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ant\Desktop\IAA\Spring 1\spring1-orange5\Simulation &amp; Risk\Data\"/>
    </mc:Choice>
  </mc:AlternateContent>
  <xr:revisionPtr revIDLastSave="0" documentId="13_ncr:1_{5E9C3C89-22BF-4998-AC44-FDCF3A7D2DF9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Price Projections" sheetId="1" r:id="rId1"/>
    <sheet name="Drilling Cost" sheetId="2" r:id="rId2"/>
  </sheets>
  <definedNames>
    <definedName name="solver_typ" localSheetId="1" hidden="1">2</definedName>
    <definedName name="solver_ver" localSheetId="1" hidden="1">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2" l="1"/>
  <c r="E5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36" i="2"/>
  <c r="G30" i="2"/>
  <c r="G31" i="2"/>
  <c r="E50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35" i="2"/>
  <c r="G6" i="2" l="1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H30" i="2"/>
  <c r="I30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H5" i="2"/>
  <c r="I5" i="2"/>
  <c r="G5" i="2"/>
</calcChain>
</file>

<file path=xl/sharedStrings.xml><?xml version="1.0" encoding="utf-8"?>
<sst xmlns="http://schemas.openxmlformats.org/spreadsheetml/2006/main" count="22" uniqueCount="20">
  <si>
    <t>High Oil Price</t>
  </si>
  <si>
    <t>Low Oil Price</t>
  </si>
  <si>
    <t>Price projections</t>
  </si>
  <si>
    <t xml:space="preserve">Source: </t>
  </si>
  <si>
    <t>http://www.eia.gov/forecasts/aeo/er/early_prices.cfm</t>
  </si>
  <si>
    <t>Year</t>
  </si>
  <si>
    <t>Date</t>
  </si>
  <si>
    <t>U.S. Nominal Cost per Crude Oil Well Drilled (Thousand Dollars per Well)</t>
  </si>
  <si>
    <t>U.S. Nominal Cost per Natural Gas Well Drilled (Thousand Dollars per Well)</t>
  </si>
  <si>
    <t>U.S. Nominal Cost per Dry Well Drilled (Thousand Dollars per Well)</t>
  </si>
  <si>
    <t>http://www.eia.gov/dnav/pet/pet_crd_wellcost_s1_a.htm</t>
  </si>
  <si>
    <t>Source:</t>
  </si>
  <si>
    <t>Drilling Costs</t>
  </si>
  <si>
    <t>.</t>
  </si>
  <si>
    <r>
      <t>AEO2018</t>
    </r>
    <r>
      <rPr>
        <b/>
        <sz val="10"/>
        <rFont val="Arial"/>
        <family val="2"/>
      </rPr>
      <t xml:space="preserve"> Reference</t>
    </r>
  </si>
  <si>
    <t>Arithmetic Return - Crude Oil</t>
  </si>
  <si>
    <t>Arithmetic Return - Natural Gas</t>
  </si>
  <si>
    <t>Arithmetic Return - Dry Well</t>
  </si>
  <si>
    <t>Average Cost per year</t>
  </si>
  <si>
    <t>Arithmetic average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</si>
</sst>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2" borderId="0" xfId="0" applyFont="1" applyFill="1"/>
    <xf numFmtId="2" fontId="3" fillId="4" borderId="1" xfId="0" applyNumberFormat="1" applyFont="1" applyFill="1" applyBorder="1"/>
    <xf numFmtId="1" fontId="4" fillId="3" borderId="0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1" fontId="4" fillId="3" borderId="5" xfId="0" applyNumberFormat="1" applyFont="1" applyFill="1" applyBorder="1" applyAlignment="1">
      <alignment horizontal="right"/>
    </xf>
    <xf numFmtId="2" fontId="3" fillId="5" borderId="1" xfId="0" applyNumberFormat="1" applyFont="1" applyFill="1" applyBorder="1"/>
    <xf numFmtId="0" fontId="0" fillId="2" borderId="0" xfId="0" applyFill="1" applyAlignment="1"/>
    <xf numFmtId="0" fontId="4" fillId="3" borderId="0" xfId="0" applyFont="1" applyFill="1" applyBorder="1" applyAlignment="1">
      <alignment horizontal="center" wrapText="1"/>
    </xf>
    <xf numFmtId="164" fontId="1" fillId="3" borderId="3" xfId="0" applyNumberFormat="1" applyFont="1" applyFill="1" applyBorder="1"/>
    <xf numFmtId="0" fontId="0" fillId="4" borderId="4" xfId="0" applyFont="1" applyFill="1" applyBorder="1"/>
    <xf numFmtId="164" fontId="1" fillId="3" borderId="5" xfId="0" applyNumberFormat="1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2" fillId="6" borderId="0" xfId="0" applyFont="1" applyFill="1"/>
    <xf numFmtId="10" fontId="0" fillId="0" borderId="0" xfId="0" applyNumberFormat="1"/>
    <xf numFmtId="0" fontId="6" fillId="2" borderId="0" xfId="1" applyFill="1" applyAlignment="1"/>
    <xf numFmtId="0" fontId="2" fillId="2" borderId="0" xfId="0" applyFont="1" applyFill="1" applyAlignment="1">
      <alignment horizontal="left"/>
    </xf>
    <xf numFmtId="0" fontId="6" fillId="6" borderId="0" xfId="1" applyFill="1" applyAlignment="1">
      <alignment horizontal="left"/>
    </xf>
    <xf numFmtId="0" fontId="0" fillId="5" borderId="0" xfId="0" applyFont="1" applyFill="1" applyBorder="1"/>
    <xf numFmtId="10" fontId="4" fillId="3" borderId="2" xfId="0" applyNumberFormat="1" applyFont="1" applyFill="1" applyBorder="1" applyAlignment="1">
      <alignment wrapText="1"/>
    </xf>
    <xf numFmtId="10" fontId="0" fillId="4" borderId="0" xfId="0" applyNumberFormat="1" applyFont="1" applyFill="1" applyBorder="1"/>
    <xf numFmtId="10" fontId="0" fillId="5" borderId="0" xfId="0" applyNumberFormat="1" applyFont="1" applyFill="1" applyBorder="1"/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forecasts/aeo/er/early_prices.cf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dnav/pet/pet_crd_wellcost_s1_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4"/>
  <sheetViews>
    <sheetView workbookViewId="0">
      <selection activeCell="E11" sqref="E11"/>
    </sheetView>
  </sheetViews>
  <sheetFormatPr defaultRowHeight="14.4" x14ac:dyDescent="0.3"/>
  <cols>
    <col min="2" max="2" width="14.5546875" customWidth="1"/>
    <col min="3" max="3" width="16.109375" customWidth="1"/>
    <col min="4" max="4" width="21" customWidth="1"/>
  </cols>
  <sheetData>
    <row r="1" spans="1:4" x14ac:dyDescent="0.3">
      <c r="A1" s="18" t="s">
        <v>2</v>
      </c>
      <c r="B1" s="18"/>
    </row>
    <row r="2" spans="1:4" x14ac:dyDescent="0.3">
      <c r="A2" s="1" t="s">
        <v>3</v>
      </c>
      <c r="B2" s="17" t="s">
        <v>4</v>
      </c>
      <c r="C2" s="8"/>
      <c r="D2" s="8"/>
    </row>
    <row r="3" spans="1:4" x14ac:dyDescent="0.3">
      <c r="A3" s="3" t="s">
        <v>5</v>
      </c>
      <c r="B3" s="4" t="s">
        <v>0</v>
      </c>
      <c r="C3" s="4" t="s">
        <v>1</v>
      </c>
      <c r="D3" s="5" t="s">
        <v>14</v>
      </c>
    </row>
    <row r="4" spans="1:4" x14ac:dyDescent="0.3">
      <c r="A4" s="6">
        <v>2020</v>
      </c>
      <c r="B4" s="7">
        <v>116.59236900000001</v>
      </c>
      <c r="C4" s="7">
        <v>22.50536</v>
      </c>
      <c r="D4" s="7">
        <v>62.993518999999999</v>
      </c>
    </row>
    <row r="5" spans="1:4" x14ac:dyDescent="0.3">
      <c r="A5" s="6">
        <v>2021</v>
      </c>
      <c r="B5" s="2">
        <v>135.53465299999999</v>
      </c>
      <c r="C5" s="2">
        <v>25.291626000000001</v>
      </c>
      <c r="D5" s="2">
        <v>69.901413000000005</v>
      </c>
    </row>
    <row r="6" spans="1:4" x14ac:dyDescent="0.3">
      <c r="A6" s="6">
        <v>2022</v>
      </c>
      <c r="B6" s="7">
        <v>144.157578</v>
      </c>
      <c r="C6" s="7">
        <v>25.500813999999998</v>
      </c>
      <c r="D6" s="7">
        <v>72.684676999999994</v>
      </c>
    </row>
    <row r="7" spans="1:4" x14ac:dyDescent="0.3">
      <c r="A7" s="6">
        <v>2023</v>
      </c>
      <c r="B7" s="2">
        <v>150.79870600000001</v>
      </c>
      <c r="C7" s="2">
        <v>26.145150999999998</v>
      </c>
      <c r="D7" s="2">
        <v>74.801017999999999</v>
      </c>
    </row>
    <row r="8" spans="1:4" x14ac:dyDescent="0.3">
      <c r="A8" s="6">
        <v>2024</v>
      </c>
      <c r="B8" s="7">
        <v>157.06193500000001</v>
      </c>
      <c r="C8" s="7">
        <v>26.618991999999999</v>
      </c>
      <c r="D8" s="7">
        <v>75.938805000000002</v>
      </c>
    </row>
    <row r="9" spans="1:4" x14ac:dyDescent="0.3">
      <c r="A9" s="6">
        <v>2025</v>
      </c>
      <c r="B9" s="2">
        <v>162.42240899999999</v>
      </c>
      <c r="C9" s="2">
        <v>26.985068999999999</v>
      </c>
      <c r="D9" s="2">
        <v>77.019867000000005</v>
      </c>
    </row>
    <row r="10" spans="1:4" x14ac:dyDescent="0.3">
      <c r="A10" s="6">
        <v>2026</v>
      </c>
      <c r="B10" s="7">
        <v>157.89503500000001</v>
      </c>
      <c r="C10" s="7">
        <v>26.481498999999999</v>
      </c>
      <c r="D10" s="7">
        <v>77.178398000000001</v>
      </c>
    </row>
    <row r="11" spans="1:4" x14ac:dyDescent="0.3">
      <c r="A11" s="6">
        <v>2027</v>
      </c>
      <c r="B11" s="2">
        <v>164.09330700000001</v>
      </c>
      <c r="C11" s="2">
        <v>26.896336000000002</v>
      </c>
      <c r="D11" s="2">
        <v>77.449477999999999</v>
      </c>
    </row>
    <row r="12" spans="1:4" x14ac:dyDescent="0.3">
      <c r="A12" s="6">
        <v>2028</v>
      </c>
      <c r="B12" s="7">
        <v>165.24864199999999</v>
      </c>
      <c r="C12" s="7">
        <v>27.585424</v>
      </c>
      <c r="D12" s="7">
        <v>78.719161999999997</v>
      </c>
    </row>
    <row r="13" spans="1:4" x14ac:dyDescent="0.3">
      <c r="A13" s="6">
        <v>2029</v>
      </c>
      <c r="B13" s="2">
        <v>171.67044100000001</v>
      </c>
      <c r="C13" s="2">
        <v>28.106815000000001</v>
      </c>
      <c r="D13" s="2">
        <v>80.201019000000002</v>
      </c>
    </row>
    <row r="14" spans="1:4" x14ac:dyDescent="0.3">
      <c r="A14" s="6">
        <v>2030</v>
      </c>
      <c r="B14" s="7">
        <v>173.02784700000001</v>
      </c>
      <c r="C14" s="7">
        <v>28.643898</v>
      </c>
      <c r="D14" s="7">
        <v>81.341544999999996</v>
      </c>
    </row>
    <row r="15" spans="1:4" x14ac:dyDescent="0.3">
      <c r="A15" s="6">
        <v>2031</v>
      </c>
      <c r="B15" s="2">
        <v>174.39681999999999</v>
      </c>
      <c r="C15" s="2">
        <v>29.583936999999999</v>
      </c>
      <c r="D15" s="2">
        <v>82.912018000000003</v>
      </c>
    </row>
    <row r="16" spans="1:4" x14ac:dyDescent="0.3">
      <c r="A16" s="6">
        <v>2032</v>
      </c>
      <c r="B16" s="7">
        <v>177.22683699999999</v>
      </c>
      <c r="C16" s="7">
        <v>29.72851</v>
      </c>
      <c r="D16" s="7">
        <v>84.124129999999994</v>
      </c>
    </row>
    <row r="17" spans="1:4" x14ac:dyDescent="0.3">
      <c r="A17" s="6">
        <v>2033</v>
      </c>
      <c r="B17" s="2">
        <v>178.924408</v>
      </c>
      <c r="C17" s="2">
        <v>30.762777</v>
      </c>
      <c r="D17" s="2">
        <v>85.351967000000002</v>
      </c>
    </row>
    <row r="18" spans="1:4" x14ac:dyDescent="0.3">
      <c r="A18" s="6">
        <v>2034</v>
      </c>
      <c r="B18" s="7">
        <v>181.14108300000001</v>
      </c>
      <c r="C18" s="7">
        <v>31.475757999999999</v>
      </c>
      <c r="D18" s="7">
        <v>86.263489000000007</v>
      </c>
    </row>
    <row r="19" spans="1:4" x14ac:dyDescent="0.3">
      <c r="A19" s="6">
        <v>2035</v>
      </c>
      <c r="B19" s="2">
        <v>184.92340100000001</v>
      </c>
      <c r="C19" s="2">
        <v>32.276909000000003</v>
      </c>
      <c r="D19" s="2">
        <v>87.272407999999999</v>
      </c>
    </row>
    <row r="20" spans="1:4" x14ac:dyDescent="0.3">
      <c r="A20" s="6">
        <v>2036</v>
      </c>
      <c r="B20" s="7">
        <v>186.90438800000001</v>
      </c>
      <c r="C20" s="7">
        <v>33.026020000000003</v>
      </c>
      <c r="D20" s="7">
        <v>87.882683</v>
      </c>
    </row>
    <row r="21" spans="1:4" x14ac:dyDescent="0.3">
      <c r="A21" s="6">
        <v>2037</v>
      </c>
      <c r="B21" s="2">
        <v>186.72024500000001</v>
      </c>
      <c r="C21" s="2">
        <v>33.525612000000002</v>
      </c>
      <c r="D21" s="2">
        <v>89.997146999999998</v>
      </c>
    </row>
    <row r="22" spans="1:4" x14ac:dyDescent="0.3">
      <c r="A22" s="6">
        <v>2038</v>
      </c>
      <c r="B22" s="7">
        <v>190.10412600000001</v>
      </c>
      <c r="C22" s="7">
        <v>34.219627000000003</v>
      </c>
      <c r="D22" s="7">
        <v>91.438621999999995</v>
      </c>
    </row>
    <row r="23" spans="1:4" x14ac:dyDescent="0.3">
      <c r="A23" s="6">
        <v>2039</v>
      </c>
      <c r="B23" s="2">
        <v>192.57792699999999</v>
      </c>
      <c r="C23" s="2">
        <v>35.433349999999997</v>
      </c>
      <c r="D23" s="2">
        <v>92.675017999999994</v>
      </c>
    </row>
    <row r="24" spans="1:4" x14ac:dyDescent="0.3">
      <c r="A24" s="6">
        <v>2040</v>
      </c>
      <c r="B24" s="7">
        <v>193.49491900000001</v>
      </c>
      <c r="C24" s="7">
        <v>36.226500999999999</v>
      </c>
      <c r="D24" s="7">
        <v>93.648635999999996</v>
      </c>
    </row>
    <row r="25" spans="1:4" x14ac:dyDescent="0.3">
      <c r="A25" s="6">
        <v>2041</v>
      </c>
      <c r="B25" s="2">
        <v>195.87307699999999</v>
      </c>
      <c r="C25" s="2">
        <v>36.727207</v>
      </c>
      <c r="D25" s="2">
        <v>94.775542999999999</v>
      </c>
    </row>
    <row r="26" spans="1:4" x14ac:dyDescent="0.3">
      <c r="A26" s="6">
        <v>2042</v>
      </c>
      <c r="B26" s="7">
        <v>198.81648300000001</v>
      </c>
      <c r="C26" s="7">
        <v>37.173481000000002</v>
      </c>
      <c r="D26" s="7">
        <v>95.301627999999994</v>
      </c>
    </row>
    <row r="27" spans="1:4" x14ac:dyDescent="0.3">
      <c r="A27" s="6">
        <v>2043</v>
      </c>
      <c r="B27" s="2">
        <v>201.412048</v>
      </c>
      <c r="C27" s="2">
        <v>37.349322999999998</v>
      </c>
      <c r="D27" s="2">
        <v>95.840835999999996</v>
      </c>
    </row>
    <row r="28" spans="1:4" x14ac:dyDescent="0.3">
      <c r="A28" s="6">
        <v>2044</v>
      </c>
      <c r="B28" s="7">
        <v>201.241119</v>
      </c>
      <c r="C28" s="7">
        <v>38.050964</v>
      </c>
      <c r="D28" s="7">
        <v>96.296463000000003</v>
      </c>
    </row>
    <row r="29" spans="1:4" x14ac:dyDescent="0.3">
      <c r="A29" s="6">
        <v>2045</v>
      </c>
      <c r="B29" s="2">
        <v>202.41735800000001</v>
      </c>
      <c r="C29" s="2">
        <v>38.932479999999998</v>
      </c>
      <c r="D29" s="2">
        <v>96.973877000000002</v>
      </c>
    </row>
    <row r="30" spans="1:4" x14ac:dyDescent="0.3">
      <c r="A30" s="6">
        <v>2046</v>
      </c>
      <c r="B30" s="7">
        <v>204.28886399999999</v>
      </c>
      <c r="C30" s="7">
        <v>39.993572</v>
      </c>
      <c r="D30" s="7">
        <v>96.859229999999997</v>
      </c>
    </row>
    <row r="31" spans="1:4" x14ac:dyDescent="0.3">
      <c r="A31" s="6">
        <v>2047</v>
      </c>
      <c r="B31" s="2">
        <v>206.12948600000001</v>
      </c>
      <c r="C31" s="2">
        <v>40.874592</v>
      </c>
      <c r="D31" s="2">
        <v>97.643196000000003</v>
      </c>
    </row>
    <row r="32" spans="1:4" x14ac:dyDescent="0.3">
      <c r="A32" s="6">
        <v>2048</v>
      </c>
      <c r="B32" s="7">
        <v>207.39163199999999</v>
      </c>
      <c r="C32" s="7">
        <v>41.857376000000002</v>
      </c>
      <c r="D32" s="7">
        <v>98.581688</v>
      </c>
    </row>
    <row r="33" spans="1:4" x14ac:dyDescent="0.3">
      <c r="A33" s="6">
        <v>2049</v>
      </c>
      <c r="B33" s="2">
        <v>209.39271500000001</v>
      </c>
      <c r="C33" s="2">
        <v>42.320228999999998</v>
      </c>
      <c r="D33" s="2">
        <v>99.111778000000001</v>
      </c>
    </row>
    <row r="34" spans="1:4" x14ac:dyDescent="0.3">
      <c r="A34" s="6">
        <v>2050</v>
      </c>
      <c r="B34" s="7">
        <v>210.95881700000001</v>
      </c>
      <c r="C34" s="7">
        <v>43.352179999999997</v>
      </c>
      <c r="D34" s="7">
        <v>99.673271</v>
      </c>
    </row>
  </sheetData>
  <mergeCells count="1">
    <mergeCell ref="A1:B1"/>
  </mergeCells>
  <hyperlinks>
    <hyperlink ref="B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1"/>
  <sheetViews>
    <sheetView tabSelected="1" workbookViewId="0">
      <selection activeCell="E4" sqref="E4"/>
    </sheetView>
  </sheetViews>
  <sheetFormatPr defaultRowHeight="14.4" x14ac:dyDescent="0.3"/>
  <cols>
    <col min="1" max="1" width="12.5546875" customWidth="1"/>
    <col min="2" max="5" width="27.77734375" customWidth="1"/>
    <col min="6" max="6" width="27.77734375" style="16" customWidth="1"/>
    <col min="7" max="9" width="27.77734375" customWidth="1"/>
  </cols>
  <sheetData>
    <row r="1" spans="1:9" x14ac:dyDescent="0.3">
      <c r="A1" s="15" t="s">
        <v>12</v>
      </c>
    </row>
    <row r="2" spans="1:9" x14ac:dyDescent="0.3">
      <c r="A2" s="15" t="s">
        <v>11</v>
      </c>
      <c r="B2" s="19" t="s">
        <v>10</v>
      </c>
      <c r="C2" s="19"/>
      <c r="D2" s="19"/>
      <c r="E2" s="19"/>
      <c r="F2" s="19"/>
      <c r="G2" s="19"/>
      <c r="H2" s="19"/>
      <c r="I2" s="19"/>
    </row>
    <row r="3" spans="1:9" ht="40.799999999999997" thickBot="1" x14ac:dyDescent="0.35">
      <c r="A3" s="9" t="s">
        <v>6</v>
      </c>
      <c r="B3" s="4" t="s">
        <v>7</v>
      </c>
      <c r="C3" s="4" t="s">
        <v>8</v>
      </c>
      <c r="D3" s="4" t="s">
        <v>9</v>
      </c>
      <c r="E3" s="4" t="s">
        <v>18</v>
      </c>
      <c r="F3" s="21" t="s">
        <v>19</v>
      </c>
      <c r="G3" s="4" t="s">
        <v>15</v>
      </c>
      <c r="H3" s="4" t="s">
        <v>16</v>
      </c>
      <c r="I3" s="4" t="s">
        <v>17</v>
      </c>
    </row>
    <row r="4" spans="1:9" ht="15" thickTop="1" x14ac:dyDescent="0.3">
      <c r="A4" s="10">
        <v>22097</v>
      </c>
      <c r="B4" s="11">
        <v>52.2</v>
      </c>
      <c r="C4" s="11">
        <v>102.7</v>
      </c>
      <c r="D4" s="11">
        <v>44</v>
      </c>
      <c r="E4" s="20">
        <f t="shared" ref="E4:E34" si="0">SUM(B4:D4)/3</f>
        <v>66.3</v>
      </c>
      <c r="F4" s="22"/>
      <c r="G4" t="s">
        <v>13</v>
      </c>
      <c r="H4" t="s">
        <v>13</v>
      </c>
      <c r="I4" t="s">
        <v>13</v>
      </c>
    </row>
    <row r="5" spans="1:9" x14ac:dyDescent="0.3">
      <c r="A5" s="12">
        <v>22462</v>
      </c>
      <c r="B5" s="13">
        <v>51.3</v>
      </c>
      <c r="C5" s="13">
        <v>94.7</v>
      </c>
      <c r="D5" s="13">
        <v>45.2</v>
      </c>
      <c r="E5" s="20">
        <f t="shared" si="0"/>
        <v>63.733333333333327</v>
      </c>
      <c r="F5" s="23">
        <f t="shared" ref="F5:F35" si="1">(E5-E4)/E4</f>
        <v>-3.8712921065862292E-2</v>
      </c>
      <c r="G5" s="16">
        <f>(B5-B4)/B4</f>
        <v>-1.7241379310344935E-2</v>
      </c>
      <c r="H5" s="16">
        <f t="shared" ref="H5:I5" si="2">(C5-C4)/C4</f>
        <v>-7.7896786757546244E-2</v>
      </c>
      <c r="I5" s="16">
        <f t="shared" si="2"/>
        <v>2.7272727272727337E-2</v>
      </c>
    </row>
    <row r="6" spans="1:9" x14ac:dyDescent="0.3">
      <c r="A6" s="12">
        <v>22827</v>
      </c>
      <c r="B6" s="14">
        <v>54.2</v>
      </c>
      <c r="C6" s="14">
        <v>97.1</v>
      </c>
      <c r="D6" s="14">
        <v>50.8</v>
      </c>
      <c r="E6" s="20">
        <f t="shared" si="0"/>
        <v>67.366666666666674</v>
      </c>
      <c r="F6" s="23">
        <f t="shared" si="1"/>
        <v>5.7008368200837038E-2</v>
      </c>
      <c r="G6" s="16">
        <f t="shared" ref="G6:G51" si="3">(B6-B5)/B5</f>
        <v>5.6530214424951382E-2</v>
      </c>
      <c r="H6" s="16">
        <f t="shared" ref="H6:H51" si="4">(C6-C5)/C5</f>
        <v>2.5343189017951333E-2</v>
      </c>
      <c r="I6" s="16">
        <f t="shared" ref="I6:I51" si="5">(D6-D5)/D5</f>
        <v>0.12389380530973439</v>
      </c>
    </row>
    <row r="7" spans="1:9" x14ac:dyDescent="0.3">
      <c r="A7" s="12">
        <v>23192</v>
      </c>
      <c r="B7" s="13">
        <v>51.8</v>
      </c>
      <c r="C7" s="13">
        <v>92.4</v>
      </c>
      <c r="D7" s="13">
        <v>48.2</v>
      </c>
      <c r="E7" s="20">
        <f t="shared" si="0"/>
        <v>64.133333333333326</v>
      </c>
      <c r="F7" s="23">
        <f t="shared" si="1"/>
        <v>-4.7996041563582607E-2</v>
      </c>
      <c r="G7" s="16">
        <f t="shared" si="3"/>
        <v>-4.4280442804428145E-2</v>
      </c>
      <c r="H7" s="16">
        <f t="shared" si="4"/>
        <v>-4.8403707518022546E-2</v>
      </c>
      <c r="I7" s="16">
        <f t="shared" si="5"/>
        <v>-5.1181102362204613E-2</v>
      </c>
    </row>
    <row r="8" spans="1:9" x14ac:dyDescent="0.3">
      <c r="A8" s="12">
        <v>23558</v>
      </c>
      <c r="B8" s="14">
        <v>50.6</v>
      </c>
      <c r="C8" s="14">
        <v>104.8</v>
      </c>
      <c r="D8" s="14">
        <v>48.5</v>
      </c>
      <c r="E8" s="20">
        <f t="shared" si="0"/>
        <v>67.966666666666669</v>
      </c>
      <c r="F8" s="23">
        <f t="shared" si="1"/>
        <v>5.9771309771309927E-2</v>
      </c>
      <c r="G8" s="16">
        <f t="shared" si="3"/>
        <v>-2.3166023166023085E-2</v>
      </c>
      <c r="H8" s="16">
        <f t="shared" si="4"/>
        <v>0.1341991341991341</v>
      </c>
      <c r="I8" s="16">
        <f t="shared" si="5"/>
        <v>6.2240663900414344E-3</v>
      </c>
    </row>
    <row r="9" spans="1:9" x14ac:dyDescent="0.3">
      <c r="A9" s="12">
        <v>23923</v>
      </c>
      <c r="B9" s="13">
        <v>56.6</v>
      </c>
      <c r="C9" s="13">
        <v>101.9</v>
      </c>
      <c r="D9" s="13">
        <v>53.1</v>
      </c>
      <c r="E9" s="20">
        <f t="shared" si="0"/>
        <v>70.533333333333331</v>
      </c>
      <c r="F9" s="23">
        <f t="shared" si="1"/>
        <v>3.7763609612555114E-2</v>
      </c>
      <c r="G9" s="16">
        <f t="shared" si="3"/>
        <v>0.11857707509881422</v>
      </c>
      <c r="H9" s="16">
        <f t="shared" si="4"/>
        <v>-2.7671755725190757E-2</v>
      </c>
      <c r="I9" s="16">
        <f t="shared" si="5"/>
        <v>9.4845360824742292E-2</v>
      </c>
    </row>
    <row r="10" spans="1:9" x14ac:dyDescent="0.3">
      <c r="A10" s="12">
        <v>24288</v>
      </c>
      <c r="B10" s="14">
        <v>62.2</v>
      </c>
      <c r="C10" s="14">
        <v>133.80000000000001</v>
      </c>
      <c r="D10" s="14">
        <v>56.9</v>
      </c>
      <c r="E10" s="20">
        <f t="shared" si="0"/>
        <v>84.3</v>
      </c>
      <c r="F10" s="23">
        <f t="shared" si="1"/>
        <v>0.19517958412098299</v>
      </c>
      <c r="G10" s="16">
        <f t="shared" si="3"/>
        <v>9.8939929328621931E-2</v>
      </c>
      <c r="H10" s="16">
        <f t="shared" si="4"/>
        <v>0.31305201177625125</v>
      </c>
      <c r="I10" s="16">
        <f t="shared" si="5"/>
        <v>7.1563088512240997E-2</v>
      </c>
    </row>
    <row r="11" spans="1:9" x14ac:dyDescent="0.3">
      <c r="A11" s="12">
        <v>24653</v>
      </c>
      <c r="B11" s="13">
        <v>66.599999999999994</v>
      </c>
      <c r="C11" s="13">
        <v>141</v>
      </c>
      <c r="D11" s="13">
        <v>61.5</v>
      </c>
      <c r="E11" s="20">
        <f t="shared" si="0"/>
        <v>89.7</v>
      </c>
      <c r="F11" s="23">
        <f t="shared" si="1"/>
        <v>6.4056939501779431E-2</v>
      </c>
      <c r="G11" s="16">
        <f t="shared" si="3"/>
        <v>7.0739549839228158E-2</v>
      </c>
      <c r="H11" s="16">
        <f t="shared" si="4"/>
        <v>5.3811659192825025E-2</v>
      </c>
      <c r="I11" s="16">
        <f t="shared" si="5"/>
        <v>8.0843585237258375E-2</v>
      </c>
    </row>
    <row r="12" spans="1:9" x14ac:dyDescent="0.3">
      <c r="A12" s="12">
        <v>25019</v>
      </c>
      <c r="B12" s="14">
        <v>79.099999999999994</v>
      </c>
      <c r="C12" s="14">
        <v>148.5</v>
      </c>
      <c r="D12" s="14">
        <v>66.2</v>
      </c>
      <c r="E12" s="20">
        <f t="shared" si="0"/>
        <v>97.933333333333337</v>
      </c>
      <c r="F12" s="23">
        <f t="shared" si="1"/>
        <v>9.1787439613526575E-2</v>
      </c>
      <c r="G12" s="16">
        <f t="shared" si="3"/>
        <v>0.1876876876876877</v>
      </c>
      <c r="H12" s="16">
        <f t="shared" si="4"/>
        <v>5.3191489361702128E-2</v>
      </c>
      <c r="I12" s="16">
        <f t="shared" si="5"/>
        <v>7.6422764227642326E-2</v>
      </c>
    </row>
    <row r="13" spans="1:9" x14ac:dyDescent="0.3">
      <c r="A13" s="12">
        <v>25384</v>
      </c>
      <c r="B13" s="13">
        <v>86.5</v>
      </c>
      <c r="C13" s="13">
        <v>154.30000000000001</v>
      </c>
      <c r="D13" s="13">
        <v>70.2</v>
      </c>
      <c r="E13" s="20">
        <f t="shared" si="0"/>
        <v>103.66666666666667</v>
      </c>
      <c r="F13" s="23">
        <f t="shared" si="1"/>
        <v>5.8543226684819615E-2</v>
      </c>
      <c r="G13" s="16">
        <f t="shared" si="3"/>
        <v>9.3552465233881235E-2</v>
      </c>
      <c r="H13" s="16">
        <f t="shared" si="4"/>
        <v>3.9057239057239131E-2</v>
      </c>
      <c r="I13" s="16">
        <f t="shared" si="5"/>
        <v>6.0422960725075525E-2</v>
      </c>
    </row>
    <row r="14" spans="1:9" x14ac:dyDescent="0.3">
      <c r="A14" s="12">
        <v>25749</v>
      </c>
      <c r="B14" s="14">
        <v>86.7</v>
      </c>
      <c r="C14" s="14">
        <v>160.69999999999999</v>
      </c>
      <c r="D14" s="14">
        <v>80.900000000000006</v>
      </c>
      <c r="E14" s="20">
        <f t="shared" si="0"/>
        <v>109.43333333333332</v>
      </c>
      <c r="F14" s="23">
        <f t="shared" si="1"/>
        <v>5.56270096463021E-2</v>
      </c>
      <c r="G14" s="16">
        <f t="shared" si="3"/>
        <v>2.3121387283237321E-3</v>
      </c>
      <c r="H14" s="16">
        <f t="shared" si="4"/>
        <v>4.1477640959170295E-2</v>
      </c>
      <c r="I14" s="16">
        <f t="shared" si="5"/>
        <v>0.15242165242165245</v>
      </c>
    </row>
    <row r="15" spans="1:9" x14ac:dyDescent="0.3">
      <c r="A15" s="12">
        <v>26114</v>
      </c>
      <c r="B15" s="13">
        <v>78.400000000000006</v>
      </c>
      <c r="C15" s="13">
        <v>166.6</v>
      </c>
      <c r="D15" s="13">
        <v>86.8</v>
      </c>
      <c r="E15" s="20">
        <f t="shared" si="0"/>
        <v>110.60000000000001</v>
      </c>
      <c r="F15" s="23">
        <f t="shared" si="1"/>
        <v>1.0660980810234717E-2</v>
      </c>
      <c r="G15" s="16">
        <f t="shared" si="3"/>
        <v>-9.5732410611303304E-2</v>
      </c>
      <c r="H15" s="16">
        <f t="shared" si="4"/>
        <v>3.6714374611076579E-2</v>
      </c>
      <c r="I15" s="16">
        <f t="shared" si="5"/>
        <v>7.292954264524093E-2</v>
      </c>
    </row>
    <row r="16" spans="1:9" x14ac:dyDescent="0.3">
      <c r="A16" s="12">
        <v>26480</v>
      </c>
      <c r="B16" s="14">
        <v>93.5</v>
      </c>
      <c r="C16" s="14">
        <v>157.80000000000001</v>
      </c>
      <c r="D16" s="14">
        <v>94.9</v>
      </c>
      <c r="E16" s="20">
        <f t="shared" si="0"/>
        <v>115.40000000000002</v>
      </c>
      <c r="F16" s="23">
        <f t="shared" si="1"/>
        <v>4.3399638336347295E-2</v>
      </c>
      <c r="G16" s="16">
        <f t="shared" si="3"/>
        <v>0.19260204081632645</v>
      </c>
      <c r="H16" s="16">
        <f t="shared" si="4"/>
        <v>-5.2821128451380449E-2</v>
      </c>
      <c r="I16" s="16">
        <f t="shared" si="5"/>
        <v>9.331797235023051E-2</v>
      </c>
    </row>
    <row r="17" spans="1:9" x14ac:dyDescent="0.3">
      <c r="A17" s="12">
        <v>26845</v>
      </c>
      <c r="B17" s="13">
        <v>103.8</v>
      </c>
      <c r="C17" s="13">
        <v>155.30000000000001</v>
      </c>
      <c r="D17" s="13">
        <v>105.8</v>
      </c>
      <c r="E17" s="20">
        <f t="shared" si="0"/>
        <v>121.63333333333334</v>
      </c>
      <c r="F17" s="23">
        <f t="shared" si="1"/>
        <v>5.4015020219526158E-2</v>
      </c>
      <c r="G17" s="16">
        <f t="shared" si="3"/>
        <v>0.1101604278074866</v>
      </c>
      <c r="H17" s="16">
        <f t="shared" si="4"/>
        <v>-1.5842839036755384E-2</v>
      </c>
      <c r="I17" s="16">
        <f t="shared" si="5"/>
        <v>0.1148577449947312</v>
      </c>
    </row>
    <row r="18" spans="1:9" x14ac:dyDescent="0.3">
      <c r="A18" s="12">
        <v>27210</v>
      </c>
      <c r="B18" s="14">
        <v>110.2</v>
      </c>
      <c r="C18" s="14">
        <v>189.2</v>
      </c>
      <c r="D18" s="14">
        <v>141.69999999999999</v>
      </c>
      <c r="E18" s="20">
        <f t="shared" si="0"/>
        <v>147.03333333333333</v>
      </c>
      <c r="F18" s="23">
        <f t="shared" si="1"/>
        <v>0.20882433543436549</v>
      </c>
      <c r="G18" s="16">
        <f t="shared" si="3"/>
        <v>6.1657032755298706E-2</v>
      </c>
      <c r="H18" s="16">
        <f t="shared" si="4"/>
        <v>0.21828718609143577</v>
      </c>
      <c r="I18" s="16">
        <f t="shared" si="5"/>
        <v>0.3393194706994328</v>
      </c>
    </row>
    <row r="19" spans="1:9" x14ac:dyDescent="0.3">
      <c r="A19" s="12">
        <v>27575</v>
      </c>
      <c r="B19" s="13">
        <v>138.6</v>
      </c>
      <c r="C19" s="13">
        <v>262</v>
      </c>
      <c r="D19" s="13">
        <v>177.2</v>
      </c>
      <c r="E19" s="20">
        <f t="shared" si="0"/>
        <v>192.6</v>
      </c>
      <c r="F19" s="23">
        <f t="shared" si="1"/>
        <v>0.30990705055542961</v>
      </c>
      <c r="G19" s="16">
        <f t="shared" si="3"/>
        <v>0.25771324863883838</v>
      </c>
      <c r="H19" s="16">
        <f t="shared" si="4"/>
        <v>0.38477801268498951</v>
      </c>
      <c r="I19" s="16">
        <f t="shared" si="5"/>
        <v>0.25052928722653495</v>
      </c>
    </row>
    <row r="20" spans="1:9" x14ac:dyDescent="0.3">
      <c r="A20" s="12">
        <v>27941</v>
      </c>
      <c r="B20" s="14">
        <v>151.1</v>
      </c>
      <c r="C20" s="14">
        <v>270.39999999999998</v>
      </c>
      <c r="D20" s="14">
        <v>190.3</v>
      </c>
      <c r="E20" s="20">
        <f t="shared" si="0"/>
        <v>203.93333333333331</v>
      </c>
      <c r="F20" s="23">
        <f t="shared" si="1"/>
        <v>5.8843890619591457E-2</v>
      </c>
      <c r="G20" s="16">
        <f t="shared" si="3"/>
        <v>9.0187590187590191E-2</v>
      </c>
      <c r="H20" s="16">
        <f t="shared" si="4"/>
        <v>3.2061068702289988E-2</v>
      </c>
      <c r="I20" s="16">
        <f t="shared" si="5"/>
        <v>7.3927765237020451E-2</v>
      </c>
    </row>
    <row r="21" spans="1:9" x14ac:dyDescent="0.3">
      <c r="A21" s="12">
        <v>28306</v>
      </c>
      <c r="B21" s="13">
        <v>170</v>
      </c>
      <c r="C21" s="13">
        <v>313.5</v>
      </c>
      <c r="D21" s="13">
        <v>230.2</v>
      </c>
      <c r="E21" s="20">
        <f t="shared" si="0"/>
        <v>237.9</v>
      </c>
      <c r="F21" s="23">
        <f t="shared" si="1"/>
        <v>0.16655769859431205</v>
      </c>
      <c r="G21" s="16">
        <f t="shared" si="3"/>
        <v>0.12508272667107881</v>
      </c>
      <c r="H21" s="16">
        <f t="shared" si="4"/>
        <v>0.15939349112426046</v>
      </c>
      <c r="I21" s="16">
        <f t="shared" si="5"/>
        <v>0.20966894377298989</v>
      </c>
    </row>
    <row r="22" spans="1:9" x14ac:dyDescent="0.3">
      <c r="A22" s="12">
        <v>28671</v>
      </c>
      <c r="B22" s="14">
        <v>208</v>
      </c>
      <c r="C22" s="14">
        <v>374.2</v>
      </c>
      <c r="D22" s="14">
        <v>281.7</v>
      </c>
      <c r="E22" s="20">
        <f t="shared" si="0"/>
        <v>287.9666666666667</v>
      </c>
      <c r="F22" s="23">
        <f t="shared" si="1"/>
        <v>0.21045257110830892</v>
      </c>
      <c r="G22" s="16">
        <f t="shared" si="3"/>
        <v>0.22352941176470589</v>
      </c>
      <c r="H22" s="16">
        <f t="shared" si="4"/>
        <v>0.19362041467304622</v>
      </c>
      <c r="I22" s="16">
        <f t="shared" si="5"/>
        <v>0.22371850564726325</v>
      </c>
    </row>
    <row r="23" spans="1:9" x14ac:dyDescent="0.3">
      <c r="A23" s="12">
        <v>29036</v>
      </c>
      <c r="B23" s="13">
        <v>243.1</v>
      </c>
      <c r="C23" s="13">
        <v>443.1</v>
      </c>
      <c r="D23" s="13">
        <v>339.6</v>
      </c>
      <c r="E23" s="20">
        <f t="shared" si="0"/>
        <v>341.93333333333339</v>
      </c>
      <c r="F23" s="23">
        <f t="shared" si="1"/>
        <v>0.18740594976270411</v>
      </c>
      <c r="G23" s="16">
        <f t="shared" si="3"/>
        <v>0.16874999999999998</v>
      </c>
      <c r="H23" s="16">
        <f t="shared" si="4"/>
        <v>0.18412613575628017</v>
      </c>
      <c r="I23" s="16">
        <f t="shared" si="5"/>
        <v>0.20553780617678394</v>
      </c>
    </row>
    <row r="24" spans="1:9" x14ac:dyDescent="0.3">
      <c r="A24" s="12">
        <v>29402</v>
      </c>
      <c r="B24" s="14">
        <v>272.10000000000002</v>
      </c>
      <c r="C24" s="14">
        <v>536.4</v>
      </c>
      <c r="D24" s="14">
        <v>376.5</v>
      </c>
      <c r="E24" s="20">
        <f t="shared" si="0"/>
        <v>395</v>
      </c>
      <c r="F24" s="23">
        <f t="shared" si="1"/>
        <v>0.15519594462858236</v>
      </c>
      <c r="G24" s="16">
        <f t="shared" si="3"/>
        <v>0.11929247223364882</v>
      </c>
      <c r="H24" s="16">
        <f t="shared" si="4"/>
        <v>0.21056194989844268</v>
      </c>
      <c r="I24" s="16">
        <f t="shared" si="5"/>
        <v>0.10865724381625434</v>
      </c>
    </row>
    <row r="25" spans="1:9" x14ac:dyDescent="0.3">
      <c r="A25" s="12">
        <v>29767</v>
      </c>
      <c r="B25" s="13">
        <v>336.3</v>
      </c>
      <c r="C25" s="13">
        <v>698.6</v>
      </c>
      <c r="D25" s="13">
        <v>464</v>
      </c>
      <c r="E25" s="20">
        <f t="shared" si="0"/>
        <v>499.63333333333338</v>
      </c>
      <c r="F25" s="23">
        <f t="shared" si="1"/>
        <v>0.26489451476793263</v>
      </c>
      <c r="G25" s="16">
        <f t="shared" si="3"/>
        <v>0.23594266813671438</v>
      </c>
      <c r="H25" s="16">
        <f t="shared" si="4"/>
        <v>0.30238627889634612</v>
      </c>
      <c r="I25" s="16">
        <f t="shared" si="5"/>
        <v>0.23240371845949534</v>
      </c>
    </row>
    <row r="26" spans="1:9" x14ac:dyDescent="0.3">
      <c r="A26" s="12">
        <v>30132</v>
      </c>
      <c r="B26" s="14">
        <v>347.4</v>
      </c>
      <c r="C26" s="14">
        <v>864.3</v>
      </c>
      <c r="D26" s="14">
        <v>515.4</v>
      </c>
      <c r="E26" s="20">
        <f t="shared" si="0"/>
        <v>575.69999999999993</v>
      </c>
      <c r="F26" s="23">
        <f t="shared" si="1"/>
        <v>0.15224497965174436</v>
      </c>
      <c r="G26" s="16">
        <f t="shared" si="3"/>
        <v>3.3006244424620773E-2</v>
      </c>
      <c r="H26" s="16">
        <f t="shared" si="4"/>
        <v>0.23718866304036634</v>
      </c>
      <c r="I26" s="16">
        <f t="shared" si="5"/>
        <v>0.11077586206896547</v>
      </c>
    </row>
    <row r="27" spans="1:9" x14ac:dyDescent="0.3">
      <c r="A27" s="12">
        <v>30497</v>
      </c>
      <c r="B27" s="13">
        <v>283.8</v>
      </c>
      <c r="C27" s="13">
        <v>608.1</v>
      </c>
      <c r="D27" s="13">
        <v>366.5</v>
      </c>
      <c r="E27" s="20">
        <f t="shared" si="0"/>
        <v>419.4666666666667</v>
      </c>
      <c r="F27" s="23">
        <f t="shared" si="1"/>
        <v>-0.27137976955590282</v>
      </c>
      <c r="G27" s="16">
        <f t="shared" si="3"/>
        <v>-0.1830742659758203</v>
      </c>
      <c r="H27" s="16">
        <f t="shared" si="4"/>
        <v>-0.29642485248177708</v>
      </c>
      <c r="I27" s="16">
        <f t="shared" si="5"/>
        <v>-0.28890182382615442</v>
      </c>
    </row>
    <row r="28" spans="1:9" x14ac:dyDescent="0.3">
      <c r="A28" s="12">
        <v>30863</v>
      </c>
      <c r="B28" s="14">
        <v>262.10000000000002</v>
      </c>
      <c r="C28" s="14">
        <v>489.8</v>
      </c>
      <c r="D28" s="14">
        <v>329.2</v>
      </c>
      <c r="E28" s="20">
        <f t="shared" si="0"/>
        <v>360.36666666666673</v>
      </c>
      <c r="F28" s="23">
        <f t="shared" si="1"/>
        <v>-0.14089319771137943</v>
      </c>
      <c r="G28" s="16">
        <f t="shared" si="3"/>
        <v>-7.646229739252991E-2</v>
      </c>
      <c r="H28" s="16">
        <f t="shared" si="4"/>
        <v>-0.19454037164939977</v>
      </c>
      <c r="I28" s="16">
        <f t="shared" si="5"/>
        <v>-0.1017735334242838</v>
      </c>
    </row>
    <row r="29" spans="1:9" x14ac:dyDescent="0.3">
      <c r="A29" s="12">
        <v>31228</v>
      </c>
      <c r="B29" s="13">
        <v>270.39999999999998</v>
      </c>
      <c r="C29" s="13">
        <v>508.7</v>
      </c>
      <c r="D29" s="13">
        <v>372.3</v>
      </c>
      <c r="E29" s="20">
        <f t="shared" si="0"/>
        <v>383.79999999999995</v>
      </c>
      <c r="F29" s="23">
        <f t="shared" si="1"/>
        <v>6.5026362038664007E-2</v>
      </c>
      <c r="G29" s="16">
        <f t="shared" si="3"/>
        <v>3.1667302556276054E-2</v>
      </c>
      <c r="H29" s="16">
        <f t="shared" si="4"/>
        <v>3.8587178440179615E-2</v>
      </c>
      <c r="I29" s="16">
        <f t="shared" si="5"/>
        <v>0.13092345078979351</v>
      </c>
    </row>
    <row r="30" spans="1:9" x14ac:dyDescent="0.3">
      <c r="A30" s="12">
        <v>31593</v>
      </c>
      <c r="B30" s="14">
        <v>284.89999999999998</v>
      </c>
      <c r="C30" s="14">
        <v>522.9</v>
      </c>
      <c r="D30" s="14">
        <v>389.2</v>
      </c>
      <c r="E30" s="20">
        <f t="shared" si="0"/>
        <v>399</v>
      </c>
      <c r="F30" s="23">
        <f t="shared" si="1"/>
        <v>3.9603960396039729E-2</v>
      </c>
      <c r="G30" s="16">
        <f>(B30-B29)/B29</f>
        <v>5.3624260355029589E-2</v>
      </c>
      <c r="H30" s="16">
        <f t="shared" si="4"/>
        <v>2.7914291330843305E-2</v>
      </c>
      <c r="I30" s="16">
        <f t="shared" si="5"/>
        <v>4.5393499865699641E-2</v>
      </c>
    </row>
    <row r="31" spans="1:9" x14ac:dyDescent="0.3">
      <c r="A31" s="12">
        <v>31958</v>
      </c>
      <c r="B31" s="13">
        <v>246</v>
      </c>
      <c r="C31" s="13">
        <v>380.4</v>
      </c>
      <c r="D31" s="13">
        <v>259.10000000000002</v>
      </c>
      <c r="E31" s="20">
        <f t="shared" si="0"/>
        <v>295.16666666666669</v>
      </c>
      <c r="F31" s="23">
        <f t="shared" si="1"/>
        <v>-0.26023391812865493</v>
      </c>
      <c r="G31" s="16">
        <f>(B31-B30)/B30</f>
        <v>-0.13653913653913646</v>
      </c>
      <c r="H31" s="16">
        <f t="shared" si="4"/>
        <v>-0.27251864601262193</v>
      </c>
      <c r="I31" s="16">
        <f t="shared" si="5"/>
        <v>-0.33427543679342231</v>
      </c>
    </row>
    <row r="32" spans="1:9" x14ac:dyDescent="0.3">
      <c r="A32" s="12">
        <v>32324</v>
      </c>
      <c r="B32" s="14">
        <v>279.39999999999998</v>
      </c>
      <c r="C32" s="14">
        <v>460.3</v>
      </c>
      <c r="D32" s="14">
        <v>366.4</v>
      </c>
      <c r="E32" s="20">
        <f t="shared" si="0"/>
        <v>368.7</v>
      </c>
      <c r="F32" s="23">
        <f t="shared" si="1"/>
        <v>0.24912478825522291</v>
      </c>
      <c r="G32" s="16">
        <f t="shared" si="3"/>
        <v>0.13577235772357715</v>
      </c>
      <c r="H32" s="16">
        <f t="shared" si="4"/>
        <v>0.21004206098843334</v>
      </c>
      <c r="I32" s="16">
        <f t="shared" si="5"/>
        <v>0.41412582014666133</v>
      </c>
    </row>
    <row r="33" spans="1:9" x14ac:dyDescent="0.3">
      <c r="A33" s="12">
        <v>32689</v>
      </c>
      <c r="B33" s="13">
        <v>282.3</v>
      </c>
      <c r="C33" s="13">
        <v>457.8</v>
      </c>
      <c r="D33" s="13">
        <v>355.4</v>
      </c>
      <c r="E33" s="20">
        <f t="shared" si="0"/>
        <v>365.16666666666669</v>
      </c>
      <c r="F33" s="23">
        <f t="shared" si="1"/>
        <v>-9.5832203236596233E-3</v>
      </c>
      <c r="G33" s="16">
        <f t="shared" si="3"/>
        <v>1.037938439513255E-2</v>
      </c>
      <c r="H33" s="16">
        <f t="shared" si="4"/>
        <v>-5.4312404953291331E-3</v>
      </c>
      <c r="I33" s="16">
        <f t="shared" si="5"/>
        <v>-3.0021834061135372E-2</v>
      </c>
    </row>
    <row r="34" spans="1:9" x14ac:dyDescent="0.3">
      <c r="A34" s="12">
        <v>33054</v>
      </c>
      <c r="B34" s="14">
        <v>321.8</v>
      </c>
      <c r="C34" s="14">
        <v>471.3</v>
      </c>
      <c r="D34" s="14">
        <v>367.5</v>
      </c>
      <c r="E34" s="20">
        <f t="shared" si="0"/>
        <v>386.86666666666662</v>
      </c>
      <c r="F34" s="23">
        <f t="shared" si="1"/>
        <v>5.9424920127795336E-2</v>
      </c>
      <c r="G34" s="16">
        <f t="shared" si="3"/>
        <v>0.13992206872121857</v>
      </c>
      <c r="H34" s="16">
        <f t="shared" si="4"/>
        <v>2.9488859764089121E-2</v>
      </c>
      <c r="I34" s="16">
        <f t="shared" si="5"/>
        <v>3.4046145188520047E-2</v>
      </c>
    </row>
    <row r="35" spans="1:9" x14ac:dyDescent="0.3">
      <c r="A35" s="12">
        <v>33419</v>
      </c>
      <c r="B35" s="13">
        <v>346.9</v>
      </c>
      <c r="C35" s="13">
        <v>506.6</v>
      </c>
      <c r="D35" s="13">
        <v>441.2</v>
      </c>
      <c r="E35" s="20">
        <f>SUM(B35:D35)/3</f>
        <v>431.56666666666666</v>
      </c>
      <c r="F35" s="23">
        <f t="shared" si="1"/>
        <v>0.11554368430122364</v>
      </c>
      <c r="G35" s="16">
        <f t="shared" si="3"/>
        <v>7.799875699192034E-2</v>
      </c>
      <c r="H35" s="16">
        <f t="shared" si="4"/>
        <v>7.4899214937407199E-2</v>
      </c>
      <c r="I35" s="16">
        <f t="shared" si="5"/>
        <v>0.20054421768707481</v>
      </c>
    </row>
    <row r="36" spans="1:9" x14ac:dyDescent="0.3">
      <c r="A36" s="12">
        <v>33785</v>
      </c>
      <c r="B36" s="14">
        <v>362.3</v>
      </c>
      <c r="C36" s="14">
        <v>426.1</v>
      </c>
      <c r="D36" s="14">
        <v>357.6</v>
      </c>
      <c r="E36" s="20">
        <f t="shared" ref="E36:E49" si="6">SUM(B36:D36)/3</f>
        <v>382</v>
      </c>
      <c r="F36" s="23">
        <f>(E36-E35)/E35</f>
        <v>-0.11485286166679538</v>
      </c>
      <c r="G36" s="16">
        <f t="shared" si="3"/>
        <v>4.4393196886710971E-2</v>
      </c>
      <c r="H36" s="16">
        <f t="shared" si="4"/>
        <v>-0.15890248716936439</v>
      </c>
      <c r="I36" s="16">
        <f t="shared" si="5"/>
        <v>-0.18948322756119668</v>
      </c>
    </row>
    <row r="37" spans="1:9" x14ac:dyDescent="0.3">
      <c r="A37" s="12">
        <v>34150</v>
      </c>
      <c r="B37" s="13">
        <v>356.6</v>
      </c>
      <c r="C37" s="13">
        <v>521.20000000000005</v>
      </c>
      <c r="D37" s="13">
        <v>387.7</v>
      </c>
      <c r="E37" s="20">
        <f t="shared" si="6"/>
        <v>421.83333333333331</v>
      </c>
      <c r="F37" s="23">
        <f t="shared" ref="F37:F51" si="7">(E37-E36)/E36</f>
        <v>0.10427574171029663</v>
      </c>
      <c r="G37" s="16">
        <f t="shared" si="3"/>
        <v>-1.5732818106541507E-2</v>
      </c>
      <c r="H37" s="16">
        <f t="shared" si="4"/>
        <v>0.22318704529453184</v>
      </c>
      <c r="I37" s="16">
        <f t="shared" si="5"/>
        <v>8.4172259507829875E-2</v>
      </c>
    </row>
    <row r="38" spans="1:9" x14ac:dyDescent="0.3">
      <c r="A38" s="12">
        <v>34515</v>
      </c>
      <c r="B38" s="14">
        <v>409.5</v>
      </c>
      <c r="C38" s="14">
        <v>535.1</v>
      </c>
      <c r="D38" s="14">
        <v>491.5</v>
      </c>
      <c r="E38" s="20">
        <f t="shared" si="6"/>
        <v>478.7</v>
      </c>
      <c r="F38" s="23">
        <f t="shared" si="7"/>
        <v>0.13480837613591468</v>
      </c>
      <c r="G38" s="16">
        <f t="shared" si="3"/>
        <v>0.14834548513740878</v>
      </c>
      <c r="H38" s="16">
        <f t="shared" si="4"/>
        <v>2.6669224865694504E-2</v>
      </c>
      <c r="I38" s="16">
        <f t="shared" si="5"/>
        <v>0.26773278307970083</v>
      </c>
    </row>
    <row r="39" spans="1:9" x14ac:dyDescent="0.3">
      <c r="A39" s="12">
        <v>34880</v>
      </c>
      <c r="B39" s="13">
        <v>415.8</v>
      </c>
      <c r="C39" s="13">
        <v>629.70000000000005</v>
      </c>
      <c r="D39" s="13">
        <v>481.2</v>
      </c>
      <c r="E39" s="20">
        <f t="shared" si="6"/>
        <v>508.90000000000003</v>
      </c>
      <c r="F39" s="23">
        <f t="shared" si="7"/>
        <v>6.3087528723626579E-2</v>
      </c>
      <c r="G39" s="16">
        <f t="shared" si="3"/>
        <v>1.5384615384615413E-2</v>
      </c>
      <c r="H39" s="16">
        <f t="shared" si="4"/>
        <v>0.17678938516165207</v>
      </c>
      <c r="I39" s="16">
        <f t="shared" si="5"/>
        <v>-2.0956256358087511E-2</v>
      </c>
    </row>
    <row r="40" spans="1:9" x14ac:dyDescent="0.3">
      <c r="A40" s="12">
        <v>35246</v>
      </c>
      <c r="B40" s="14">
        <v>341</v>
      </c>
      <c r="C40" s="14">
        <v>616</v>
      </c>
      <c r="D40" s="14">
        <v>541</v>
      </c>
      <c r="E40" s="20">
        <f t="shared" si="6"/>
        <v>499.33333333333331</v>
      </c>
      <c r="F40" s="23">
        <f t="shared" si="7"/>
        <v>-1.8798716185236233E-2</v>
      </c>
      <c r="G40" s="16">
        <f t="shared" si="3"/>
        <v>-0.17989417989417991</v>
      </c>
      <c r="H40" s="16">
        <f t="shared" si="4"/>
        <v>-2.175639193266642E-2</v>
      </c>
      <c r="I40" s="16">
        <f t="shared" si="5"/>
        <v>0.12427265170407317</v>
      </c>
    </row>
    <row r="41" spans="1:9" x14ac:dyDescent="0.3">
      <c r="A41" s="12">
        <v>35611</v>
      </c>
      <c r="B41" s="13">
        <v>445.6</v>
      </c>
      <c r="C41" s="13">
        <v>728.6</v>
      </c>
      <c r="D41" s="13">
        <v>655.6</v>
      </c>
      <c r="E41" s="20">
        <f t="shared" si="6"/>
        <v>609.93333333333339</v>
      </c>
      <c r="F41" s="23">
        <f t="shared" si="7"/>
        <v>0.2214953271028039</v>
      </c>
      <c r="G41" s="16">
        <f t="shared" si="3"/>
        <v>0.30674486803519069</v>
      </c>
      <c r="H41" s="16">
        <f t="shared" si="4"/>
        <v>0.18279220779220784</v>
      </c>
      <c r="I41" s="16">
        <f t="shared" si="5"/>
        <v>0.21182994454713497</v>
      </c>
    </row>
    <row r="42" spans="1:9" x14ac:dyDescent="0.3">
      <c r="A42" s="12">
        <v>35976</v>
      </c>
      <c r="B42" s="14">
        <v>566</v>
      </c>
      <c r="C42" s="14">
        <v>815.6</v>
      </c>
      <c r="D42" s="14">
        <v>973.2</v>
      </c>
      <c r="E42" s="20">
        <f t="shared" si="6"/>
        <v>784.93333333333339</v>
      </c>
      <c r="F42" s="23">
        <f t="shared" si="7"/>
        <v>0.28691660290742155</v>
      </c>
      <c r="G42" s="16">
        <f t="shared" si="3"/>
        <v>0.27019748653500891</v>
      </c>
      <c r="H42" s="16">
        <f t="shared" si="4"/>
        <v>0.11940708207521274</v>
      </c>
      <c r="I42" s="16">
        <f t="shared" si="5"/>
        <v>0.48444173276388042</v>
      </c>
    </row>
    <row r="43" spans="1:9" x14ac:dyDescent="0.3">
      <c r="A43" s="12">
        <v>36341</v>
      </c>
      <c r="B43" s="13">
        <v>783</v>
      </c>
      <c r="C43" s="13">
        <v>798.4</v>
      </c>
      <c r="D43" s="13">
        <v>1115.5</v>
      </c>
      <c r="E43" s="20">
        <f t="shared" si="6"/>
        <v>898.9666666666667</v>
      </c>
      <c r="F43" s="23">
        <f t="shared" si="7"/>
        <v>0.14527773059283161</v>
      </c>
      <c r="G43" s="16">
        <f t="shared" si="3"/>
        <v>0.3833922261484099</v>
      </c>
      <c r="H43" s="16">
        <f t="shared" si="4"/>
        <v>-2.1088769004413983E-2</v>
      </c>
      <c r="I43" s="16">
        <f t="shared" si="5"/>
        <v>0.14621866009042328</v>
      </c>
    </row>
    <row r="44" spans="1:9" x14ac:dyDescent="0.3">
      <c r="A44" s="12">
        <v>36707</v>
      </c>
      <c r="B44" s="14">
        <v>593.4</v>
      </c>
      <c r="C44" s="14">
        <v>756.9</v>
      </c>
      <c r="D44" s="14">
        <v>1075.4000000000001</v>
      </c>
      <c r="E44" s="20">
        <f t="shared" si="6"/>
        <v>808.56666666666661</v>
      </c>
      <c r="F44" s="23">
        <f t="shared" si="7"/>
        <v>-0.1005599021098299</v>
      </c>
      <c r="G44" s="16">
        <f t="shared" si="3"/>
        <v>-0.24214559386973183</v>
      </c>
      <c r="H44" s="16">
        <f t="shared" si="4"/>
        <v>-5.1978957915831667E-2</v>
      </c>
      <c r="I44" s="16">
        <f t="shared" si="5"/>
        <v>-3.5948005378753839E-2</v>
      </c>
    </row>
    <row r="45" spans="1:9" x14ac:dyDescent="0.3">
      <c r="A45" s="12">
        <v>37072</v>
      </c>
      <c r="B45" s="13">
        <v>729.1</v>
      </c>
      <c r="C45" s="13">
        <v>896.5</v>
      </c>
      <c r="D45" s="13">
        <v>1620.4</v>
      </c>
      <c r="E45" s="20">
        <f t="shared" si="6"/>
        <v>1082</v>
      </c>
      <c r="F45" s="23">
        <f t="shared" si="7"/>
        <v>0.33817042503194966</v>
      </c>
      <c r="G45" s="16">
        <f t="shared" si="3"/>
        <v>0.22868217054263573</v>
      </c>
      <c r="H45" s="16">
        <f t="shared" si="4"/>
        <v>0.1844365173734972</v>
      </c>
      <c r="I45" s="16">
        <f t="shared" si="5"/>
        <v>0.50678817184303515</v>
      </c>
    </row>
    <row r="46" spans="1:9" x14ac:dyDescent="0.3">
      <c r="A46" s="12">
        <v>37437</v>
      </c>
      <c r="B46" s="14">
        <v>882.8</v>
      </c>
      <c r="C46" s="14">
        <v>991.9</v>
      </c>
      <c r="D46" s="14">
        <v>1673.4</v>
      </c>
      <c r="E46" s="20">
        <f t="shared" si="6"/>
        <v>1182.7</v>
      </c>
      <c r="F46" s="23">
        <f t="shared" si="7"/>
        <v>9.3068391866913167E-2</v>
      </c>
      <c r="G46" s="16">
        <f t="shared" si="3"/>
        <v>0.21080784528871202</v>
      </c>
      <c r="H46" s="16">
        <f t="shared" si="4"/>
        <v>0.10641383156720577</v>
      </c>
      <c r="I46" s="16">
        <f t="shared" si="5"/>
        <v>3.2707973339916069E-2</v>
      </c>
    </row>
    <row r="47" spans="1:9" x14ac:dyDescent="0.3">
      <c r="A47" s="12">
        <v>37802</v>
      </c>
      <c r="B47" s="13">
        <v>1037.3</v>
      </c>
      <c r="C47" s="13">
        <v>1106</v>
      </c>
      <c r="D47" s="13">
        <v>2065.1</v>
      </c>
      <c r="E47" s="20">
        <f t="shared" si="6"/>
        <v>1402.8</v>
      </c>
      <c r="F47" s="23">
        <f t="shared" si="7"/>
        <v>0.18609960260421063</v>
      </c>
      <c r="G47" s="16">
        <f t="shared" si="3"/>
        <v>0.17501132759401905</v>
      </c>
      <c r="H47" s="16">
        <f t="shared" si="4"/>
        <v>0.11503175723359212</v>
      </c>
      <c r="I47" s="16">
        <f t="shared" si="5"/>
        <v>0.23407433966774219</v>
      </c>
    </row>
    <row r="48" spans="1:9" x14ac:dyDescent="0.3">
      <c r="A48" s="12">
        <v>38168</v>
      </c>
      <c r="B48" s="14">
        <v>1441.8</v>
      </c>
      <c r="C48" s="14">
        <v>1716.4</v>
      </c>
      <c r="D48" s="14">
        <v>1977.3</v>
      </c>
      <c r="E48" s="20">
        <f t="shared" si="6"/>
        <v>1711.8333333333333</v>
      </c>
      <c r="F48" s="23">
        <f t="shared" si="7"/>
        <v>0.22029750023761999</v>
      </c>
      <c r="G48" s="16">
        <f t="shared" si="3"/>
        <v>0.38995469006073463</v>
      </c>
      <c r="H48" s="16">
        <f t="shared" si="4"/>
        <v>0.55189873417721524</v>
      </c>
      <c r="I48" s="16">
        <f t="shared" si="5"/>
        <v>-4.2516100915209895E-2</v>
      </c>
    </row>
    <row r="49" spans="1:9" x14ac:dyDescent="0.3">
      <c r="A49" s="12">
        <v>38533</v>
      </c>
      <c r="B49" s="13">
        <v>1920.4</v>
      </c>
      <c r="C49" s="13">
        <v>1497.6</v>
      </c>
      <c r="D49" s="13">
        <v>2392.9</v>
      </c>
      <c r="E49" s="20">
        <f t="shared" si="6"/>
        <v>1936.9666666666665</v>
      </c>
      <c r="F49" s="23">
        <f t="shared" si="7"/>
        <v>0.13151591860578321</v>
      </c>
      <c r="G49" s="16">
        <f t="shared" si="3"/>
        <v>0.33194617838812607</v>
      </c>
      <c r="H49" s="16">
        <f t="shared" si="4"/>
        <v>-0.12747611279422055</v>
      </c>
      <c r="I49" s="16">
        <f t="shared" si="5"/>
        <v>0.21018560663531086</v>
      </c>
    </row>
    <row r="50" spans="1:9" x14ac:dyDescent="0.3">
      <c r="A50" s="12">
        <v>38898</v>
      </c>
      <c r="B50" s="14">
        <v>2238.6</v>
      </c>
      <c r="C50" s="14">
        <v>1936.2</v>
      </c>
      <c r="D50" s="14">
        <v>2664.6</v>
      </c>
      <c r="E50" s="20">
        <f>SUM(B50:D50)/3</f>
        <v>2279.7999999999997</v>
      </c>
      <c r="F50" s="23">
        <f t="shared" si="7"/>
        <v>0.17699495775181123</v>
      </c>
      <c r="G50" s="16">
        <f t="shared" si="3"/>
        <v>0.16569464694855229</v>
      </c>
      <c r="H50" s="16">
        <f t="shared" si="4"/>
        <v>0.29286858974358987</v>
      </c>
      <c r="I50" s="16">
        <f t="shared" si="5"/>
        <v>0.11354423502862628</v>
      </c>
    </row>
    <row r="51" spans="1:9" x14ac:dyDescent="0.3">
      <c r="A51" s="12">
        <v>39263</v>
      </c>
      <c r="B51" s="13">
        <v>4000.4</v>
      </c>
      <c r="C51" s="13">
        <v>3906.9</v>
      </c>
      <c r="D51" s="13">
        <v>6131.2</v>
      </c>
      <c r="E51" s="20">
        <f>SUM(B51:D51)/3</f>
        <v>4679.5</v>
      </c>
      <c r="F51" s="23">
        <f t="shared" si="7"/>
        <v>1.05259233266076</v>
      </c>
      <c r="G51" s="16">
        <f t="shared" si="3"/>
        <v>0.78700973822925058</v>
      </c>
      <c r="H51" s="16">
        <f t="shared" si="4"/>
        <v>1.0178184071893399</v>
      </c>
      <c r="I51" s="16">
        <f t="shared" si="5"/>
        <v>1.3009832620280717</v>
      </c>
    </row>
  </sheetData>
  <mergeCells count="1">
    <mergeCell ref="B2:I2"/>
  </mergeCells>
  <hyperlinks>
    <hyperlink ref="B2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Projections</vt:lpstr>
      <vt:lpstr>Drilling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Grant Clark</cp:lastModifiedBy>
  <dcterms:created xsi:type="dcterms:W3CDTF">2013-10-04T21:04:35Z</dcterms:created>
  <dcterms:modified xsi:type="dcterms:W3CDTF">2020-01-28T18:23:37Z</dcterms:modified>
</cp:coreProperties>
</file>