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giovanniconcheri/Desktop/TESI/MasterThesis/"/>
    </mc:Choice>
  </mc:AlternateContent>
  <xr:revisionPtr revIDLastSave="0" documentId="13_ncr:1_{86A123EC-8BAB-7241-A5C2-9B2FE6779033}" xr6:coauthVersionLast="47" xr6:coauthVersionMax="47" xr10:uidLastSave="{00000000-0000-0000-0000-000000000000}"/>
  <bookViews>
    <workbookView xWindow="0" yWindow="780" windowWidth="19720" windowHeight="17580" xr2:uid="{00000000-000D-0000-FFFF-FFFF00000000}"/>
  </bookViews>
  <sheets>
    <sheet name="difference" sheetId="1" r:id="rId1"/>
    <sheet name="ratio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2" l="1" a="1"/>
  <c r="C8" i="2" s="1"/>
  <c r="B8" i="2"/>
  <c r="B28" i="1"/>
  <c r="B9" i="2"/>
  <c r="C29" i="2" l="1"/>
  <c r="C28" i="2"/>
  <c r="B29" i="2"/>
  <c r="B28" i="2"/>
  <c r="B18" i="2"/>
  <c r="C19" i="2"/>
  <c r="B19" i="2"/>
  <c r="E19" i="2" s="1"/>
  <c r="C18" i="2"/>
  <c r="C9" i="2"/>
  <c r="E9" i="2"/>
  <c r="C29" i="1"/>
  <c r="B29" i="1"/>
  <c r="E29" i="1" s="1"/>
  <c r="C28" i="1"/>
  <c r="E28" i="1" s="1"/>
  <c r="C19" i="1"/>
  <c r="B19" i="1"/>
  <c r="C18" i="1"/>
  <c r="B18" i="1"/>
  <c r="C9" i="1"/>
  <c r="B9" i="1"/>
  <c r="E9" i="1" s="1"/>
  <c r="C8" i="1"/>
  <c r="B8" i="1"/>
  <c r="E18" i="2" l="1"/>
  <c r="E8" i="2"/>
  <c r="E19" i="1"/>
  <c r="E8" i="1"/>
  <c r="E29" i="2"/>
  <c r="E28" i="2"/>
  <c r="E1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<sst xmlns="http://schemas.openxmlformats.org/spreadsheetml/2006/main" count="36" uniqueCount="7">
  <si>
    <t>delta</t>
  </si>
  <si>
    <t>mean</t>
  </si>
  <si>
    <t>-&gt;</t>
  </si>
  <si>
    <t>st. dev.</t>
  </si>
  <si>
    <t>normal data grid</t>
  </si>
  <si>
    <t>threshold data grid</t>
  </si>
  <si>
    <t>regularized data 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</si>
</sst>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quotePrefix="1"/>
    <xf numFmtId="0" fontId="0" fillId="0" borderId="2" xfId="0" applyBorder="1"/>
    <xf numFmtId="0" fontId="0" fillId="0" borderId="3" xfId="0" applyBorder="1"/>
    <xf numFmtId="0" fontId="3" fillId="0" borderId="0" xfId="0" applyFont="1"/>
    <xf numFmtId="0" fontId="0" fillId="2" borderId="0" xfId="0" applyFill="1"/>
    <xf numFmtId="0" fontId="0" fillId="3" borderId="0" xfId="0" applyFill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508000</xdr:colOff>
      <xdr:row>0</xdr:row>
      <xdr:rowOff>101600</xdr:rowOff>
    </xdr:from>
    <xdr:to>
      <xdr:col>18</xdr:col>
      <xdr:colOff>237483</xdr:colOff>
      <xdr:row>8</xdr:row>
      <xdr:rowOff>79376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FAE63A1D-CC01-4540-9D0C-675C83AA52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85200" y="101600"/>
          <a:ext cx="3768083" cy="1514476"/>
        </a:xfrm>
        <a:prstGeom prst="rect">
          <a:avLst/>
        </a:prstGeom>
      </xdr:spPr>
    </xdr:pic>
    <xdr:clientData/>
  </xdr:twoCellAnchor>
  <xdr:twoCellAnchor editAs="oneCell">
    <xdr:from>
      <xdr:col>12</xdr:col>
      <xdr:colOff>482600</xdr:colOff>
      <xdr:row>10</xdr:row>
      <xdr:rowOff>88900</xdr:rowOff>
    </xdr:from>
    <xdr:to>
      <xdr:col>18</xdr:col>
      <xdr:colOff>366748</xdr:colOff>
      <xdr:row>18</xdr:row>
      <xdr:rowOff>133020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D93635B3-D4EA-7D4E-8DE2-4279B0D240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59800" y="2019300"/>
          <a:ext cx="3922748" cy="1580820"/>
        </a:xfrm>
        <a:prstGeom prst="rect">
          <a:avLst/>
        </a:prstGeom>
      </xdr:spPr>
    </xdr:pic>
    <xdr:clientData/>
  </xdr:twoCellAnchor>
  <xdr:twoCellAnchor editAs="oneCell">
    <xdr:from>
      <xdr:col>12</xdr:col>
      <xdr:colOff>431800</xdr:colOff>
      <xdr:row>20</xdr:row>
      <xdr:rowOff>12700</xdr:rowOff>
    </xdr:from>
    <xdr:to>
      <xdr:col>18</xdr:col>
      <xdr:colOff>361950</xdr:colOff>
      <xdr:row>28</xdr:row>
      <xdr:rowOff>63500</xdr:rowOff>
    </xdr:to>
    <xdr:pic>
      <xdr:nvPicPr>
        <xdr:cNvPr id="4" name="Immagine 3">
          <a:extLst>
            <a:ext uri="{FF2B5EF4-FFF2-40B4-BE49-F238E27FC236}">
              <a16:creationId xmlns:a16="http://schemas.microsoft.com/office/drawing/2014/main" id="{289BB2E1-0333-64D4-53F4-3705CC2096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509000" y="3873500"/>
          <a:ext cx="3968750" cy="15875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139700</xdr:colOff>
      <xdr:row>0</xdr:row>
      <xdr:rowOff>76200</xdr:rowOff>
    </xdr:from>
    <xdr:to>
      <xdr:col>17</xdr:col>
      <xdr:colOff>55032</xdr:colOff>
      <xdr:row>7</xdr:row>
      <xdr:rowOff>105604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EFB6DBD3-2ED7-5A4C-94DB-6E191D78BC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16900" y="76200"/>
          <a:ext cx="3280832" cy="1375604"/>
        </a:xfrm>
        <a:prstGeom prst="rect">
          <a:avLst/>
        </a:prstGeom>
      </xdr:spPr>
    </xdr:pic>
    <xdr:clientData/>
  </xdr:twoCellAnchor>
  <xdr:twoCellAnchor editAs="oneCell">
    <xdr:from>
      <xdr:col>12</xdr:col>
      <xdr:colOff>76200</xdr:colOff>
      <xdr:row>9</xdr:row>
      <xdr:rowOff>101600</xdr:rowOff>
    </xdr:from>
    <xdr:to>
      <xdr:col>17</xdr:col>
      <xdr:colOff>276860</xdr:colOff>
      <xdr:row>16</xdr:row>
      <xdr:rowOff>194564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1145A2CE-F58D-AC45-828A-75626775D5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53400" y="1841500"/>
          <a:ext cx="3566160" cy="1426464"/>
        </a:xfrm>
        <a:prstGeom prst="rect">
          <a:avLst/>
        </a:prstGeom>
      </xdr:spPr>
    </xdr:pic>
    <xdr:clientData/>
  </xdr:twoCellAnchor>
  <xdr:twoCellAnchor editAs="oneCell">
    <xdr:from>
      <xdr:col>12</xdr:col>
      <xdr:colOff>177800</xdr:colOff>
      <xdr:row>19</xdr:row>
      <xdr:rowOff>165100</xdr:rowOff>
    </xdr:from>
    <xdr:to>
      <xdr:col>17</xdr:col>
      <xdr:colOff>63500</xdr:colOff>
      <xdr:row>26</xdr:row>
      <xdr:rowOff>132080</xdr:rowOff>
    </xdr:to>
    <xdr:pic>
      <xdr:nvPicPr>
        <xdr:cNvPr id="4" name="Immagine 3">
          <a:extLst>
            <a:ext uri="{FF2B5EF4-FFF2-40B4-BE49-F238E27FC236}">
              <a16:creationId xmlns:a16="http://schemas.microsoft.com/office/drawing/2014/main" id="{CC910404-34A2-C6B2-F2CA-E6B5640611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255000" y="3835400"/>
          <a:ext cx="3251200" cy="13004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tabSelected="1" workbookViewId="0">
      <selection activeCell="B28" sqref="B28"/>
    </sheetView>
  </sheetViews>
  <sheetFormatPr baseColWidth="10" defaultColWidth="8.83203125" defaultRowHeight="15" x14ac:dyDescent="0.2"/>
  <sheetData>
    <row r="1" spans="1:11" x14ac:dyDescent="0.2">
      <c r="A1" s="2" t="s">
        <v>4</v>
      </c>
    </row>
    <row r="2" spans="1:11" x14ac:dyDescent="0.2">
      <c r="A2" s="1" t="s">
        <v>0</v>
      </c>
      <c r="B2" s="1">
        <v>1</v>
      </c>
      <c r="C2" s="1">
        <v>0.9</v>
      </c>
      <c r="D2" s="1">
        <v>0.8</v>
      </c>
      <c r="E2" s="1">
        <v>0.7</v>
      </c>
      <c r="F2" s="1">
        <v>0.6</v>
      </c>
      <c r="G2" s="1">
        <v>0.5</v>
      </c>
      <c r="H2" s="1">
        <v>0.39999999999999991</v>
      </c>
      <c r="I2" s="1">
        <v>0.29999999999999988</v>
      </c>
      <c r="J2" s="1">
        <v>0.2</v>
      </c>
      <c r="K2" s="1">
        <v>0.1</v>
      </c>
    </row>
    <row r="3" spans="1:11" x14ac:dyDescent="0.2">
      <c r="A3" s="1">
        <v>0</v>
      </c>
      <c r="B3">
        <v>0.7715490029895854</v>
      </c>
      <c r="C3">
        <v>0.77154901663796371</v>
      </c>
      <c r="D3">
        <v>0.77161595148315232</v>
      </c>
      <c r="E3">
        <v>0.78161522182702026</v>
      </c>
      <c r="F3">
        <v>-1.9317692505255559</v>
      </c>
      <c r="G3">
        <v>1.8624762269238589E-2</v>
      </c>
      <c r="H3">
        <v>-0.66031048568419615</v>
      </c>
      <c r="I3">
        <v>6.1653047856932368E-2</v>
      </c>
      <c r="J3">
        <v>0.53905707345069331</v>
      </c>
      <c r="K3">
        <v>-1.053574431786984</v>
      </c>
    </row>
    <row r="4" spans="1:11" x14ac:dyDescent="0.2">
      <c r="A4" s="1">
        <v>0.1</v>
      </c>
      <c r="B4">
        <v>0.77154900298958407</v>
      </c>
      <c r="C4">
        <v>0.77268458147124863</v>
      </c>
      <c r="D4">
        <v>0.75413974221437008</v>
      </c>
      <c r="E4">
        <v>-7.9313581631716819</v>
      </c>
      <c r="F4">
        <v>-7.5551621215480367</v>
      </c>
      <c r="G4">
        <v>-1.870800167184397</v>
      </c>
      <c r="H4">
        <v>-0.64619394613045034</v>
      </c>
      <c r="I4">
        <v>-3.0863760483903722</v>
      </c>
      <c r="J4">
        <v>-0.38451879657336119</v>
      </c>
      <c r="K4">
        <v>-1.1866977975135451</v>
      </c>
    </row>
    <row r="5" spans="1:11" x14ac:dyDescent="0.2">
      <c r="A5" s="1">
        <v>0.2</v>
      </c>
      <c r="B5">
        <v>0.77154900298958495</v>
      </c>
      <c r="C5">
        <v>0.79094690788914035</v>
      </c>
      <c r="D5">
        <v>0.76674524385820919</v>
      </c>
      <c r="E5">
        <v>-1.2078442852141149</v>
      </c>
      <c r="F5">
        <v>-904.60933943876898</v>
      </c>
      <c r="G5">
        <v>-47.0865097090539</v>
      </c>
      <c r="H5">
        <v>-325.3763523862043</v>
      </c>
      <c r="I5">
        <v>-5.9532679215024924</v>
      </c>
      <c r="J5">
        <v>-0.7222743629288696</v>
      </c>
      <c r="K5">
        <v>-0.67515890205424456</v>
      </c>
    </row>
    <row r="6" spans="1:11" x14ac:dyDescent="0.2">
      <c r="A6" s="1">
        <v>0.3</v>
      </c>
      <c r="B6">
        <v>0.77154900298958518</v>
      </c>
      <c r="C6">
        <v>0.77224949727253089</v>
      </c>
      <c r="D6">
        <v>0.1748822894490018</v>
      </c>
      <c r="E6">
        <v>-1.8119338675788661</v>
      </c>
      <c r="F6">
        <v>-103.3600046871357</v>
      </c>
      <c r="G6">
        <v>-170.22273289430339</v>
      </c>
      <c r="H6">
        <v>-55.061515265971117</v>
      </c>
      <c r="I6">
        <v>-7.8245767995347251</v>
      </c>
      <c r="J6">
        <v>-0.66112970860735076</v>
      </c>
      <c r="K6">
        <v>-4.6015388027701807</v>
      </c>
    </row>
    <row r="7" spans="1:11" ht="16" thickBot="1" x14ac:dyDescent="0.25"/>
    <row r="8" spans="1:11" x14ac:dyDescent="0.2">
      <c r="A8" s="2" t="s">
        <v>1</v>
      </c>
      <c r="B8">
        <f>AVERAGE(B3:D6,E3,E5,E6)</f>
        <v>0.42818975408453303</v>
      </c>
      <c r="C8">
        <f>AVERAGE(F3:K4,I5:K6)</f>
        <v>-2.1218897032865498</v>
      </c>
      <c r="D8" s="3" t="s">
        <v>2</v>
      </c>
      <c r="E8" s="4">
        <f>B8-C8</f>
        <v>2.550079457371083</v>
      </c>
    </row>
    <row r="9" spans="1:11" ht="16" thickBot="1" x14ac:dyDescent="0.25">
      <c r="A9" s="2" t="s">
        <v>3</v>
      </c>
      <c r="B9">
        <f>STDEV(B3:D6,E3,E5,E6)</f>
        <v>0.80979559336537399</v>
      </c>
      <c r="C9">
        <f>STDEV(F3:K4,I5:K6)</f>
        <v>2.6106449085888443</v>
      </c>
      <c r="D9" s="3" t="s">
        <v>2</v>
      </c>
      <c r="E9" s="5">
        <f>SQRT(B9^2+C9^2)</f>
        <v>2.7333561315304</v>
      </c>
    </row>
    <row r="11" spans="1:11" x14ac:dyDescent="0.2">
      <c r="A11" s="2" t="s">
        <v>5</v>
      </c>
    </row>
    <row r="12" spans="1:11" x14ac:dyDescent="0.2">
      <c r="A12" s="1" t="s">
        <v>0</v>
      </c>
      <c r="B12" s="1">
        <v>1</v>
      </c>
      <c r="C12" s="1">
        <v>0.9</v>
      </c>
      <c r="D12" s="1">
        <v>0.8</v>
      </c>
      <c r="E12" s="1">
        <v>0.7</v>
      </c>
      <c r="F12" s="1">
        <v>0.6</v>
      </c>
      <c r="G12" s="1">
        <v>0.5</v>
      </c>
      <c r="H12" s="1">
        <v>0.39999999999999991</v>
      </c>
      <c r="I12" s="1">
        <v>0.29999999999999988</v>
      </c>
      <c r="J12" s="1">
        <v>0.2</v>
      </c>
      <c r="K12" s="1">
        <v>0.1</v>
      </c>
    </row>
    <row r="13" spans="1:11" x14ac:dyDescent="0.2">
      <c r="A13" s="1">
        <v>0</v>
      </c>
      <c r="B13">
        <v>0.7715490029895854</v>
      </c>
      <c r="C13">
        <v>0.77154901663796371</v>
      </c>
      <c r="D13">
        <v>0.77161595148315232</v>
      </c>
      <c r="E13">
        <v>0.78161522182702026</v>
      </c>
      <c r="F13">
        <v>-1.9317692505255559</v>
      </c>
      <c r="G13">
        <v>1.8624762269238589E-2</v>
      </c>
      <c r="H13">
        <v>-0.66031048568419615</v>
      </c>
      <c r="I13">
        <v>6.1653047856932368E-2</v>
      </c>
      <c r="J13">
        <v>0.53905707345069331</v>
      </c>
      <c r="K13">
        <v>-1.053574431786984</v>
      </c>
    </row>
    <row r="14" spans="1:11" x14ac:dyDescent="0.2">
      <c r="A14" s="1">
        <v>0.1</v>
      </c>
      <c r="B14">
        <v>0.77154900298958407</v>
      </c>
      <c r="C14">
        <v>0.77268458147124863</v>
      </c>
      <c r="D14">
        <v>0.75413974221437008</v>
      </c>
      <c r="E14">
        <v>0.36871678407319303</v>
      </c>
      <c r="F14">
        <v>-0.76257936928278525</v>
      </c>
      <c r="G14">
        <v>-0.4502445506707608</v>
      </c>
      <c r="H14">
        <v>-5.6856736089311181E-2</v>
      </c>
      <c r="I14">
        <v>-0.26385070791394077</v>
      </c>
      <c r="J14">
        <v>-0.38451879657336119</v>
      </c>
      <c r="K14">
        <v>-1.008622958288977</v>
      </c>
    </row>
    <row r="15" spans="1:11" x14ac:dyDescent="0.2">
      <c r="A15" s="1">
        <v>0.2</v>
      </c>
      <c r="B15">
        <v>0.77154900298958495</v>
      </c>
      <c r="C15">
        <v>0.79094690788914035</v>
      </c>
      <c r="D15">
        <v>0.76674524385820919</v>
      </c>
      <c r="E15">
        <v>0.19664551750338519</v>
      </c>
      <c r="F15">
        <v>0.11431088589832759</v>
      </c>
      <c r="G15">
        <v>-0.20081927401508681</v>
      </c>
      <c r="H15">
        <v>-0.76104568978157927</v>
      </c>
      <c r="I15">
        <v>2.9072430765795798E-3</v>
      </c>
      <c r="J15">
        <v>-0.2373358159446447</v>
      </c>
      <c r="K15">
        <v>-0.2171778893733888</v>
      </c>
    </row>
    <row r="16" spans="1:11" x14ac:dyDescent="0.2">
      <c r="A16" s="1">
        <v>0.3</v>
      </c>
      <c r="B16">
        <v>0.77154900298958518</v>
      </c>
      <c r="C16">
        <v>0.77224949727253089</v>
      </c>
      <c r="D16">
        <v>0.85015096590435013</v>
      </c>
      <c r="E16">
        <v>0.2056818580333705</v>
      </c>
      <c r="F16">
        <v>8.1812375220904565E-2</v>
      </c>
      <c r="G16">
        <v>0.1020099075939034</v>
      </c>
      <c r="H16">
        <v>-0.67655564776319232</v>
      </c>
      <c r="I16">
        <v>-0.28510737858807172</v>
      </c>
      <c r="J16">
        <v>-0.17765000275498369</v>
      </c>
      <c r="K16">
        <v>-0.53725584279338834</v>
      </c>
    </row>
    <row r="17" spans="1:11" ht="16" thickBot="1" x14ac:dyDescent="0.25"/>
    <row r="18" spans="1:11" x14ac:dyDescent="0.2">
      <c r="A18" s="2" t="s">
        <v>1</v>
      </c>
      <c r="B18">
        <f>AVERAGE(B13:E16)</f>
        <v>0.68055858125789215</v>
      </c>
      <c r="C18">
        <f>AVERAGE(F13:K16)</f>
        <v>-0.36437081385265119</v>
      </c>
      <c r="D18" s="3" t="s">
        <v>2</v>
      </c>
      <c r="E18" s="4">
        <f>B18-C18</f>
        <v>1.0449293951105434</v>
      </c>
      <c r="F18" s="6"/>
    </row>
    <row r="19" spans="1:11" ht="16" thickBot="1" x14ac:dyDescent="0.25">
      <c r="A19" s="2" t="s">
        <v>3</v>
      </c>
      <c r="B19">
        <f>STDEV(B13:E16)</f>
        <v>0.2140886342362574</v>
      </c>
      <c r="C19">
        <f>STDEV(F13:K16)</f>
        <v>0.51163775435711867</v>
      </c>
      <c r="D19" s="3" t="s">
        <v>2</v>
      </c>
      <c r="E19" s="5">
        <f>SQRT(B19^2+C19^2)</f>
        <v>0.55462341727765274</v>
      </c>
      <c r="F19" s="6"/>
    </row>
    <row r="21" spans="1:11" x14ac:dyDescent="0.2">
      <c r="A21" s="2" t="s">
        <v>6</v>
      </c>
    </row>
    <row r="22" spans="1:11" x14ac:dyDescent="0.2">
      <c r="A22" s="1" t="s">
        <v>0</v>
      </c>
      <c r="B22" s="1">
        <v>1</v>
      </c>
      <c r="C22" s="1">
        <v>0.9</v>
      </c>
      <c r="D22" s="1">
        <v>0.8</v>
      </c>
      <c r="E22" s="1">
        <v>0.7</v>
      </c>
      <c r="F22" s="1">
        <v>0.6</v>
      </c>
      <c r="G22" s="1">
        <v>0.5</v>
      </c>
      <c r="H22" s="1">
        <v>0.39999999999999991</v>
      </c>
      <c r="I22" s="1">
        <v>0.29999999999999988</v>
      </c>
      <c r="J22" s="1">
        <v>0.2</v>
      </c>
      <c r="K22" s="1">
        <v>0.1</v>
      </c>
    </row>
    <row r="23" spans="1:11" x14ac:dyDescent="0.2">
      <c r="A23" s="1">
        <v>0</v>
      </c>
      <c r="B23">
        <v>0.7715490029895854</v>
      </c>
      <c r="C23">
        <v>0.77154901663796371</v>
      </c>
      <c r="D23">
        <v>0.77161595148315232</v>
      </c>
      <c r="E23">
        <v>0.53258116728126148</v>
      </c>
      <c r="F23">
        <v>1.8879009466843399E-11</v>
      </c>
      <c r="G23">
        <v>3.049782648645305E-13</v>
      </c>
      <c r="H23">
        <v>-1.8631707288108149E-11</v>
      </c>
      <c r="I23">
        <v>-0.57574620539891364</v>
      </c>
      <c r="J23">
        <v>-0.57574620643012919</v>
      </c>
      <c r="K23">
        <v>-1.014386853630262</v>
      </c>
    </row>
    <row r="24" spans="1:11" x14ac:dyDescent="0.2">
      <c r="A24" s="1">
        <v>0.1</v>
      </c>
      <c r="B24">
        <v>0.77154900298958407</v>
      </c>
      <c r="C24">
        <v>0.77268458147124863</v>
      </c>
      <c r="D24">
        <v>0.75413974221437008</v>
      </c>
      <c r="E24">
        <v>0.52996856721866936</v>
      </c>
      <c r="F24">
        <v>1.7726553558361499E-11</v>
      </c>
      <c r="G24">
        <v>-2.3371304891384169E-13</v>
      </c>
      <c r="H24">
        <v>-1.7658741136017399E-11</v>
      </c>
      <c r="I24">
        <v>-0.57574620553859857</v>
      </c>
      <c r="J24">
        <v>-0.57574620631432893</v>
      </c>
      <c r="K24">
        <v>-1.0171595437693579</v>
      </c>
    </row>
    <row r="25" spans="1:11" x14ac:dyDescent="0.2">
      <c r="A25" s="1">
        <v>0.2</v>
      </c>
      <c r="B25">
        <v>0.77154900298958495</v>
      </c>
      <c r="C25">
        <v>0.79094690788914035</v>
      </c>
      <c r="D25">
        <v>0.76674524385820919</v>
      </c>
      <c r="E25">
        <v>0.51945785522282695</v>
      </c>
      <c r="F25">
        <v>1.7009949004886948E-11</v>
      </c>
      <c r="G25">
        <v>-1.7880141811588151E-14</v>
      </c>
      <c r="H25">
        <v>-1.5447365608878269E-11</v>
      </c>
      <c r="I25">
        <v>-0.57574620558223732</v>
      </c>
      <c r="J25">
        <v>-0.57574620637200091</v>
      </c>
      <c r="K25">
        <v>-1.0143033849656311</v>
      </c>
    </row>
    <row r="26" spans="1:11" x14ac:dyDescent="0.2">
      <c r="A26" s="1">
        <v>0.3</v>
      </c>
      <c r="B26">
        <v>0.77154900298958518</v>
      </c>
      <c r="C26">
        <v>0.77224949727253089</v>
      </c>
      <c r="D26">
        <v>0.45456665712794758</v>
      </c>
      <c r="E26">
        <v>0.52612881129863087</v>
      </c>
      <c r="F26">
        <v>1.6870005392632951E-11</v>
      </c>
      <c r="G26">
        <v>1.535438443056591E-13</v>
      </c>
      <c r="H26">
        <v>-1.3336837190180969E-11</v>
      </c>
      <c r="I26">
        <v>-0.57574620558975309</v>
      </c>
      <c r="J26">
        <v>-0.5757462064722958</v>
      </c>
      <c r="K26">
        <v>-1.0130971115114591</v>
      </c>
    </row>
    <row r="27" spans="1:11" ht="16" thickBot="1" x14ac:dyDescent="0.25"/>
    <row r="28" spans="1:11" x14ac:dyDescent="0.2">
      <c r="A28" s="2" t="s">
        <v>1</v>
      </c>
      <c r="B28">
        <f>AVERAGE(B23:E26)</f>
        <v>0.69055187568339327</v>
      </c>
      <c r="C28">
        <f>AVERAGE(F23:K26)</f>
        <v>-0.36103818923205616</v>
      </c>
      <c r="D28" s="3" t="s">
        <v>2</v>
      </c>
      <c r="E28" s="4">
        <f>B28-C28</f>
        <v>1.0515900649154495</v>
      </c>
    </row>
    <row r="29" spans="1:11" ht="16" thickBot="1" x14ac:dyDescent="0.25">
      <c r="A29" s="2" t="s">
        <v>3</v>
      </c>
      <c r="B29">
        <f>STDEV(B23:E26)</f>
        <v>0.12528932545392213</v>
      </c>
      <c r="C29">
        <f>STDEV(F23:K26)</f>
        <v>0.3979444527453988</v>
      </c>
      <c r="D29" s="3" t="s">
        <v>2</v>
      </c>
      <c r="E29" s="5">
        <f>SQRT(B29^2+C29^2)</f>
        <v>0.41720163295885326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9"/>
  <sheetViews>
    <sheetView workbookViewId="0">
      <selection activeCell="C8" sqref="C8"/>
    </sheetView>
  </sheetViews>
  <sheetFormatPr baseColWidth="10" defaultColWidth="8.83203125" defaultRowHeight="15" x14ac:dyDescent="0.2"/>
  <sheetData>
    <row r="1" spans="1:11" x14ac:dyDescent="0.2">
      <c r="A1" s="2" t="s">
        <v>4</v>
      </c>
    </row>
    <row r="2" spans="1:11" x14ac:dyDescent="0.2">
      <c r="A2" s="1" t="s">
        <v>0</v>
      </c>
      <c r="B2" s="1">
        <v>1</v>
      </c>
      <c r="C2" s="1">
        <v>0.9</v>
      </c>
      <c r="D2" s="1">
        <v>0.8</v>
      </c>
      <c r="E2" s="1">
        <v>0.7</v>
      </c>
      <c r="F2" s="1">
        <v>0.6</v>
      </c>
      <c r="G2" s="1">
        <v>0.5</v>
      </c>
      <c r="H2" s="1">
        <v>0.39999999999999991</v>
      </c>
      <c r="I2" s="1">
        <v>0.29999999999999988</v>
      </c>
      <c r="J2" s="1">
        <v>0.2</v>
      </c>
      <c r="K2" s="1">
        <v>0.1</v>
      </c>
    </row>
    <row r="3" spans="1:11" x14ac:dyDescent="0.2">
      <c r="A3" s="1">
        <v>0</v>
      </c>
      <c r="B3">
        <v>5.8453636712023238</v>
      </c>
      <c r="C3">
        <v>5.8453638721174679</v>
      </c>
      <c r="D3">
        <v>5.8455086910842864</v>
      </c>
      <c r="E3">
        <v>6.0014697384185531</v>
      </c>
      <c r="F3">
        <v>0.5226636281256426</v>
      </c>
      <c r="G3">
        <v>1.0108520990742771</v>
      </c>
      <c r="H3">
        <v>0.15204885427016629</v>
      </c>
      <c r="I3">
        <v>1.076082185136561</v>
      </c>
      <c r="J3">
        <v>4.5093084297874118</v>
      </c>
      <c r="K3">
        <v>0.16127977113049849</v>
      </c>
    </row>
    <row r="4" spans="1:11" x14ac:dyDescent="0.2">
      <c r="A4" s="1">
        <v>0.1</v>
      </c>
      <c r="B4">
        <v>5.845363671202306</v>
      </c>
      <c r="C4">
        <v>6.004792935761464</v>
      </c>
      <c r="D4">
        <v>6.2899366135237518</v>
      </c>
      <c r="E4">
        <v>4.3018395766419726</v>
      </c>
      <c r="F4">
        <v>0.4210888049177976</v>
      </c>
      <c r="G4">
        <v>0.57558609262251614</v>
      </c>
      <c r="H4">
        <v>1.155540739683061</v>
      </c>
      <c r="I4">
        <v>1.149120259968295</v>
      </c>
      <c r="J4">
        <v>1.1578594424245721</v>
      </c>
      <c r="K4">
        <v>0.2277514618853142</v>
      </c>
    </row>
    <row r="5" spans="1:11" x14ac:dyDescent="0.2">
      <c r="A5" s="1">
        <v>0.2</v>
      </c>
      <c r="B5">
        <v>5.8453636712023194</v>
      </c>
      <c r="C5">
        <v>7.0931720985341737</v>
      </c>
      <c r="D5">
        <v>6.0966941162953221</v>
      </c>
      <c r="E5">
        <v>30.222534791358029</v>
      </c>
      <c r="F5">
        <v>2.369655470076899</v>
      </c>
      <c r="G5">
        <v>0.42441272971650201</v>
      </c>
      <c r="H5">
        <v>0.43455046382739299</v>
      </c>
      <c r="I5">
        <v>1.033016684675333</v>
      </c>
      <c r="J5">
        <v>1.9277772239304971</v>
      </c>
      <c r="K5">
        <v>1.0332781502738959</v>
      </c>
    </row>
    <row r="6" spans="1:11" x14ac:dyDescent="0.2">
      <c r="A6" s="1">
        <v>0.3</v>
      </c>
      <c r="B6">
        <v>5.8453636712023176</v>
      </c>
      <c r="C6">
        <v>6.4035022204089191</v>
      </c>
      <c r="D6">
        <v>9.9538712960658469</v>
      </c>
      <c r="E6">
        <v>2.264104261780834</v>
      </c>
      <c r="F6">
        <v>0.42203365969036</v>
      </c>
      <c r="G6">
        <v>1.313999892459375</v>
      </c>
      <c r="H6">
        <v>0.40409749946510642</v>
      </c>
      <c r="I6">
        <v>0.59573251616205414</v>
      </c>
      <c r="J6">
        <v>0.96108128323374553</v>
      </c>
      <c r="K6">
        <v>0.30082011593934699</v>
      </c>
    </row>
    <row r="7" spans="1:11" ht="16" thickBot="1" x14ac:dyDescent="0.25"/>
    <row r="8" spans="1:11" x14ac:dyDescent="0.2">
      <c r="A8" s="2" t="s">
        <v>1</v>
      </c>
      <c r="B8" s="7">
        <f>AVERAGE(B3:D6,E3,E4,E6)</f>
        <v>5.9654473403627897</v>
      </c>
      <c r="C8" s="8" t="e" cm="1">
        <f t="array" aca="1" ref="C8" ca="1">MDIA(F3:K6,I5:K6)</f>
        <v>#NAME?</v>
      </c>
      <c r="D8" s="3" t="s">
        <v>2</v>
      </c>
      <c r="E8" s="4" t="e">
        <f ca="1">B8-C8</f>
        <v>#NAME?</v>
      </c>
    </row>
    <row r="9" spans="1:11" ht="16" thickBot="1" x14ac:dyDescent="0.25">
      <c r="A9" s="2" t="s">
        <v>3</v>
      </c>
      <c r="B9" s="7">
        <f>STDEV(B3:D6,E3,E4,E6)</f>
        <v>1.5595457809061586</v>
      </c>
      <c r="C9" s="8">
        <f>STDEV(F3:K4,I5:K6)</f>
        <v>0.99028152934407698</v>
      </c>
      <c r="D9" s="3" t="s">
        <v>2</v>
      </c>
      <c r="E9" s="5">
        <f>SQRT(B9^2+C9^2)</f>
        <v>1.8473874932190713</v>
      </c>
    </row>
    <row r="11" spans="1:11" x14ac:dyDescent="0.2">
      <c r="A11" s="2" t="s">
        <v>5</v>
      </c>
    </row>
    <row r="12" spans="1:11" x14ac:dyDescent="0.2">
      <c r="A12" s="1" t="s">
        <v>0</v>
      </c>
      <c r="B12" s="1">
        <v>1</v>
      </c>
      <c r="C12" s="1">
        <v>0.9</v>
      </c>
      <c r="D12" s="1">
        <v>0.8</v>
      </c>
      <c r="E12" s="1">
        <v>0.7</v>
      </c>
      <c r="F12" s="1">
        <v>0.6</v>
      </c>
      <c r="G12" s="1">
        <v>0.5</v>
      </c>
      <c r="H12" s="1">
        <v>0.39999999999999991</v>
      </c>
      <c r="I12" s="1">
        <v>0.29999999999999988</v>
      </c>
      <c r="J12" s="1">
        <v>0.2</v>
      </c>
      <c r="K12" s="1">
        <v>0.1</v>
      </c>
    </row>
    <row r="13" spans="1:11" x14ac:dyDescent="0.2">
      <c r="A13" s="1">
        <v>0</v>
      </c>
      <c r="B13">
        <v>5.8453636712023238</v>
      </c>
      <c r="C13">
        <v>5.8453638721174679</v>
      </c>
      <c r="D13">
        <v>5.8455086910842864</v>
      </c>
      <c r="E13">
        <v>6.0014697384185531</v>
      </c>
      <c r="F13">
        <v>0.5226636281256426</v>
      </c>
      <c r="G13">
        <v>1.0108520990742771</v>
      </c>
      <c r="H13">
        <v>0.15204885427016629</v>
      </c>
      <c r="I13">
        <v>1.076082185136561</v>
      </c>
      <c r="J13">
        <v>4.5093084297874118</v>
      </c>
      <c r="K13">
        <v>0.16127977113049849</v>
      </c>
    </row>
    <row r="14" spans="1:11" x14ac:dyDescent="0.2">
      <c r="A14" s="1">
        <v>0.1</v>
      </c>
      <c r="B14">
        <v>5.845363671202306</v>
      </c>
      <c r="C14">
        <v>5.5048618570117611</v>
      </c>
      <c r="D14">
        <v>5.8563298396692396</v>
      </c>
      <c r="E14">
        <v>1.222487403562396</v>
      </c>
      <c r="F14">
        <v>0.4210888049177976</v>
      </c>
      <c r="G14">
        <v>0.57558609262251614</v>
      </c>
      <c r="H14">
        <v>1.155540739683061</v>
      </c>
      <c r="I14">
        <v>1.149120259968295</v>
      </c>
      <c r="J14">
        <v>1.1578594424245721</v>
      </c>
      <c r="K14">
        <v>0.2277514618853142</v>
      </c>
    </row>
    <row r="15" spans="1:11" x14ac:dyDescent="0.2">
      <c r="A15" s="1">
        <v>0.2</v>
      </c>
      <c r="B15">
        <v>5.8453636712023194</v>
      </c>
      <c r="C15">
        <v>6.088776688400392</v>
      </c>
      <c r="D15">
        <v>5.3540044760340608</v>
      </c>
      <c r="E15">
        <v>1.663637022876838</v>
      </c>
      <c r="F15">
        <v>0.58598233505025166</v>
      </c>
      <c r="G15">
        <v>0.42441272971650201</v>
      </c>
      <c r="H15">
        <v>0.43455046382739299</v>
      </c>
      <c r="I15">
        <v>1.033016684675333</v>
      </c>
      <c r="J15">
        <v>1.9277772239304971</v>
      </c>
      <c r="K15">
        <v>1.0332781502738959</v>
      </c>
    </row>
    <row r="16" spans="1:11" x14ac:dyDescent="0.2">
      <c r="A16" s="1">
        <v>0.3</v>
      </c>
      <c r="B16">
        <v>5.8453636712023176</v>
      </c>
      <c r="C16">
        <v>5.4545980291793734</v>
      </c>
      <c r="D16">
        <v>3.264502685112538</v>
      </c>
      <c r="E16">
        <v>1.2379985329739109</v>
      </c>
      <c r="F16">
        <v>0.42203365969036</v>
      </c>
      <c r="G16">
        <v>0.53353060667261509</v>
      </c>
      <c r="H16">
        <v>0.40409749946510642</v>
      </c>
      <c r="I16">
        <v>0.59573251616205414</v>
      </c>
      <c r="J16">
        <v>0.96108128323374553</v>
      </c>
      <c r="K16">
        <v>0.30082011593934699</v>
      </c>
    </row>
    <row r="17" spans="1:11" ht="16" thickBot="1" x14ac:dyDescent="0.25"/>
    <row r="18" spans="1:11" x14ac:dyDescent="0.2">
      <c r="A18" s="2" t="s">
        <v>1</v>
      </c>
      <c r="B18" s="7">
        <f>AVERAGE(B13:E16)</f>
        <v>4.7950620950781309</v>
      </c>
      <c r="C18" s="8">
        <f>AVERAGE(F13:K16)</f>
        <v>0.86564562656930066</v>
      </c>
      <c r="D18" s="3" t="s">
        <v>2</v>
      </c>
      <c r="E18" s="4">
        <f>B18-C18</f>
        <v>3.9294164685088302</v>
      </c>
      <c r="F18" s="6"/>
    </row>
    <row r="19" spans="1:11" ht="16" thickBot="1" x14ac:dyDescent="0.25">
      <c r="A19" s="2" t="s">
        <v>3</v>
      </c>
      <c r="B19" s="7">
        <f>STDEV(B13:E16)</f>
        <v>1.8200761465927227</v>
      </c>
      <c r="C19" s="8">
        <f>STDEV(F13:K16)</f>
        <v>0.88384489717584369</v>
      </c>
      <c r="D19" s="3" t="s">
        <v>2</v>
      </c>
      <c r="E19" s="5">
        <f>SQRT(B19^2+C19^2)</f>
        <v>2.0233286884882524</v>
      </c>
      <c r="F19" s="6"/>
    </row>
    <row r="21" spans="1:11" x14ac:dyDescent="0.2">
      <c r="A21" s="2" t="s">
        <v>6</v>
      </c>
    </row>
    <row r="22" spans="1:11" x14ac:dyDescent="0.2">
      <c r="A22" s="1" t="s">
        <v>0</v>
      </c>
      <c r="B22" s="1">
        <v>1</v>
      </c>
      <c r="C22" s="1">
        <v>0.9</v>
      </c>
      <c r="D22" s="1">
        <v>0.8</v>
      </c>
      <c r="E22" s="1">
        <v>0.7</v>
      </c>
      <c r="F22" s="1">
        <v>0.6</v>
      </c>
      <c r="G22" s="1">
        <v>0.5</v>
      </c>
      <c r="H22" s="1">
        <v>0.39999999999999991</v>
      </c>
      <c r="I22" s="1">
        <v>0.29999999999999988</v>
      </c>
      <c r="J22" s="1">
        <v>0.2</v>
      </c>
      <c r="K22" s="1">
        <v>0.1</v>
      </c>
    </row>
    <row r="23" spans="1:11" x14ac:dyDescent="0.2">
      <c r="A23" s="1">
        <v>0</v>
      </c>
      <c r="B23">
        <v>5.8453636712023238</v>
      </c>
      <c r="C23">
        <v>5.8453638721174679</v>
      </c>
      <c r="D23">
        <v>5.8455086910842864</v>
      </c>
      <c r="E23">
        <v>2.9047626793880101</v>
      </c>
      <c r="F23">
        <v>1.000000000062615</v>
      </c>
      <c r="G23">
        <v>1.000000000001011</v>
      </c>
      <c r="H23">
        <v>0.99999999993820565</v>
      </c>
      <c r="I23">
        <v>3.290449549001917E-2</v>
      </c>
      <c r="J23">
        <v>3.2904495987793207E-2</v>
      </c>
      <c r="K23">
        <v>8.3024654006136164E-2</v>
      </c>
    </row>
    <row r="24" spans="1:11" x14ac:dyDescent="0.2">
      <c r="A24" s="1">
        <v>0.1</v>
      </c>
      <c r="B24">
        <v>5.845363671202306</v>
      </c>
      <c r="C24">
        <v>6.004792935761464</v>
      </c>
      <c r="D24">
        <v>6.2899366135237518</v>
      </c>
      <c r="E24">
        <v>2.907569041567053</v>
      </c>
      <c r="F24">
        <v>1.0000000000587921</v>
      </c>
      <c r="G24">
        <v>0.99999999999922484</v>
      </c>
      <c r="H24">
        <v>0.99999999994143263</v>
      </c>
      <c r="I24">
        <v>3.2904495392516477E-2</v>
      </c>
      <c r="J24">
        <v>3.2904495833897152E-2</v>
      </c>
      <c r="K24">
        <v>8.2078730936757854E-2</v>
      </c>
    </row>
    <row r="25" spans="1:11" x14ac:dyDescent="0.2">
      <c r="A25" s="1">
        <v>0.2</v>
      </c>
      <c r="B25">
        <v>5.8453636712023194</v>
      </c>
      <c r="C25">
        <v>7.0931720985341737</v>
      </c>
      <c r="D25">
        <v>6.0966941162953221</v>
      </c>
      <c r="E25">
        <v>3.1070793264274159</v>
      </c>
      <c r="F25">
        <v>1.000000000056416</v>
      </c>
      <c r="G25">
        <v>0.99999999999994071</v>
      </c>
      <c r="H25">
        <v>0.99999999994876687</v>
      </c>
      <c r="I25">
        <v>3.290449536205093E-2</v>
      </c>
      <c r="J25">
        <v>3.2904495737140813E-2</v>
      </c>
      <c r="K25">
        <v>8.3062257774788872E-2</v>
      </c>
    </row>
    <row r="26" spans="1:11" x14ac:dyDescent="0.2">
      <c r="A26" s="1">
        <v>0.3</v>
      </c>
      <c r="B26">
        <v>5.8453636712023176</v>
      </c>
      <c r="C26">
        <v>6.4035022204089191</v>
      </c>
      <c r="D26">
        <v>10.022474237383481</v>
      </c>
      <c r="E26">
        <v>5.0641213361786397</v>
      </c>
      <c r="F26">
        <v>1.000000000055951</v>
      </c>
      <c r="G26">
        <v>1.0000000000005089</v>
      </c>
      <c r="H26">
        <v>0.99999999995576661</v>
      </c>
      <c r="I26">
        <v>3.2904495356791123E-2</v>
      </c>
      <c r="J26">
        <v>3.2904495622312978E-2</v>
      </c>
      <c r="K26">
        <v>8.35405276320976E-2</v>
      </c>
    </row>
    <row r="27" spans="1:11" ht="16" thickBot="1" x14ac:dyDescent="0.25"/>
    <row r="28" spans="1:11" x14ac:dyDescent="0.2">
      <c r="A28" s="2" t="s">
        <v>1</v>
      </c>
      <c r="B28" s="7">
        <f>AVERAGE(B23:E26)</f>
        <v>5.685401990842454</v>
      </c>
      <c r="C28" s="8">
        <f>AVERAGE(F23:K26)</f>
        <v>0.52478925563128875</v>
      </c>
      <c r="D28" s="3" t="s">
        <v>2</v>
      </c>
      <c r="E28" s="4">
        <f>B28-C28</f>
        <v>5.1606127352111653</v>
      </c>
    </row>
    <row r="29" spans="1:11" ht="16" thickBot="1" x14ac:dyDescent="0.25">
      <c r="A29" s="2" t="s">
        <v>3</v>
      </c>
      <c r="B29" s="7">
        <f>STDEV(B23:E26)</f>
        <v>1.7239477058879604</v>
      </c>
      <c r="C29" s="8">
        <f>STDEV(F23:K26)</f>
        <v>0.48573027532846591</v>
      </c>
      <c r="D29" s="3" t="s">
        <v>2</v>
      </c>
      <c r="E29" s="5">
        <f>SQRT(B29^2+C29^2)</f>
        <v>1.7910693992715718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difference</vt:lpstr>
      <vt:lpstr>ratio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Giovanni Concheri</cp:lastModifiedBy>
  <dcterms:created xsi:type="dcterms:W3CDTF">2025-09-12T12:42:27Z</dcterms:created>
  <dcterms:modified xsi:type="dcterms:W3CDTF">2025-09-12T13:14:29Z</dcterms:modified>
</cp:coreProperties>
</file>