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C275249A-186B-48E8-A141-8D42EE84FF3B}" xr6:coauthVersionLast="40" xr6:coauthVersionMax="40" xr10:uidLastSave="{00000000-0000-0000-0000-000000000000}"/>
  <bookViews>
    <workbookView xWindow="0" yWindow="0" windowWidth="9600" windowHeight="2595" firstSheet="5" activeTab="8" xr2:uid="{00000000-000D-0000-FFFF-FFFF00000000}"/>
  </bookViews>
  <sheets>
    <sheet name="DICCIONARIO_DATOS" sheetId="25" r:id="rId1"/>
    <sheet name="PROMOCION" sheetId="18" r:id="rId2"/>
    <sheet name="DETALE_PROMOCION" sheetId="19" r:id="rId3"/>
    <sheet name="DETALLE_INGRESO_MERCADERIA" sheetId="23" r:id="rId4"/>
    <sheet name="INGRESO_MERACADERIA" sheetId="20" r:id="rId5"/>
    <sheet name="PRESENTACION_VENTA" sheetId="17" r:id="rId6"/>
    <sheet name="PRODUCTO" sheetId="1" r:id="rId7"/>
    <sheet name="TIPO_PRODUCTO" sheetId="16" r:id="rId8"/>
    <sheet name="SUBCATEGORIA" sheetId="2" r:id="rId9"/>
    <sheet name="CATEGORIA" sheetId="3" r:id="rId10"/>
    <sheet name="FOTOPRODUCTO_MODIFICACION" sheetId="5" r:id="rId11"/>
    <sheet name="FOTO_PRODUCTO" sheetId="6" r:id="rId12"/>
    <sheet name="EMPLEADO" sheetId="7" r:id="rId13"/>
    <sheet name="EMP_DEP" sheetId="10" r:id="rId14"/>
    <sheet name="DEPARTAMENTO" sheetId="8" r:id="rId15"/>
    <sheet name="PEDIDO_ORDEN" sheetId="13" r:id="rId16"/>
    <sheet name="DETALLE_ORDEN" sheetId="14" r:id="rId17"/>
    <sheet name="CUENTA_CLIENTE" sheetId="27" r:id="rId18"/>
    <sheet name="CLIENTE" sheetId="11" r:id="rId19"/>
    <sheet name="PROVEEDOR" sheetId="15" r:id="rId20"/>
    <sheet name="VENDEDOR_PROVEEDOR" sheetId="22" r:id="rId2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22" l="1"/>
  <c r="I5" i="22"/>
  <c r="I6" i="22"/>
  <c r="I7" i="22"/>
  <c r="I8" i="22"/>
  <c r="I9" i="22"/>
  <c r="I10" i="22"/>
  <c r="I11" i="22"/>
  <c r="I12" i="22"/>
  <c r="I13" i="22"/>
  <c r="I14" i="22"/>
  <c r="I15" i="22"/>
  <c r="I16" i="22"/>
  <c r="I17" i="22"/>
  <c r="I3" i="22"/>
  <c r="J4" i="15"/>
  <c r="J5" i="15"/>
  <c r="J3" i="15"/>
  <c r="I11" i="17" l="1"/>
  <c r="M11" i="17" s="1"/>
  <c r="I10" i="17"/>
  <c r="M10" i="17" s="1"/>
  <c r="I9" i="17"/>
  <c r="M9" i="17" s="1"/>
  <c r="I4" i="17"/>
  <c r="M4" i="17" s="1"/>
  <c r="I5" i="17"/>
  <c r="M5" i="17" s="1"/>
  <c r="I6" i="17"/>
  <c r="M6" i="17" s="1"/>
  <c r="I7" i="17"/>
  <c r="M7" i="17" s="1"/>
  <c r="I8" i="17"/>
  <c r="M8" i="17" s="1"/>
  <c r="I3" i="17"/>
  <c r="M3" i="17" s="1"/>
  <c r="J11" i="1"/>
  <c r="L11" i="1" s="1"/>
  <c r="J10" i="1"/>
  <c r="L10" i="1" s="1"/>
  <c r="J9" i="1"/>
  <c r="L9" i="1" s="1"/>
  <c r="J4" i="1"/>
  <c r="L4" i="1" s="1"/>
  <c r="J5" i="1"/>
  <c r="L5" i="1" s="1"/>
  <c r="J6" i="1"/>
  <c r="L6" i="1" s="1"/>
  <c r="J7" i="1"/>
  <c r="L7" i="1" s="1"/>
  <c r="J8" i="1"/>
  <c r="L8" i="1" s="1"/>
  <c r="J3" i="1"/>
  <c r="L3" i="1" s="1"/>
  <c r="D26" i="16" l="1"/>
  <c r="D27" i="16"/>
  <c r="D28" i="16"/>
  <c r="D24" i="16"/>
  <c r="D25" i="16"/>
  <c r="D23" i="16"/>
  <c r="E14" i="16"/>
  <c r="G14" i="16" s="1"/>
  <c r="E15" i="16"/>
  <c r="G15" i="16" s="1"/>
  <c r="E16" i="16"/>
  <c r="G16" i="16" s="1"/>
  <c r="E13" i="16"/>
  <c r="G13" i="16" s="1"/>
  <c r="E4" i="16"/>
  <c r="G4" i="16" s="1"/>
  <c r="E5" i="16"/>
  <c r="G5" i="16" s="1"/>
  <c r="E6" i="16"/>
  <c r="G6" i="16" s="1"/>
  <c r="E7" i="16"/>
  <c r="G7" i="16" s="1"/>
  <c r="E8" i="16"/>
  <c r="G8" i="16" s="1"/>
  <c r="E9" i="16"/>
  <c r="G9" i="16" s="1"/>
  <c r="E10" i="16"/>
  <c r="G10" i="16" s="1"/>
  <c r="E11" i="16"/>
  <c r="G11" i="16" s="1"/>
  <c r="E12" i="16"/>
  <c r="G12" i="16" s="1"/>
  <c r="E3" i="16"/>
  <c r="G3" i="16" s="1"/>
  <c r="D6" i="2" l="1"/>
  <c r="F6" i="2" s="1"/>
  <c r="D4" i="2"/>
  <c r="F4" i="2" s="1"/>
  <c r="D5" i="2"/>
  <c r="F5" i="2" s="1"/>
  <c r="D3" i="2"/>
  <c r="F3" i="2" s="1"/>
  <c r="D4" i="3" l="1"/>
  <c r="H4" i="3" s="1"/>
  <c r="D5" i="3"/>
  <c r="H5" i="3" s="1"/>
  <c r="D6" i="3"/>
  <c r="H6" i="3" s="1"/>
  <c r="D7" i="3"/>
  <c r="H7" i="3" s="1"/>
  <c r="D8" i="3"/>
  <c r="H8" i="3" s="1"/>
  <c r="D9" i="3"/>
  <c r="H9" i="3" s="1"/>
  <c r="D10" i="3"/>
  <c r="H10" i="3" s="1"/>
  <c r="D11" i="3"/>
  <c r="H11" i="3" s="1"/>
  <c r="D12" i="3"/>
  <c r="H12" i="3" s="1"/>
  <c r="D13" i="3"/>
  <c r="H13" i="3" s="1"/>
  <c r="D14" i="3"/>
  <c r="H14" i="3" s="1"/>
  <c r="D15" i="3"/>
  <c r="H15" i="3" s="1"/>
  <c r="D16" i="3"/>
  <c r="H16" i="3" s="1"/>
  <c r="D17" i="3"/>
  <c r="H17" i="3" s="1"/>
  <c r="D18" i="3"/>
  <c r="H18" i="3" s="1"/>
  <c r="D19" i="3"/>
  <c r="H19" i="3" s="1"/>
  <c r="D3" i="3"/>
  <c r="H3" i="3" s="1"/>
  <c r="K3" i="23" l="1"/>
  <c r="K4" i="23"/>
  <c r="F11" i="3" l="1"/>
  <c r="F4" i="3"/>
  <c r="F5" i="3"/>
  <c r="F6" i="3"/>
  <c r="F7" i="3"/>
  <c r="F8" i="3"/>
  <c r="F9" i="3"/>
  <c r="F10" i="3"/>
  <c r="F12" i="3"/>
  <c r="F13" i="3"/>
  <c r="F14" i="3"/>
  <c r="F15" i="3"/>
  <c r="F16" i="3"/>
  <c r="F17" i="3"/>
  <c r="F18" i="3"/>
  <c r="F19" i="3"/>
  <c r="F3" i="3"/>
</calcChain>
</file>

<file path=xl/sharedStrings.xml><?xml version="1.0" encoding="utf-8"?>
<sst xmlns="http://schemas.openxmlformats.org/spreadsheetml/2006/main" count="993" uniqueCount="479">
  <si>
    <t>IDPRODUCTO</t>
  </si>
  <si>
    <t>NOMBRE</t>
  </si>
  <si>
    <t>DESCRIPCION</t>
  </si>
  <si>
    <t>ENVASE</t>
  </si>
  <si>
    <t>LATA</t>
  </si>
  <si>
    <t>IDCATEGORIA</t>
  </si>
  <si>
    <t>IDSUBCATEGORIA</t>
  </si>
  <si>
    <t>ABARROTES</t>
  </si>
  <si>
    <t>Artículos comerciales, principalmente comestibles, de uso cotidiano y venta ordinaria.</t>
  </si>
  <si>
    <t>MARINO</t>
  </si>
  <si>
    <t>Perteneciente o relativo al mar. Profundidades marinas.</t>
  </si>
  <si>
    <t>PLASTICOS</t>
  </si>
  <si>
    <t>Se denomina plástico a materiales constituidos por una variedad de compuestos orgánicos, sintéticos o semisintéticos, que tienen la propiedad de ser maleables y por tanto pueden ser moldeados en objetos sólidos de diversas formas</t>
  </si>
  <si>
    <t>FechaModificacion</t>
  </si>
  <si>
    <t>observacion</t>
  </si>
  <si>
    <t>CANTIDAD</t>
  </si>
  <si>
    <t>LACTEOS</t>
  </si>
  <si>
    <t>Dicho de un producto alimenticio: Derivado de la leche.</t>
  </si>
  <si>
    <t>CAJA</t>
  </si>
  <si>
    <t>BEBIDAS</t>
  </si>
  <si>
    <t>PANADERIA Y PASTELERIA</t>
  </si>
  <si>
    <t>Sitio, casa o lugar donde se hace o vende el pan.  Establecimiento donde se hacen o se venden pasteles, pastas u otros dulces.</t>
  </si>
  <si>
    <t>LECHE</t>
  </si>
  <si>
    <t>FRUTAS</t>
  </si>
  <si>
    <t>GOLOSINAS</t>
  </si>
  <si>
    <t>Manjar delicado, generalmente dulce, que sirve más para el gusto que para el sustento.</t>
  </si>
  <si>
    <t>Fruto comestible de ciertas plantas cultivadas; p. ej., la pera, la guinda, la fresa, etc</t>
  </si>
  <si>
    <t>HUEVOS</t>
  </si>
  <si>
    <t xml:space="preserve"> Cuerpo redondeado, de tamaño y dureza variables, que producen las hembras de las aves o de otras especies animales, y que contiene el germen del embrión y las sustancias destinadas a su nutrición durante la incubación.</t>
  </si>
  <si>
    <t>LIMPIEZA</t>
  </si>
  <si>
    <t>HIGIENE, SALUD Y BELLEZA</t>
  </si>
  <si>
    <t>Articulos de limpieza en general</t>
  </si>
  <si>
    <t>Articulos relaciones al higiene de las personas</t>
  </si>
  <si>
    <t>HELADOS</t>
  </si>
  <si>
    <t>Alimento dulce, hecho generalmente con leche o zumo de frutas, que se consume en cierto grado de congelación.</t>
  </si>
  <si>
    <t>EMBUTIDOS</t>
  </si>
  <si>
    <t>CARNES Y AVES</t>
  </si>
  <si>
    <t>Tripa rellena con carne picada, principalmente de cerdo.</t>
  </si>
  <si>
    <t>OTROS</t>
  </si>
  <si>
    <t>MARCA</t>
  </si>
  <si>
    <t>GLORIA</t>
  </si>
  <si>
    <t>PRECIO_VENTA</t>
  </si>
  <si>
    <t>NOMBRE DEL PRODUCTO</t>
  </si>
  <si>
    <t>MARCA DEL PRODUCTO</t>
  </si>
  <si>
    <t>NOMBRE DE LA SUBCATEGORIA</t>
  </si>
  <si>
    <t>NOMBRE DE LA CATEGORIA</t>
  </si>
  <si>
    <t>ESQUEMA PRODUCCION</t>
  </si>
  <si>
    <t>IDFOTO</t>
  </si>
  <si>
    <t>FECHAMODIFICACION</t>
  </si>
  <si>
    <t>PHOTO</t>
  </si>
  <si>
    <t>FECHA_INGRESO</t>
  </si>
  <si>
    <t>ESQUEMA RRHH</t>
  </si>
  <si>
    <t>IDDEPARTAMENTO</t>
  </si>
  <si>
    <t>EJECUTIVO</t>
  </si>
  <si>
    <t>ADMINISTRADORES</t>
  </si>
  <si>
    <t>MARKETING</t>
  </si>
  <si>
    <t>REALIZA VENTAS DE PRODUCTOS</t>
  </si>
  <si>
    <t>PREPARA CAMPAÑAS</t>
  </si>
  <si>
    <t>COMPRAS</t>
  </si>
  <si>
    <t>REALIZA COMPRAS</t>
  </si>
  <si>
    <t>APELLIDO</t>
  </si>
  <si>
    <t>IDEMPLEADO</t>
  </si>
  <si>
    <t>DNI</t>
  </si>
  <si>
    <t>FECHA_NACIMIENTO</t>
  </si>
  <si>
    <t>JAVIER</t>
  </si>
  <si>
    <t>CUTODIO</t>
  </si>
  <si>
    <t>CELULAR</t>
  </si>
  <si>
    <t>CORREO</t>
  </si>
  <si>
    <t>SFAS@HOTMAIL.COM</t>
  </si>
  <si>
    <t>FECHA_ASIGNACION</t>
  </si>
  <si>
    <t>TIPO_DOCUMENTO</t>
  </si>
  <si>
    <t>NUMERO</t>
  </si>
  <si>
    <t>VENTA Y CAJA</t>
  </si>
  <si>
    <t>USUARIO</t>
  </si>
  <si>
    <t>PASSWORD</t>
  </si>
  <si>
    <t>JCUSTODIO</t>
  </si>
  <si>
    <t>*******</t>
  </si>
  <si>
    <t>ESQUEMA CLIENTE</t>
  </si>
  <si>
    <t>IDCLIENTE</t>
  </si>
  <si>
    <t>NUMERO_DOCUMENTO</t>
  </si>
  <si>
    <t>NUMERO DE DOCUMENTO</t>
  </si>
  <si>
    <t>NOMBRE DEL CLIENTE</t>
  </si>
  <si>
    <t>APELLIDO DEL CLIENTE</t>
  </si>
  <si>
    <t>CORREO ELECTRONICO</t>
  </si>
  <si>
    <t>TELEFONO1</t>
  </si>
  <si>
    <t>TELEFONO2</t>
  </si>
  <si>
    <t>IDORDEN</t>
  </si>
  <si>
    <t>FECHA_PEDIDO</t>
  </si>
  <si>
    <t>SUBTOTAL</t>
  </si>
  <si>
    <t>TOTAL</t>
  </si>
  <si>
    <t>IDDETALLE_ORDEN</t>
  </si>
  <si>
    <t>INT</t>
  </si>
  <si>
    <t>BIGINT</t>
  </si>
  <si>
    <t>VARCHAR(50)</t>
  </si>
  <si>
    <t>VARCHAR(20)</t>
  </si>
  <si>
    <t>DATETIME</t>
  </si>
  <si>
    <t>NOMBRE DEL DEPARTAMENTO</t>
  </si>
  <si>
    <t>CHAR(10)</t>
  </si>
  <si>
    <t>DECIMAL(6,2)</t>
  </si>
  <si>
    <t>VENTA</t>
  </si>
  <si>
    <t>CONTRASEÑA</t>
  </si>
  <si>
    <t>IDPROVEEDOR</t>
  </si>
  <si>
    <t>RAZON SOCIAL</t>
  </si>
  <si>
    <t>IDPRESENTACION</t>
  </si>
  <si>
    <t>LECHE EVAPORADA</t>
  </si>
  <si>
    <t>VEGETALES</t>
  </si>
  <si>
    <t>Todo tipo de comida de tipo netamente vegetal sin alteracion alguna.</t>
  </si>
  <si>
    <t>IDTIPO_PRODUCTO</t>
  </si>
  <si>
    <t>PRODUCTOS A BASE DE LECHE</t>
  </si>
  <si>
    <t>PRODUCTOS DERIVADOS DE AVES</t>
  </si>
  <si>
    <t>YOGURT</t>
  </si>
  <si>
    <t>FERMENTACION DE LA LECHE</t>
  </si>
  <si>
    <t>QUESO</t>
  </si>
  <si>
    <t>FERMENTACION DE LA LECHE PARA SACAR QUESO</t>
  </si>
  <si>
    <t>LECHE EN POLVO</t>
  </si>
  <si>
    <t>LECHE PROCESADA EN POLVO</t>
  </si>
  <si>
    <t>LECHE UHT</t>
  </si>
  <si>
    <t>LECHE UHT DESLACTOSADA</t>
  </si>
  <si>
    <t>LECHE EVAPORADA DESLACTOSADA</t>
  </si>
  <si>
    <t>LECHE CONDENSADA</t>
  </si>
  <si>
    <t>LECHE EN LA CUAL SE LE EXTRAJO EL AGUA Y SE AGREGA AZUCAR</t>
  </si>
  <si>
    <t>LECHE TECNOLOGIA UHT (ULTA HIGH TEMPERATURE) SIN LACTOSA</t>
  </si>
  <si>
    <t>LECHE TECNOLOGIA UHT (ULTA HIGH TEMPERATURE) CON LACTOSA</t>
  </si>
  <si>
    <t>LECHE QUE FUE EVAPORADA ETC</t>
  </si>
  <si>
    <t>LECHE SIN LACTOSA</t>
  </si>
  <si>
    <t>GLORIA AZUL</t>
  </si>
  <si>
    <t>GLORIA ROJA LIGHT</t>
  </si>
  <si>
    <t>UNIDAD</t>
  </si>
  <si>
    <t>GRAMOS</t>
  </si>
  <si>
    <t>PESO_ENVASE</t>
  </si>
  <si>
    <t>UNIDAD_MEDIDA</t>
  </si>
  <si>
    <t>UNIDAD_REFERENCIA</t>
  </si>
  <si>
    <t>GLORIA DESLACTOSADA</t>
  </si>
  <si>
    <t>PACK 6 UNIDADES</t>
  </si>
  <si>
    <t>Leche Evaporada Gloria Azul Pack 6 Unid x 400 g</t>
  </si>
  <si>
    <t>PRECIO_COSTO</t>
  </si>
  <si>
    <t>DESCUENTO</t>
  </si>
  <si>
    <t>CODIGO_BARRA</t>
  </si>
  <si>
    <t>Leche Evaporada Gloria Azul en lata de 440gr por unidad</t>
  </si>
  <si>
    <t>LATA DE 1 UNIDAD</t>
  </si>
  <si>
    <t>IDPROMOCION</t>
  </si>
  <si>
    <t>FECHA_INICIO</t>
  </si>
  <si>
    <t>FECHA_FIN</t>
  </si>
  <si>
    <t>NOMBRE PROMOCION</t>
  </si>
  <si>
    <t>CIERRA PUERTAS</t>
  </si>
  <si>
    <t>TARJETA OH</t>
  </si>
  <si>
    <t>MANZANILLA</t>
  </si>
  <si>
    <t>INFUSIION MANZANILLA</t>
  </si>
  <si>
    <t>ESTADO</t>
  </si>
  <si>
    <t>UNIDADES</t>
  </si>
  <si>
    <t>CAJA DE 20</t>
  </si>
  <si>
    <t xml:space="preserve">CAJA DE 100 </t>
  </si>
  <si>
    <t>VARCHAR(60)</t>
  </si>
  <si>
    <t>VARCHAR(40)</t>
  </si>
  <si>
    <t>VARCHAR(35)</t>
  </si>
  <si>
    <t>TIPO PRODUCTO</t>
  </si>
  <si>
    <t>NOMBRE DEL TIPO DE PRODUCTO</t>
  </si>
  <si>
    <t>VARCHAR(90)</t>
  </si>
  <si>
    <t>VARCHAR(150)</t>
  </si>
  <si>
    <t>VARCHAR(200)</t>
  </si>
  <si>
    <t>VARCHAR(80)</t>
  </si>
  <si>
    <t>VARCHAR(100)</t>
  </si>
  <si>
    <t>NOMBRE DE LA PRESENTACION</t>
  </si>
  <si>
    <t>DESCRIPCION DE LA PRESENTACION</t>
  </si>
  <si>
    <t>PRECIO DE COSTO</t>
  </si>
  <si>
    <t>CODIGO DE BARRA</t>
  </si>
  <si>
    <t>PORCENTAJE DE DESCUENTO</t>
  </si>
  <si>
    <t>DECIMAL(4,2)</t>
  </si>
  <si>
    <t>NOMBRE DE LA PROMOCION</t>
  </si>
  <si>
    <t>ESQUEMA ALMACEN</t>
  </si>
  <si>
    <t>IDINGRESO</t>
  </si>
  <si>
    <t>ESQUEMA PROVEEDOR</t>
  </si>
  <si>
    <t>NOMBRE_EMPRESA</t>
  </si>
  <si>
    <t>SECTOR COMERCIAL</t>
  </si>
  <si>
    <t>RUC</t>
  </si>
  <si>
    <t>DIRECCION</t>
  </si>
  <si>
    <t>TELEFONO</t>
  </si>
  <si>
    <t>EMAIL</t>
  </si>
  <si>
    <t>URL</t>
  </si>
  <si>
    <t>IDVENDEDOR</t>
  </si>
  <si>
    <t xml:space="preserve">NOMBRE </t>
  </si>
  <si>
    <t>CELULAR 1</t>
  </si>
  <si>
    <t>CELULAR 2</t>
  </si>
  <si>
    <t>TIPO_COMPROBANTE</t>
  </si>
  <si>
    <t>IGV</t>
  </si>
  <si>
    <t>SUB_TOTAL</t>
  </si>
  <si>
    <t>FECHA_RECEPCION</t>
  </si>
  <si>
    <t>IDDETALLE</t>
  </si>
  <si>
    <t>UNIDAD_COMPRA</t>
  </si>
  <si>
    <t>CANTIDAD_UNIDADES</t>
  </si>
  <si>
    <t>CAJA DE LECHE GLORIA 24 UNIDADES POR CAJA</t>
  </si>
  <si>
    <t>1 DOCENA DE LECHE GLORIA</t>
  </si>
  <si>
    <t>PRECIO_COMPRA</t>
  </si>
  <si>
    <t>ESQUEMA VENTA</t>
  </si>
  <si>
    <t>DESCUENTO_ADICIONAL</t>
  </si>
  <si>
    <t>FECHA_ORDEN</t>
  </si>
  <si>
    <t>TOTAL_CON_IGV</t>
  </si>
  <si>
    <t>SUBTOTAL_SIN_IGV</t>
  </si>
  <si>
    <t>TABLAS</t>
  </si>
  <si>
    <t>PRODUCCION.FOTO_PRODUCTO</t>
  </si>
  <si>
    <t>CAMPOS</t>
  </si>
  <si>
    <t>IMAGEN DE LA FOTO</t>
  </si>
  <si>
    <t>IMAGE</t>
  </si>
  <si>
    <t>PRODUCCION.FOTOPRODUCTO_MODIFICACION</t>
  </si>
  <si>
    <t>FK DE IDFOTO (PK)</t>
  </si>
  <si>
    <t>FK DE IDPRESENTACION (PK)</t>
  </si>
  <si>
    <t>FK DE IDPRODUCTO (PK)</t>
  </si>
  <si>
    <t>FK DE IDTIPO_PRODUCTO (PK)</t>
  </si>
  <si>
    <t>IDENTIFICADOR UNICO (PK)</t>
  </si>
  <si>
    <t>FECHA DE LA MODIFICACION</t>
  </si>
  <si>
    <t>PRODUCCION.CATEGORIA</t>
  </si>
  <si>
    <t>UNA DESCRIPCION DE LA CATEGORIA</t>
  </si>
  <si>
    <t>FECHA_MODIFIACION</t>
  </si>
  <si>
    <t>FECHA EN LA CUAL SE INGRESA CATEGORIA</t>
  </si>
  <si>
    <t>OBSERVACION</t>
  </si>
  <si>
    <t>SI HAY ALGUNA OBSERVACION S EPONE</t>
  </si>
  <si>
    <t>PRODUCCION.SUBCATEGORIA</t>
  </si>
  <si>
    <t>ALGUNA DESCRIPCION</t>
  </si>
  <si>
    <t>FECHA_MODIFICACION</t>
  </si>
  <si>
    <t>FECHA DE MODIFICACION DE LA SUBCATEGORIA</t>
  </si>
  <si>
    <t>FK DE IDCATEGORIA</t>
  </si>
  <si>
    <t>PRODUCCION.TIPO_PRODUCTO</t>
  </si>
  <si>
    <t>IDSUBCATEOGIRA</t>
  </si>
  <si>
    <t>FK DE IDSUBCATEGORIA</t>
  </si>
  <si>
    <t>VARCHAR(180)</t>
  </si>
  <si>
    <t>UNA PEQUEÑA DESCRIPCION</t>
  </si>
  <si>
    <t>PRODUCCION.PRODUCTO</t>
  </si>
  <si>
    <t>IDENTIFICADOR PK</t>
  </si>
  <si>
    <t>FK DE IDTIPO_PRODUCTO</t>
  </si>
  <si>
    <t>NVARCHAR(90)</t>
  </si>
  <si>
    <t>NVARCHAR(100)</t>
  </si>
  <si>
    <t>TIPO DE EMVASE</t>
  </si>
  <si>
    <t>CUANTO PESA EL ENVASE</t>
  </si>
  <si>
    <t>EN QUE UNIDAD SE MIDE (GRAMOS,ETC)</t>
  </si>
  <si>
    <t>EN QUE UNIDADE UNICA VIENE, EJEMPLO SI EN CAJA, O POR UNIDAD</t>
  </si>
  <si>
    <t>CUANTAS UNIDADES HAY EN ESE PRODUCTO PUEDE SER DESDE 1 HASTA N</t>
  </si>
  <si>
    <t>VENTA.PROMOCION</t>
  </si>
  <si>
    <t>IDENTIFICADO PK</t>
  </si>
  <si>
    <t>FECHA CUANDO SE INCIA LA PROMOCION</t>
  </si>
  <si>
    <t>PEQUEÑA DESCRIPCION PORLA CUAL SE DA LA PROMOCION</t>
  </si>
  <si>
    <t>VARCHAR(190)</t>
  </si>
  <si>
    <t>VENTA.DETALLE_PROMOCION</t>
  </si>
  <si>
    <t>FK DE IDPRESENTACION</t>
  </si>
  <si>
    <t>FK DE IDPRODUCTO</t>
  </si>
  <si>
    <t>FK DE TIPO_PRODUCTO</t>
  </si>
  <si>
    <t>DECIMAL(3,3)</t>
  </si>
  <si>
    <t>FECHA CUANDO TEMRINAR LA PROMOCION</t>
  </si>
  <si>
    <t>DECIMAL(7,2)</t>
  </si>
  <si>
    <t>PRECIO QUE CUESTA LA PRESENTACION</t>
  </si>
  <si>
    <t>CODIGO DE BARRA ASIGNADO</t>
  </si>
  <si>
    <t>FECHA DE INICIO DE LA PRESENTACION DE LA VENTA</t>
  </si>
  <si>
    <t>FECHA DE TERMINO DE LA PRESENTACION DE LA VENTA</t>
  </si>
  <si>
    <t>UNA PEQUEÑA OBSERVACION DE LA PRESENTACION SI LO TUVIERA</t>
  </si>
  <si>
    <t>PROVEEDOR.VENDEDOR_PROVEEDOR</t>
  </si>
  <si>
    <t>NUM_DOCUMENTO</t>
  </si>
  <si>
    <t>CELULAR1</t>
  </si>
  <si>
    <t>CELULAR2</t>
  </si>
  <si>
    <t>NOMBRE DEL VENDEDOR</t>
  </si>
  <si>
    <t xml:space="preserve">APELLIDO DEL VENDEDOR </t>
  </si>
  <si>
    <t>QUE TIPO DE DOCUMENTO TIENE DNI, ETC</t>
  </si>
  <si>
    <t>NUMERO DEL DOCUMENTO</t>
  </si>
  <si>
    <t>NUMERO DE CELULAR</t>
  </si>
  <si>
    <t>FK DE IDPROVEEDOR</t>
  </si>
  <si>
    <t>CHAR(20)</t>
  </si>
  <si>
    <t>PROVEEDOR.PROVEEDOR</t>
  </si>
  <si>
    <t>LA RAZON SOCIAL DEL PROVEEDOR</t>
  </si>
  <si>
    <t>NOMBRE DEL PROVEEDOR</t>
  </si>
  <si>
    <t>QUE SECTOR PERTENECE</t>
  </si>
  <si>
    <t>MAIL</t>
  </si>
  <si>
    <t>DIRECCION DE LA EMPRESA</t>
  </si>
  <si>
    <t>TELEFONO DE LA EMPRESA</t>
  </si>
  <si>
    <t>PAGINA WEB DE LA EMPRESA</t>
  </si>
  <si>
    <t>CHAR(25)</t>
  </si>
  <si>
    <t>ALMACEN.INGRESO_MERCADERIA</t>
  </si>
  <si>
    <t>FK ID PROVEEDOR</t>
  </si>
  <si>
    <t>FK IDEMPLEADO</t>
  </si>
  <si>
    <t>FECHA EN LA CUAL SE HACE EL PEDIDO</t>
  </si>
  <si>
    <t>FECHA EN LA CUAL SE RECEPCIONA EL PEDIDO</t>
  </si>
  <si>
    <t>TIPO DE COMPROBANTE</t>
  </si>
  <si>
    <t>BOLETA O FACTURA</t>
  </si>
  <si>
    <t>CHAR(40)</t>
  </si>
  <si>
    <t>PORCENTAJE DEL IGV SI APLICA</t>
  </si>
  <si>
    <t>TIPO DE PAGO</t>
  </si>
  <si>
    <t>AL CONTADO CREDITO</t>
  </si>
  <si>
    <t>TOTAL A PAGAR</t>
  </si>
  <si>
    <t>ALMACEN.DETALLE_INGRESO_MERCADERIA</t>
  </si>
  <si>
    <t>FK DE IDINGRESO PK</t>
  </si>
  <si>
    <t>FK DE IDPRESETACION</t>
  </si>
  <si>
    <t>EN QUE SECA A COMPRAR, POR UNIDADES, CAJAS, COSTALES, SACOS, ETC</t>
  </si>
  <si>
    <t>CANTIDAD DE UNIDADES DE LA UNIDAD DECOMPRA, POR EJEMPLE SI SE COMPRA LECHE POR CAJAS DE 24 UNIDADES SE CONTABILIZARA, POR CAJAS. SI SE COMPRA POR UNIDAD, SE COMPRA POR UNIDAD</t>
  </si>
  <si>
    <t>DECRIPCION</t>
  </si>
  <si>
    <t>DESCRIPCION DE DEL PRODUCTO COMPRADO</t>
  </si>
  <si>
    <t>UNIDADES QUE VIENE EN EL PRODUCTO COMPRA, POR EJEMPLO UNA CAJA DE LECHE QUE TIENE 24 TARROS DE LECHE, SI ES EN UNIDADES IRA 1.</t>
  </si>
  <si>
    <t>DESCUENTO REALIZADO POR EL PROVEEDOR</t>
  </si>
  <si>
    <t>OBSERVACION DEL PEDIDO</t>
  </si>
  <si>
    <t>TIPO _DE_PAGO</t>
  </si>
  <si>
    <t>PRECIO DE LISTA DELPROVEEDOR</t>
  </si>
  <si>
    <t>ES LA MULTIPLICAION DE (PRECIO_COMPRA*CANTIDAD)</t>
  </si>
  <si>
    <t>SI HAY DESCUENTO PONERLO</t>
  </si>
  <si>
    <t>SI HAY IGV APLICARLO</t>
  </si>
  <si>
    <t>ESTO ES IGUAL (SUBTOTAL-DESCUENTO+IGV)</t>
  </si>
  <si>
    <t>VENTA.PRESENTACION_VENTA</t>
  </si>
  <si>
    <t>EN ESTA TABLA SE GUARDARA LAS FOTOS DE LAS PRESENTACIONES DE LO PRODUCTOS</t>
  </si>
  <si>
    <t>EN ESTA TABLA SE GUARDARA LA MODIFICACIONES DE LAS FOTOS DE LOS PRODUCTOS CADA VES QUE VARIE SU PRESENTACION SEGÚN LA EMPRESA QUE LO PRODUCE</t>
  </si>
  <si>
    <t>EN ESTA TABLA SE GUARDARA LAS DEFINICIONES DE LAS CATEGORIAS, POR EJEMPLO CATEGORIA ABARROTES, VEGETALES, ETC</t>
  </si>
  <si>
    <t>EN ESTA TABLA SE GUARDA LAS DEFINICIONES DE LAS SUBCATEGORIAS COMO POR EJEMPLO, LECHE, YOGURT, ETC</t>
  </si>
  <si>
    <t>EN ESTA TABLA SE GUARDARAN EL TIPO DE PRODUCTO COMO POR EJEMPLO, LECHE EVAPORADA, LECHE SIN LACTOSA, ACEITE DE SOYA, ETC</t>
  </si>
  <si>
    <t>EN ESTA TABLA SE GUARDARAN LOS PRODUCTOS EN SU MINIMA EXPRESION Y DE CADA MARCA. POR EJEMPLO LECHE GLORIA TARRO AZUL, MAYONESA ALACENA LIGHT, ETC</t>
  </si>
  <si>
    <t>EN ESTA TABLA SE GUARDAN TODOS LOS DETALLES DE LAS PROMOCIONES QUE SE PUEDEN DAR.</t>
  </si>
  <si>
    <t>EN ESTA TABLA SE GUARDAN LOS DETALLES DE LA PROMOCION, COMO POR EJEMPLO A QUE PRESENTACIONES VA A AFECTAR Y/O EL DESCUENTO QUE VA VER POR DICHA PROMO.</t>
  </si>
  <si>
    <t>EN ESTA TABLA SE GUARDAN TODAS LAS PRESENTACIONES QUE PUEDA TENER LA TABLA PRODUCTO.</t>
  </si>
  <si>
    <t>EN ESTA TABLA SE GUARDARAN TODOS LOS DATOS DE LOS PROVEEDORES.</t>
  </si>
  <si>
    <t>EN ESTA TABLA SE GUARDAN LOS DATOS DE LOS VENDEDORES DE LOS PROVEEDORES.</t>
  </si>
  <si>
    <t>EN ESTA TABLA SE GUARDAR TODO LOS INGRESOS DE MERCADERIA, ESTO HACE REFERENCIA AL PEDIDO QUE SE HACEN A LOS PROVEEDORES PARA QUE PUEDAN ABASTECERNOS DE PRODUCTOS.</t>
  </si>
  <si>
    <t>EN ESTA TABLA SE GUARDARAN TODOS LOS DETALLES DE LAS COMPRAS QUE SE REALIZA AL PROVEEDOR.</t>
  </si>
  <si>
    <t>ALGUNA DESCRIPCION DEL DEPARTAMENTO</t>
  </si>
  <si>
    <t>EN ESTA TABLA SE GUARDARA LOS DEPARTAMENTOS QUE PUEDA HABER EN EL MINIMARKET.</t>
  </si>
  <si>
    <t>FK DE IDDEPARTAMENTO PK</t>
  </si>
  <si>
    <t>FK DE IDEMPLEADO PK</t>
  </si>
  <si>
    <t>FECHA DE ASIGNACION A QUE DEPARTAMENTE PERTENECE UN EMPLEADO</t>
  </si>
  <si>
    <t>DATE</t>
  </si>
  <si>
    <t>EN ESTA TABLA SE GUARDARAN LOS DATOS DE ASIGNACIONES DE LOS EMPLEADOS, SE TIENE QUE RELTAR QUE UN EMPLEADO PUEDE PERTENECER  A MAS DE UN DEPARTAMENTE PARA ESTE MODELO DE NEGOCIO.</t>
  </si>
  <si>
    <t>QUE TIPO DE DOCUMENTO TIENE POR EJEMLO DNI,  CARNET DE EXTRANJERIA</t>
  </si>
  <si>
    <t>CHAR(30)</t>
  </si>
  <si>
    <t>EL NUMERO DE DOCUMENTO</t>
  </si>
  <si>
    <t>NOMBRE DEL EMPLEADO</t>
  </si>
  <si>
    <t>APELLIDOS DEL EMPLEADO</t>
  </si>
  <si>
    <t>FECHA DE NACIMIENTO</t>
  </si>
  <si>
    <t>NUMERO DE TELEFONO</t>
  </si>
  <si>
    <t>USUARIO ASIGNADO PARA QUE INGRESE AL SISTEM SEGÚN SU GERARQUIA</t>
  </si>
  <si>
    <t>CONTRASEÑA DE LA MISMA</t>
  </si>
  <si>
    <t>EN ESTA TABLA SE GUARDAN LA INFORMACION DE LOS EMPLEADOS</t>
  </si>
  <si>
    <t>FECHA_CESE</t>
  </si>
  <si>
    <t>CARGO</t>
  </si>
  <si>
    <t>CUANDO INGRESO A TRABAJAR</t>
  </si>
  <si>
    <t>CUANDO SALIO DE TRABAJAR</t>
  </si>
  <si>
    <t>ALGUNA OBSERVACION</t>
  </si>
  <si>
    <t>QUE CARGO OCUPA</t>
  </si>
  <si>
    <t>RRHH.DEPARTAMENTO</t>
  </si>
  <si>
    <t>RRHH.EMP_DEP</t>
  </si>
  <si>
    <t>RRHH.EMPLEADO</t>
  </si>
  <si>
    <t>VENTA.DETALLE_ORDEN</t>
  </si>
  <si>
    <t>FK DE IDORDEN PK</t>
  </si>
  <si>
    <t>CANTIDAD QUE VA  A COMPRAR</t>
  </si>
  <si>
    <t>ALGUNA DESCRIPCION DE LA VENTA</t>
  </si>
  <si>
    <t>PRECIO DE VENTA DE LA TABLA PRESENTACION</t>
  </si>
  <si>
    <t>ESO SALE AL MULTIPLICAR= CANTIDAD*PRECIO_VENTA</t>
  </si>
  <si>
    <t>FK IDTIPO_PRODUCTO</t>
  </si>
  <si>
    <t>EN ESTA TABLA SE GUARDAN LOS DATALLES DE LAVENTAS DEL DIA A DIA.</t>
  </si>
  <si>
    <t>VENTA.PEDIDO_ORDEN</t>
  </si>
  <si>
    <t>DECUENTO_ADICIONAL</t>
  </si>
  <si>
    <t>FECHA EN LA CUAL HACE LA COMPRA</t>
  </si>
  <si>
    <t>SUBTOTAL DE LA COMPRA</t>
  </si>
  <si>
    <t>SE APLICA IGV SI EL CLIENTE PIDE UNA FACTURA</t>
  </si>
  <si>
    <t>SI ES UNA FACTURA SE APLICARA FACTURA</t>
  </si>
  <si>
    <t>SI HAY UN DESCUENTO SE PONDRA, SI NO ES ES 0 POR DAFAUTL</t>
  </si>
  <si>
    <t>FK DE IDCLIENTE</t>
  </si>
  <si>
    <t>FK DE IDEMPLEADO</t>
  </si>
  <si>
    <t>EN ESTA TABLA SE GUARDA LA ORDEN REALIZARA POR UN CLIENTE.</t>
  </si>
  <si>
    <t>CLIENTE.CLIENTE</t>
  </si>
  <si>
    <t>IDENTIFICADOR UNICO PK</t>
  </si>
  <si>
    <t>QUE DOCUMENTO ES DNI, PTP, ETC</t>
  </si>
  <si>
    <t>EL NUMERO QUE IDENTIFICA EL DOCUMENTO</t>
  </si>
  <si>
    <t>TELEFONO1 DEL CLIENTE</t>
  </si>
  <si>
    <t>TELEFONO 2 DEL CLIENTE</t>
  </si>
  <si>
    <t>CORREO DEL CLIENTE</t>
  </si>
  <si>
    <t>AQUÍ SE GUARDA TODA INFORMACION QUE SE PUEDA OBTENER DEL CLIENTE</t>
  </si>
  <si>
    <t>FECHA EN LA CUAL INGRESA EL PRODUCTO</t>
  </si>
  <si>
    <t>IDDETALLE_PROMOCION</t>
  </si>
  <si>
    <t>DETALLE DE OTROS</t>
  </si>
  <si>
    <t>NO HAY</t>
  </si>
  <si>
    <t>INSERT</t>
  </si>
  <si>
    <t>Líquido que se bebe.</t>
  </si>
  <si>
    <t>Comestible de vaca, ternera, cerdo, carnero, etc., y muy señaladamente la que se vende para el abasto común del pueblo. Aves tambien ya sea pollo, gallijna, etc</t>
  </si>
  <si>
    <t xml:space="preserve"> =TEXTO(D19,"dd/mm/yyyy")</t>
  </si>
  <si>
    <t>IDCUENTA_CLIENTE</t>
  </si>
  <si>
    <t>EFECTIVO</t>
  </si>
  <si>
    <t>CANCELADO</t>
  </si>
  <si>
    <t>CREDITO</t>
  </si>
  <si>
    <t>PENDIENTE</t>
  </si>
  <si>
    <t>FECHA_AMORTIZACION</t>
  </si>
  <si>
    <t>FECHA_PROMESA_PAGO</t>
  </si>
  <si>
    <t>FECHA_LIMITE_PAGO</t>
  </si>
  <si>
    <t>PAGO TOTAL</t>
  </si>
  <si>
    <t>PAGO A CUENTA</t>
  </si>
  <si>
    <t>PAGO FINAL</t>
  </si>
  <si>
    <t>TIPO_PAGO</t>
  </si>
  <si>
    <t>AMORTIZACION</t>
  </si>
  <si>
    <t>INFUSION</t>
  </si>
  <si>
    <t>Una infusión es una bebida obtenida a partir de ciertos frutos o hierbas aromáticas, que se introducen en agua hirviendo</t>
  </si>
  <si>
    <t>PASTA</t>
  </si>
  <si>
    <t>Conjutnod de alimentaso preparadso a base de harina</t>
  </si>
  <si>
    <t>GASEOSA</t>
  </si>
  <si>
    <t>MEDICINA</t>
  </si>
  <si>
    <t>TODA AQUELLA BEBIDA CARBONATADA, QUE LLEVA DIOXIDO DE CARBONO</t>
  </si>
  <si>
    <t>GASEOSA AZUCARADA</t>
  </si>
  <si>
    <t>BEBIDA ALCOHOLICA</t>
  </si>
  <si>
    <t>TODA BEBIDA QUE LLEVA ALCHOL</t>
  </si>
  <si>
    <t>GASEOSA SIN AZUCAR O BAJO EN AZUCAR</t>
  </si>
  <si>
    <t>GASEOSA CARBONATADA AZUCARADA</t>
  </si>
  <si>
    <t>GASEAOSA CARBONATADA LIGHT, BAJO EN AZUCAR  CASI SIN AZUCAR</t>
  </si>
  <si>
    <t>ACTIVO</t>
  </si>
  <si>
    <t>CERVEZA LAGER</t>
  </si>
  <si>
    <t>CERVEZA NEGRA</t>
  </si>
  <si>
    <t>BEBIDA CON CONTENDIO ALCHOHOLICO ECHA DE CEBADA,TRIGO, ETC</t>
  </si>
  <si>
    <t>BEBIDA CON CONTENDIO ALCHOHOLICO ECHA DE CEBADA, TRIGO, ETC.PERO DE COLOR OSCURO</t>
  </si>
  <si>
    <t>VINO TINTO</t>
  </si>
  <si>
    <t>VINO BLANCO</t>
  </si>
  <si>
    <t>VINO ROSADO</t>
  </si>
  <si>
    <t>Los vinos tintos son los vinos obtenidos del mosto de uvas tintas, sometidos a un proceso de elaboración que permite transmitir al mosto la materia colorante contenida en los hollejos de las uvas.</t>
  </si>
  <si>
    <t>Los vinos blancos son aquellos elaborados con uvas blancas, aunque también existe la posibilidad (minoritaria) de que pr…</t>
  </si>
  <si>
    <t>En contra de lo que muchos piensan, el rosado no se obtiene mezclando vinos tintos y blancos. Lo que sí se pueden mezcla.</t>
  </si>
  <si>
    <t>BOTELLA</t>
  </si>
  <si>
    <t>MILILITROS</t>
  </si>
  <si>
    <t>CRISTAL</t>
  </si>
  <si>
    <t>GUARANA</t>
  </si>
  <si>
    <t>BACKUS</t>
  </si>
  <si>
    <t>CUSQUEÑA MALTA</t>
  </si>
  <si>
    <t xml:space="preserve">CORONA </t>
  </si>
  <si>
    <t>GRUPO MODELO</t>
  </si>
  <si>
    <t>Bells s Manzanilla</t>
  </si>
  <si>
    <t>BELL S</t>
  </si>
  <si>
    <t>CORONA POR UNIDAD</t>
  </si>
  <si>
    <t>Bells s Manzanilla caja de 100</t>
  </si>
  <si>
    <t>Bells s Manzanilla caja de 20</t>
  </si>
  <si>
    <t>CERVEZA CORONA BOT.355 ML POR UNIDAD</t>
  </si>
  <si>
    <t>CORONA PACK 6 UNIDADES</t>
  </si>
  <si>
    <t>CERVEZA CORONA DE 6 UNIDADES X 355ML</t>
  </si>
  <si>
    <t>CRISTAL POR UNIDAD</t>
  </si>
  <si>
    <t>CERVEZA CRISTAL POR UNIDAD DE 650 ML RETORNABLE</t>
  </si>
  <si>
    <t>UNIDADES Bells s Manzanilla</t>
  </si>
  <si>
    <t>ALVINO QUIROZ</t>
  </si>
  <si>
    <t>CHRISTIAN</t>
  </si>
  <si>
    <t>HERNAN HUGO</t>
  </si>
  <si>
    <t xml:space="preserve">NUÑEZ QUISPE </t>
  </si>
  <si>
    <t>MIGUEL ANGEL</t>
  </si>
  <si>
    <t xml:space="preserve">BINDELS POMA </t>
  </si>
  <si>
    <t>RUBEN</t>
  </si>
  <si>
    <t xml:space="preserve">BARZOLA MONTERO </t>
  </si>
  <si>
    <t>OSWALDO</t>
  </si>
  <si>
    <t xml:space="preserve">ESCRIBA HUAYTAYA </t>
  </si>
  <si>
    <t xml:space="preserve"> LUIS ENRIQUE</t>
  </si>
  <si>
    <t>MENESES KAISER</t>
  </si>
  <si>
    <t>PEDRO ANTONIO</t>
  </si>
  <si>
    <t xml:space="preserve">MARTINEZ QUESADA </t>
  </si>
  <si>
    <t>JOSE CARLOS ANTONIO</t>
  </si>
  <si>
    <t xml:space="preserve">CASAS TIPISMANA </t>
  </si>
  <si>
    <t>JESSICA MARIBEL</t>
  </si>
  <si>
    <t xml:space="preserve">CONTRERAS SILVA </t>
  </si>
  <si>
    <t>LUIS ANTONIO</t>
  </si>
  <si>
    <t xml:space="preserve">JORGE GARCIA </t>
  </si>
  <si>
    <t>DILCIA LUZ</t>
  </si>
  <si>
    <t xml:space="preserve">GOMEZ RENGIFO </t>
  </si>
  <si>
    <t>MIRANDA VALDEZ</t>
  </si>
  <si>
    <t>JANET</t>
  </si>
  <si>
    <t xml:space="preserve">COLLANTES ROMANI </t>
  </si>
  <si>
    <t>ARNEZ CENTENARO</t>
  </si>
  <si>
    <t>LEONARDO OSCAR</t>
  </si>
  <si>
    <t>MIGUEL MOISES</t>
  </si>
  <si>
    <t xml:space="preserve">CHAMBI HUAMAN </t>
  </si>
  <si>
    <t>ALICORP S.A.A.</t>
  </si>
  <si>
    <t>ALICORP</t>
  </si>
  <si>
    <t>LIMA</t>
  </si>
  <si>
    <t>http://www.gruporomero.com.pe/es-PE/empresas/alicorp/</t>
  </si>
  <si>
    <t>RINSITACILNES@GROMERO.COM.PE</t>
  </si>
  <si>
    <t>LECHE GLORIA SOCIEDAD ANONIMA - GLORIA S.A.</t>
  </si>
  <si>
    <t>Gloria Sa</t>
  </si>
  <si>
    <t>CONSUMO MASIVO</t>
  </si>
  <si>
    <t>ELABORACION DE LACTEOS</t>
  </si>
  <si>
    <t>Av. Republica de Panama Nro. 2461, Lima La victoria</t>
  </si>
  <si>
    <t>http://www.gloria.com.pe/</t>
  </si>
  <si>
    <t>gloria@gloria.com.pe</t>
  </si>
  <si>
    <t>UNIÓN DE CERVECERÍAS PERUANAS BACKUS Y JOHNSTON SOCIEDAD ANÓNIMA ABIERTA</t>
  </si>
  <si>
    <t>http://www.backus.com.pe</t>
  </si>
  <si>
    <t>Cervecerias Peruanas Backus Sa</t>
  </si>
  <si>
    <t>Av. Nicolas Ayllon Nro. 3986</t>
  </si>
  <si>
    <t>ELABORACION DE CERVEZAS</t>
  </si>
  <si>
    <t>BACKUS@BACKUS.COM.PE</t>
  </si>
  <si>
    <t>RAZON_SOCIAL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</si>
</sst>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59999389629810485"/>
        <bgColor indexed="64"/>
      </patternFill>
    </fill>
    <fill>
      <patternFill patternType="solid">
        <fgColor theme="8"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0" fillId="0" borderId="1" xfId="0" applyBorder="1"/>
    <xf numFmtId="0" fontId="0" fillId="0" borderId="1" xfId="0" applyFill="1" applyBorder="1"/>
    <xf numFmtId="0" fontId="0" fillId="3" borderId="1" xfId="0" applyFill="1" applyBorder="1"/>
    <xf numFmtId="14" fontId="0" fillId="0" borderId="0" xfId="0" applyNumberFormat="1"/>
    <xf numFmtId="14" fontId="2" fillId="0" borderId="0" xfId="1" applyNumberFormat="1"/>
    <xf numFmtId="0" fontId="0" fillId="0" borderId="0" xfId="0" applyNumberFormat="1"/>
    <xf numFmtId="0" fontId="0" fillId="5" borderId="0" xfId="0" applyFill="1"/>
    <xf numFmtId="0" fontId="0" fillId="5" borderId="1" xfId="0" applyFill="1" applyBorder="1"/>
    <xf numFmtId="0" fontId="0" fillId="6" borderId="1" xfId="0" applyFill="1" applyBorder="1"/>
    <xf numFmtId="0" fontId="0" fillId="2" borderId="0" xfId="0" applyFill="1"/>
    <xf numFmtId="0" fontId="0" fillId="4" borderId="0" xfId="0" applyFill="1" applyBorder="1" applyAlignment="1">
      <alignment horizontal="center"/>
    </xf>
    <xf numFmtId="9" fontId="0" fillId="0" borderId="0" xfId="0" applyNumberFormat="1"/>
    <xf numFmtId="0" fontId="0" fillId="3" borderId="0" xfId="0" applyFill="1" applyBorder="1"/>
    <xf numFmtId="0" fontId="0" fillId="0" borderId="0" xfId="0" applyFill="1" applyBorder="1"/>
    <xf numFmtId="0" fontId="0" fillId="5" borderId="0" xfId="0" applyFill="1" applyBorder="1"/>
    <xf numFmtId="0" fontId="1" fillId="7" borderId="1" xfId="0" applyFont="1" applyFill="1" applyBorder="1"/>
    <xf numFmtId="0" fontId="0" fillId="0" borderId="1" xfId="0" applyBorder="1" applyAlignment="1">
      <alignment wrapText="1"/>
    </xf>
    <xf numFmtId="0" fontId="0" fillId="8" borderId="0" xfId="0" applyFill="1" applyBorder="1" applyAlignment="1">
      <alignment horizontal="center" vertical="center" wrapText="1"/>
    </xf>
    <xf numFmtId="0" fontId="1" fillId="7" borderId="4" xfId="0" applyFont="1" applyFill="1" applyBorder="1"/>
    <xf numFmtId="0" fontId="0" fillId="3" borderId="13" xfId="0" applyFill="1" applyBorder="1"/>
    <xf numFmtId="0" fontId="2" fillId="0" borderId="0" xfId="1"/>
    <xf numFmtId="0" fontId="0" fillId="2" borderId="0" xfId="0" applyFill="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1" xfId="0" applyFont="1" applyFill="1" applyBorder="1" applyAlignment="1">
      <alignment horizontal="center"/>
    </xf>
    <xf numFmtId="0" fontId="3" fillId="2" borderId="0" xfId="0" applyFont="1" applyFill="1" applyAlignment="1">
      <alignment horizontal="center"/>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8" borderId="9" xfId="0" applyFill="1" applyBorder="1" applyAlignment="1">
      <alignment horizontal="center" vertical="center" wrapText="1"/>
    </xf>
    <xf numFmtId="0" fontId="0" fillId="8" borderId="3" xfId="0" applyFill="1" applyBorder="1" applyAlignment="1">
      <alignment horizontal="center" vertical="center" wrapText="1"/>
    </xf>
    <xf numFmtId="0" fontId="0" fillId="8" borderId="0"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2" xfId="0" applyFill="1" applyBorder="1" applyAlignment="1">
      <alignment horizontal="center" vertical="center" wrapText="1"/>
    </xf>
    <xf numFmtId="0" fontId="0" fillId="8" borderId="12" xfId="0" applyFill="1" applyBorder="1" applyAlignment="1">
      <alignment horizontal="center" vertical="center" wrapText="1"/>
    </xf>
    <xf numFmtId="0" fontId="3" fillId="2" borderId="0" xfId="0" applyFont="1" applyFill="1" applyAlignment="1">
      <alignment horizontal="center" wrapText="1"/>
    </xf>
    <xf numFmtId="0" fontId="4" fillId="8" borderId="7"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0" fillId="2" borderId="1" xfId="0" applyFill="1" applyBorder="1" applyAlignment="1">
      <alignment horizontal="center"/>
    </xf>
    <xf numFmtId="0" fontId="0" fillId="9" borderId="3" xfId="0" applyFill="1" applyBorder="1" applyAlignment="1">
      <alignment horizontal="center" vertical="center" wrapText="1"/>
    </xf>
    <xf numFmtId="0" fontId="0" fillId="9" borderId="0" xfId="0" applyFill="1" applyAlignment="1">
      <alignment horizontal="center" vertical="center" wrapText="1"/>
    </xf>
    <xf numFmtId="0" fontId="0" fillId="4" borderId="2" xfId="0" applyFill="1" applyBorder="1" applyAlignment="1">
      <alignment horizontal="center"/>
    </xf>
    <xf numFmtId="0" fontId="0" fillId="5" borderId="2" xfId="0" applyFill="1" applyBorder="1" applyAlignment="1">
      <alignment horizontal="center"/>
    </xf>
    <xf numFmtId="0" fontId="0" fillId="0" borderId="1" xfId="0" applyBorder="1" applyAlignment="1">
      <alignment horizontal="center"/>
    </xf>
    <xf numFmtId="0" fontId="0" fillId="0" borderId="0" xfId="0"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mailto:SFAS@HOT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www.gloria.com.pe/" TargetMode="External"/><Relationship Id="rId2" Type="http://schemas.openxmlformats.org/officeDocument/2006/relationships/hyperlink" Target="mailto:RINSITACILNES@GROMERO.COM.PE" TargetMode="External"/><Relationship Id="rId1" Type="http://schemas.openxmlformats.org/officeDocument/2006/relationships/hyperlink" Target="http://www.gruporomero.com.pe/es-PE/empresas/alicorp/" TargetMode="External"/><Relationship Id="rId6" Type="http://schemas.openxmlformats.org/officeDocument/2006/relationships/hyperlink" Target="mailto:BACKUS@BACKUS.COM.PE" TargetMode="External"/><Relationship Id="rId5" Type="http://schemas.openxmlformats.org/officeDocument/2006/relationships/hyperlink" Target="http://www.backus.com.pe/" TargetMode="External"/><Relationship Id="rId4" Type="http://schemas.openxmlformats.org/officeDocument/2006/relationships/hyperlink" Target="mailto:gloria@gloria.com.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3ACED-E7DE-4AC0-8F72-E7EAC485C04D}">
  <dimension ref="A1:H198"/>
  <sheetViews>
    <sheetView topLeftCell="A139" workbookViewId="0">
      <selection activeCell="A178" sqref="A178:C178"/>
    </sheetView>
  </sheetViews>
  <sheetFormatPr baseColWidth="10" defaultRowHeight="15" x14ac:dyDescent="0.25"/>
  <cols>
    <col min="1" max="1" width="24.140625" bestFit="1" customWidth="1"/>
    <col min="2" max="2" width="69.42578125" bestFit="1" customWidth="1"/>
    <col min="3" max="3" width="15.42578125" bestFit="1" customWidth="1"/>
  </cols>
  <sheetData>
    <row r="1" spans="1:8" x14ac:dyDescent="0.25">
      <c r="A1" s="22" t="s">
        <v>198</v>
      </c>
      <c r="B1" s="22"/>
      <c r="C1" s="22"/>
      <c r="D1" s="22"/>
      <c r="E1" s="22"/>
      <c r="F1" s="22"/>
    </row>
    <row r="3" spans="1:8" x14ac:dyDescent="0.25">
      <c r="A3" s="23" t="s">
        <v>199</v>
      </c>
      <c r="B3" s="24"/>
      <c r="C3" s="25"/>
      <c r="D3" s="28" t="s">
        <v>302</v>
      </c>
      <c r="E3" s="29"/>
      <c r="F3" s="29"/>
      <c r="G3" s="29"/>
      <c r="H3" s="30"/>
    </row>
    <row r="4" spans="1:8" x14ac:dyDescent="0.25">
      <c r="A4" s="16" t="s">
        <v>200</v>
      </c>
      <c r="B4" s="16" t="s">
        <v>2</v>
      </c>
      <c r="C4" s="16" t="s">
        <v>155</v>
      </c>
      <c r="D4" s="31"/>
      <c r="E4" s="32"/>
      <c r="F4" s="32"/>
      <c r="G4" s="32"/>
      <c r="H4" s="33"/>
    </row>
    <row r="5" spans="1:8" x14ac:dyDescent="0.25">
      <c r="A5" s="1" t="s">
        <v>47</v>
      </c>
      <c r="B5" s="1" t="s">
        <v>208</v>
      </c>
      <c r="C5" s="1" t="s">
        <v>91</v>
      </c>
      <c r="D5" s="31"/>
      <c r="E5" s="32"/>
      <c r="F5" s="32"/>
      <c r="G5" s="32"/>
      <c r="H5" s="33"/>
    </row>
    <row r="6" spans="1:8" x14ac:dyDescent="0.25">
      <c r="A6" s="1" t="s">
        <v>49</v>
      </c>
      <c r="B6" s="1" t="s">
        <v>201</v>
      </c>
      <c r="C6" s="1" t="s">
        <v>202</v>
      </c>
      <c r="D6" s="34"/>
      <c r="E6" s="35"/>
      <c r="F6" s="35"/>
      <c r="G6" s="35"/>
      <c r="H6" s="36"/>
    </row>
    <row r="7" spans="1:8" x14ac:dyDescent="0.25">
      <c r="A7" s="14" t="s">
        <v>50</v>
      </c>
      <c r="B7" s="14" t="s">
        <v>367</v>
      </c>
      <c r="C7" s="14" t="s">
        <v>95</v>
      </c>
      <c r="D7" s="18"/>
      <c r="E7" s="18"/>
      <c r="F7" s="18"/>
      <c r="G7" s="18"/>
      <c r="H7" s="18"/>
    </row>
    <row r="9" spans="1:8" ht="15" customHeight="1" x14ac:dyDescent="0.25">
      <c r="A9" s="26" t="s">
        <v>203</v>
      </c>
      <c r="B9" s="26"/>
      <c r="C9" s="26"/>
      <c r="D9" s="28" t="s">
        <v>303</v>
      </c>
      <c r="E9" s="29"/>
      <c r="F9" s="29"/>
      <c r="G9" s="29"/>
      <c r="H9" s="30"/>
    </row>
    <row r="10" spans="1:8" x14ac:dyDescent="0.25">
      <c r="A10" s="16" t="s">
        <v>200</v>
      </c>
      <c r="B10" s="16" t="s">
        <v>2</v>
      </c>
      <c r="C10" s="16" t="s">
        <v>155</v>
      </c>
      <c r="D10" s="31"/>
      <c r="E10" s="32"/>
      <c r="F10" s="32"/>
      <c r="G10" s="32"/>
      <c r="H10" s="33"/>
    </row>
    <row r="11" spans="1:8" x14ac:dyDescent="0.25">
      <c r="A11" s="1" t="s">
        <v>47</v>
      </c>
      <c r="B11" s="1" t="s">
        <v>204</v>
      </c>
      <c r="C11" s="1" t="s">
        <v>91</v>
      </c>
      <c r="D11" s="31"/>
      <c r="E11" s="32"/>
      <c r="F11" s="32"/>
      <c r="G11" s="32"/>
      <c r="H11" s="33"/>
    </row>
    <row r="12" spans="1:8" x14ac:dyDescent="0.25">
      <c r="A12" s="1" t="s">
        <v>103</v>
      </c>
      <c r="B12" s="1" t="s">
        <v>205</v>
      </c>
      <c r="C12" s="1" t="s">
        <v>91</v>
      </c>
      <c r="D12" s="31"/>
      <c r="E12" s="32"/>
      <c r="F12" s="32"/>
      <c r="G12" s="32"/>
      <c r="H12" s="33"/>
    </row>
    <row r="13" spans="1:8" x14ac:dyDescent="0.25">
      <c r="A13" s="1" t="s">
        <v>0</v>
      </c>
      <c r="B13" s="1" t="s">
        <v>206</v>
      </c>
      <c r="C13" s="1" t="s">
        <v>91</v>
      </c>
      <c r="D13" s="31"/>
      <c r="E13" s="32"/>
      <c r="F13" s="32"/>
      <c r="G13" s="32"/>
      <c r="H13" s="33"/>
    </row>
    <row r="14" spans="1:8" x14ac:dyDescent="0.25">
      <c r="A14" s="1" t="s">
        <v>107</v>
      </c>
      <c r="B14" s="1" t="s">
        <v>207</v>
      </c>
      <c r="C14" s="1" t="s">
        <v>91</v>
      </c>
      <c r="D14" s="31"/>
      <c r="E14" s="32"/>
      <c r="F14" s="32"/>
      <c r="G14" s="32"/>
      <c r="H14" s="33"/>
    </row>
    <row r="15" spans="1:8" x14ac:dyDescent="0.25">
      <c r="A15" s="1" t="s">
        <v>48</v>
      </c>
      <c r="B15" s="1" t="s">
        <v>209</v>
      </c>
      <c r="C15" s="1" t="s">
        <v>95</v>
      </c>
      <c r="D15" s="34"/>
      <c r="E15" s="35"/>
      <c r="F15" s="35"/>
      <c r="G15" s="35"/>
      <c r="H15" s="36"/>
    </row>
    <row r="17" spans="1:8" x14ac:dyDescent="0.25">
      <c r="A17" s="26" t="s">
        <v>210</v>
      </c>
      <c r="B17" s="26"/>
      <c r="C17" s="26"/>
      <c r="D17" s="28" t="s">
        <v>304</v>
      </c>
      <c r="E17" s="29"/>
      <c r="F17" s="29"/>
      <c r="G17" s="29"/>
      <c r="H17" s="30"/>
    </row>
    <row r="18" spans="1:8" x14ac:dyDescent="0.25">
      <c r="A18" s="16" t="s">
        <v>200</v>
      </c>
      <c r="B18" s="16" t="s">
        <v>2</v>
      </c>
      <c r="C18" s="16" t="s">
        <v>155</v>
      </c>
      <c r="D18" s="31"/>
      <c r="E18" s="32"/>
      <c r="F18" s="32"/>
      <c r="G18" s="32"/>
      <c r="H18" s="33"/>
    </row>
    <row r="19" spans="1:8" x14ac:dyDescent="0.25">
      <c r="A19" s="1" t="s">
        <v>5</v>
      </c>
      <c r="B19" s="1" t="s">
        <v>208</v>
      </c>
      <c r="C19" s="1" t="s">
        <v>91</v>
      </c>
      <c r="D19" s="31"/>
      <c r="E19" s="32"/>
      <c r="F19" s="32"/>
      <c r="G19" s="32"/>
      <c r="H19" s="33"/>
    </row>
    <row r="20" spans="1:8" x14ac:dyDescent="0.25">
      <c r="A20" s="1" t="s">
        <v>1</v>
      </c>
      <c r="B20" s="1" t="s">
        <v>45</v>
      </c>
      <c r="C20" s="1" t="s">
        <v>93</v>
      </c>
      <c r="D20" s="31"/>
      <c r="E20" s="32"/>
      <c r="F20" s="32"/>
      <c r="G20" s="32"/>
      <c r="H20" s="33"/>
    </row>
    <row r="21" spans="1:8" x14ac:dyDescent="0.25">
      <c r="A21" s="1" t="s">
        <v>2</v>
      </c>
      <c r="B21" s="1" t="s">
        <v>211</v>
      </c>
      <c r="C21" s="1" t="s">
        <v>159</v>
      </c>
      <c r="D21" s="31"/>
      <c r="E21" s="32"/>
      <c r="F21" s="32"/>
      <c r="G21" s="32"/>
      <c r="H21" s="33"/>
    </row>
    <row r="22" spans="1:8" x14ac:dyDescent="0.25">
      <c r="A22" s="1" t="s">
        <v>212</v>
      </c>
      <c r="B22" s="1" t="s">
        <v>213</v>
      </c>
      <c r="C22" s="1" t="s">
        <v>95</v>
      </c>
      <c r="D22" s="34"/>
      <c r="E22" s="35"/>
      <c r="F22" s="35"/>
      <c r="G22" s="35"/>
      <c r="H22" s="36"/>
    </row>
    <row r="23" spans="1:8" x14ac:dyDescent="0.25">
      <c r="A23" s="1" t="s">
        <v>214</v>
      </c>
      <c r="B23" s="1" t="s">
        <v>215</v>
      </c>
      <c r="C23" s="1" t="s">
        <v>161</v>
      </c>
    </row>
    <row r="25" spans="1:8" x14ac:dyDescent="0.25">
      <c r="A25" s="26" t="s">
        <v>216</v>
      </c>
      <c r="B25" s="26"/>
      <c r="C25" s="26"/>
      <c r="D25" s="28" t="s">
        <v>305</v>
      </c>
      <c r="E25" s="29"/>
      <c r="F25" s="29"/>
      <c r="G25" s="29"/>
      <c r="H25" s="30"/>
    </row>
    <row r="26" spans="1:8" x14ac:dyDescent="0.25">
      <c r="A26" s="16" t="s">
        <v>200</v>
      </c>
      <c r="B26" s="16" t="s">
        <v>2</v>
      </c>
      <c r="C26" s="16" t="s">
        <v>155</v>
      </c>
      <c r="D26" s="31"/>
      <c r="E26" s="32"/>
      <c r="F26" s="32"/>
      <c r="G26" s="32"/>
      <c r="H26" s="33"/>
    </row>
    <row r="27" spans="1:8" x14ac:dyDescent="0.25">
      <c r="A27" s="1" t="s">
        <v>6</v>
      </c>
      <c r="B27" s="1" t="s">
        <v>208</v>
      </c>
      <c r="C27" s="1" t="s">
        <v>91</v>
      </c>
      <c r="D27" s="31"/>
      <c r="E27" s="32"/>
      <c r="F27" s="32"/>
      <c r="G27" s="32"/>
      <c r="H27" s="33"/>
    </row>
    <row r="28" spans="1:8" x14ac:dyDescent="0.25">
      <c r="A28" s="1" t="s">
        <v>1</v>
      </c>
      <c r="B28" s="1" t="s">
        <v>44</v>
      </c>
      <c r="C28" s="1" t="s">
        <v>160</v>
      </c>
      <c r="D28" s="31"/>
      <c r="E28" s="32"/>
      <c r="F28" s="32"/>
      <c r="G28" s="32"/>
      <c r="H28" s="33"/>
    </row>
    <row r="29" spans="1:8" x14ac:dyDescent="0.25">
      <c r="A29" s="1" t="s">
        <v>2</v>
      </c>
      <c r="B29" s="1" t="s">
        <v>217</v>
      </c>
      <c r="C29" s="1" t="s">
        <v>159</v>
      </c>
      <c r="D29" s="31"/>
      <c r="E29" s="32"/>
      <c r="F29" s="32"/>
      <c r="G29" s="32"/>
      <c r="H29" s="33"/>
    </row>
    <row r="30" spans="1:8" x14ac:dyDescent="0.25">
      <c r="A30" s="1" t="s">
        <v>218</v>
      </c>
      <c r="B30" s="1" t="s">
        <v>219</v>
      </c>
      <c r="C30" s="1" t="s">
        <v>95</v>
      </c>
      <c r="D30" s="31"/>
      <c r="E30" s="32"/>
      <c r="F30" s="32"/>
      <c r="G30" s="32"/>
      <c r="H30" s="33"/>
    </row>
    <row r="31" spans="1:8" x14ac:dyDescent="0.25">
      <c r="A31" s="1" t="s">
        <v>5</v>
      </c>
      <c r="B31" s="1" t="s">
        <v>220</v>
      </c>
      <c r="C31" s="1" t="s">
        <v>91</v>
      </c>
      <c r="D31" s="34"/>
      <c r="E31" s="35"/>
      <c r="F31" s="35"/>
      <c r="G31" s="35"/>
      <c r="H31" s="36"/>
    </row>
    <row r="33" spans="1:8" x14ac:dyDescent="0.25">
      <c r="A33" s="26" t="s">
        <v>221</v>
      </c>
      <c r="B33" s="26"/>
      <c r="C33" s="26"/>
      <c r="D33" s="28" t="s">
        <v>306</v>
      </c>
      <c r="E33" s="29"/>
      <c r="F33" s="29"/>
      <c r="G33" s="29"/>
      <c r="H33" s="30"/>
    </row>
    <row r="34" spans="1:8" x14ac:dyDescent="0.25">
      <c r="A34" s="16" t="s">
        <v>200</v>
      </c>
      <c r="B34" s="16" t="s">
        <v>2</v>
      </c>
      <c r="C34" s="16" t="s">
        <v>155</v>
      </c>
      <c r="D34" s="31"/>
      <c r="E34" s="32"/>
      <c r="F34" s="32"/>
      <c r="G34" s="32"/>
      <c r="H34" s="33"/>
    </row>
    <row r="35" spans="1:8" x14ac:dyDescent="0.25">
      <c r="A35" s="1" t="s">
        <v>107</v>
      </c>
      <c r="B35" s="1" t="s">
        <v>208</v>
      </c>
      <c r="C35" s="1" t="s">
        <v>91</v>
      </c>
      <c r="D35" s="31"/>
      <c r="E35" s="32"/>
      <c r="F35" s="32"/>
      <c r="G35" s="32"/>
      <c r="H35" s="33"/>
    </row>
    <row r="36" spans="1:8" x14ac:dyDescent="0.25">
      <c r="A36" s="1" t="s">
        <v>222</v>
      </c>
      <c r="B36" s="1" t="s">
        <v>223</v>
      </c>
      <c r="C36" s="1" t="s">
        <v>91</v>
      </c>
      <c r="D36" s="31"/>
      <c r="E36" s="32"/>
      <c r="F36" s="32"/>
      <c r="G36" s="32"/>
      <c r="H36" s="33"/>
    </row>
    <row r="37" spans="1:8" x14ac:dyDescent="0.25">
      <c r="A37" s="1" t="s">
        <v>1</v>
      </c>
      <c r="B37" s="1" t="s">
        <v>156</v>
      </c>
      <c r="C37" s="1" t="s">
        <v>224</v>
      </c>
      <c r="D37" s="31"/>
      <c r="E37" s="32"/>
      <c r="F37" s="32"/>
      <c r="G37" s="32"/>
      <c r="H37" s="33"/>
    </row>
    <row r="38" spans="1:8" x14ac:dyDescent="0.25">
      <c r="A38" s="1" t="s">
        <v>2</v>
      </c>
      <c r="B38" s="1" t="s">
        <v>225</v>
      </c>
      <c r="C38" s="1" t="s">
        <v>159</v>
      </c>
      <c r="D38" s="34"/>
      <c r="E38" s="35"/>
      <c r="F38" s="35"/>
      <c r="G38" s="35"/>
      <c r="H38" s="36"/>
    </row>
    <row r="40" spans="1:8" x14ac:dyDescent="0.25">
      <c r="A40" s="26" t="s">
        <v>226</v>
      </c>
      <c r="B40" s="26"/>
      <c r="C40" s="26"/>
    </row>
    <row r="41" spans="1:8" x14ac:dyDescent="0.25">
      <c r="A41" s="16" t="s">
        <v>200</v>
      </c>
      <c r="B41" s="16" t="s">
        <v>2</v>
      </c>
      <c r="C41" s="16" t="s">
        <v>155</v>
      </c>
      <c r="D41" s="28" t="s">
        <v>307</v>
      </c>
      <c r="E41" s="29"/>
      <c r="F41" s="29"/>
      <c r="G41" s="29"/>
      <c r="H41" s="30"/>
    </row>
    <row r="42" spans="1:8" x14ac:dyDescent="0.25">
      <c r="A42" s="1" t="s">
        <v>0</v>
      </c>
      <c r="B42" s="1" t="s">
        <v>227</v>
      </c>
      <c r="C42" s="1" t="s">
        <v>91</v>
      </c>
      <c r="D42" s="31"/>
      <c r="E42" s="32"/>
      <c r="F42" s="32"/>
      <c r="G42" s="32"/>
      <c r="H42" s="33"/>
    </row>
    <row r="43" spans="1:8" x14ac:dyDescent="0.25">
      <c r="A43" s="1" t="s">
        <v>107</v>
      </c>
      <c r="B43" s="1" t="s">
        <v>207</v>
      </c>
      <c r="C43" s="1" t="s">
        <v>91</v>
      </c>
      <c r="D43" s="31"/>
      <c r="E43" s="32"/>
      <c r="F43" s="32"/>
      <c r="G43" s="32"/>
      <c r="H43" s="33"/>
    </row>
    <row r="44" spans="1:8" x14ac:dyDescent="0.25">
      <c r="A44" s="1" t="s">
        <v>1</v>
      </c>
      <c r="B44" s="1" t="s">
        <v>42</v>
      </c>
      <c r="C44" s="1" t="s">
        <v>230</v>
      </c>
      <c r="D44" s="31"/>
      <c r="E44" s="32"/>
      <c r="F44" s="32"/>
      <c r="G44" s="32"/>
      <c r="H44" s="33"/>
    </row>
    <row r="45" spans="1:8" x14ac:dyDescent="0.25">
      <c r="A45" s="1" t="s">
        <v>39</v>
      </c>
      <c r="B45" s="1" t="s">
        <v>43</v>
      </c>
      <c r="C45" s="1" t="s">
        <v>229</v>
      </c>
      <c r="D45" s="31"/>
      <c r="E45" s="32"/>
      <c r="F45" s="32"/>
      <c r="G45" s="32"/>
      <c r="H45" s="33"/>
    </row>
    <row r="46" spans="1:8" x14ac:dyDescent="0.25">
      <c r="A46" s="1" t="s">
        <v>3</v>
      </c>
      <c r="B46" s="1" t="s">
        <v>231</v>
      </c>
      <c r="C46" s="1" t="s">
        <v>152</v>
      </c>
      <c r="D46" s="31"/>
      <c r="E46" s="32"/>
      <c r="F46" s="32"/>
      <c r="G46" s="32"/>
      <c r="H46" s="33"/>
    </row>
    <row r="47" spans="1:8" x14ac:dyDescent="0.25">
      <c r="A47" s="1" t="s">
        <v>129</v>
      </c>
      <c r="B47" s="1" t="s">
        <v>232</v>
      </c>
      <c r="C47" s="1" t="s">
        <v>98</v>
      </c>
      <c r="D47" s="31"/>
      <c r="E47" s="32"/>
      <c r="F47" s="32"/>
      <c r="G47" s="32"/>
      <c r="H47" s="33"/>
    </row>
    <row r="48" spans="1:8" x14ac:dyDescent="0.25">
      <c r="A48" s="1" t="s">
        <v>130</v>
      </c>
      <c r="B48" s="1" t="s">
        <v>233</v>
      </c>
      <c r="C48" s="1" t="s">
        <v>153</v>
      </c>
      <c r="D48" s="31"/>
      <c r="E48" s="32"/>
      <c r="F48" s="32"/>
      <c r="G48" s="32"/>
      <c r="H48" s="33"/>
    </row>
    <row r="49" spans="1:8" x14ac:dyDescent="0.25">
      <c r="A49" s="1" t="s">
        <v>131</v>
      </c>
      <c r="B49" s="1" t="s">
        <v>234</v>
      </c>
      <c r="C49" s="1" t="s">
        <v>153</v>
      </c>
      <c r="D49" s="31"/>
      <c r="E49" s="32"/>
      <c r="F49" s="32"/>
      <c r="G49" s="32"/>
      <c r="H49" s="33"/>
    </row>
    <row r="50" spans="1:8" x14ac:dyDescent="0.25">
      <c r="A50" s="1" t="s">
        <v>189</v>
      </c>
      <c r="B50" s="1" t="s">
        <v>235</v>
      </c>
      <c r="C50" s="1" t="s">
        <v>91</v>
      </c>
      <c r="D50" s="34"/>
      <c r="E50" s="35"/>
      <c r="F50" s="35"/>
      <c r="G50" s="35"/>
      <c r="H50" s="36"/>
    </row>
    <row r="52" spans="1:8" x14ac:dyDescent="0.25">
      <c r="A52" s="26" t="s">
        <v>236</v>
      </c>
      <c r="B52" s="26"/>
      <c r="C52" s="26"/>
      <c r="D52" s="28" t="s">
        <v>308</v>
      </c>
      <c r="E52" s="29"/>
      <c r="F52" s="29"/>
      <c r="G52" s="29"/>
      <c r="H52" s="30"/>
    </row>
    <row r="53" spans="1:8" x14ac:dyDescent="0.25">
      <c r="A53" s="16" t="s">
        <v>200</v>
      </c>
      <c r="B53" s="16" t="s">
        <v>2</v>
      </c>
      <c r="C53" s="16" t="s">
        <v>155</v>
      </c>
      <c r="D53" s="31"/>
      <c r="E53" s="32"/>
      <c r="F53" s="32"/>
      <c r="G53" s="32"/>
      <c r="H53" s="33"/>
    </row>
    <row r="54" spans="1:8" x14ac:dyDescent="0.25">
      <c r="A54" s="1" t="s">
        <v>140</v>
      </c>
      <c r="B54" s="1" t="s">
        <v>237</v>
      </c>
      <c r="C54" s="1" t="s">
        <v>91</v>
      </c>
      <c r="D54" s="31"/>
      <c r="E54" s="32"/>
      <c r="F54" s="32"/>
      <c r="G54" s="32"/>
      <c r="H54" s="33"/>
    </row>
    <row r="55" spans="1:8" x14ac:dyDescent="0.25">
      <c r="A55" s="1" t="s">
        <v>1</v>
      </c>
      <c r="B55" s="1" t="s">
        <v>168</v>
      </c>
      <c r="C55" s="1" t="s">
        <v>158</v>
      </c>
      <c r="D55" s="31"/>
      <c r="E55" s="32"/>
      <c r="F55" s="32"/>
      <c r="G55" s="32"/>
      <c r="H55" s="33"/>
    </row>
    <row r="56" spans="1:8" x14ac:dyDescent="0.25">
      <c r="A56" s="1" t="s">
        <v>141</v>
      </c>
      <c r="B56" s="1" t="s">
        <v>238</v>
      </c>
      <c r="C56" s="1" t="s">
        <v>95</v>
      </c>
      <c r="D56" s="31"/>
      <c r="E56" s="32"/>
      <c r="F56" s="32"/>
      <c r="G56" s="32"/>
      <c r="H56" s="33"/>
    </row>
    <row r="57" spans="1:8" x14ac:dyDescent="0.25">
      <c r="A57" s="1" t="s">
        <v>142</v>
      </c>
      <c r="B57" s="1" t="s">
        <v>246</v>
      </c>
      <c r="C57" s="1" t="s">
        <v>95</v>
      </c>
      <c r="D57" s="31"/>
      <c r="E57" s="32"/>
      <c r="F57" s="32"/>
      <c r="G57" s="32"/>
      <c r="H57" s="33"/>
    </row>
    <row r="58" spans="1:8" x14ac:dyDescent="0.25">
      <c r="A58" s="1" t="s">
        <v>2</v>
      </c>
      <c r="B58" s="1" t="s">
        <v>239</v>
      </c>
      <c r="C58" s="1" t="s">
        <v>159</v>
      </c>
      <c r="D58" s="34"/>
      <c r="E58" s="35"/>
      <c r="F58" s="35"/>
      <c r="G58" s="35"/>
      <c r="H58" s="36"/>
    </row>
    <row r="60" spans="1:8" x14ac:dyDescent="0.25">
      <c r="A60" s="26" t="s">
        <v>241</v>
      </c>
      <c r="B60" s="26"/>
      <c r="C60" s="26"/>
      <c r="D60" s="28" t="s">
        <v>309</v>
      </c>
      <c r="E60" s="29"/>
      <c r="F60" s="29"/>
      <c r="G60" s="29"/>
      <c r="H60" s="30"/>
    </row>
    <row r="61" spans="1:8" x14ac:dyDescent="0.25">
      <c r="A61" s="16" t="s">
        <v>200</v>
      </c>
      <c r="B61" s="16" t="s">
        <v>2</v>
      </c>
      <c r="C61" s="16" t="s">
        <v>155</v>
      </c>
      <c r="D61" s="31"/>
      <c r="E61" s="32"/>
      <c r="F61" s="32"/>
      <c r="G61" s="32"/>
      <c r="H61" s="33"/>
    </row>
    <row r="62" spans="1:8" x14ac:dyDescent="0.25">
      <c r="A62" t="s">
        <v>368</v>
      </c>
      <c r="B62" t="s">
        <v>227</v>
      </c>
      <c r="C62" t="s">
        <v>91</v>
      </c>
      <c r="D62" s="31"/>
      <c r="E62" s="32"/>
      <c r="F62" s="32"/>
      <c r="G62" s="32"/>
      <c r="H62" s="33"/>
    </row>
    <row r="63" spans="1:8" x14ac:dyDescent="0.25">
      <c r="A63" s="1" t="s">
        <v>140</v>
      </c>
      <c r="B63" s="1" t="s">
        <v>227</v>
      </c>
      <c r="C63" s="1" t="s">
        <v>91</v>
      </c>
      <c r="D63" s="31"/>
      <c r="E63" s="32"/>
      <c r="F63" s="32"/>
      <c r="G63" s="32"/>
      <c r="H63" s="33"/>
    </row>
    <row r="64" spans="1:8" x14ac:dyDescent="0.25">
      <c r="A64" s="1" t="s">
        <v>136</v>
      </c>
      <c r="B64" s="1" t="s">
        <v>166</v>
      </c>
      <c r="C64" s="1" t="s">
        <v>245</v>
      </c>
      <c r="D64" s="31"/>
      <c r="E64" s="32"/>
      <c r="F64" s="32"/>
      <c r="G64" s="32"/>
      <c r="H64" s="33"/>
    </row>
    <row r="65" spans="1:8" x14ac:dyDescent="0.25">
      <c r="A65" s="1" t="s">
        <v>103</v>
      </c>
      <c r="B65" s="1" t="s">
        <v>242</v>
      </c>
      <c r="C65" s="1" t="s">
        <v>91</v>
      </c>
      <c r="D65" s="31"/>
      <c r="E65" s="32"/>
      <c r="F65" s="32"/>
      <c r="G65" s="32"/>
      <c r="H65" s="33"/>
    </row>
    <row r="66" spans="1:8" x14ac:dyDescent="0.25">
      <c r="A66" s="1" t="s">
        <v>0</v>
      </c>
      <c r="B66" s="1" t="s">
        <v>243</v>
      </c>
      <c r="C66" s="1" t="s">
        <v>91</v>
      </c>
      <c r="D66" s="31"/>
      <c r="E66" s="32"/>
      <c r="F66" s="32"/>
      <c r="G66" s="32"/>
      <c r="H66" s="33"/>
    </row>
    <row r="67" spans="1:8" x14ac:dyDescent="0.25">
      <c r="A67" s="1" t="s">
        <v>107</v>
      </c>
      <c r="B67" s="1" t="s">
        <v>244</v>
      </c>
      <c r="C67" s="1" t="s">
        <v>91</v>
      </c>
      <c r="D67" s="34"/>
      <c r="E67" s="35"/>
      <c r="F67" s="35"/>
      <c r="G67" s="35"/>
      <c r="H67" s="36"/>
    </row>
    <row r="69" spans="1:8" x14ac:dyDescent="0.25">
      <c r="A69" s="26" t="s">
        <v>301</v>
      </c>
      <c r="B69" s="26"/>
      <c r="C69" s="26"/>
      <c r="D69" s="28" t="s">
        <v>310</v>
      </c>
      <c r="E69" s="29"/>
      <c r="F69" s="29"/>
      <c r="G69" s="29"/>
      <c r="H69" s="30"/>
    </row>
    <row r="70" spans="1:8" x14ac:dyDescent="0.25">
      <c r="A70" s="16" t="s">
        <v>200</v>
      </c>
      <c r="B70" s="16" t="s">
        <v>2</v>
      </c>
      <c r="C70" s="16" t="s">
        <v>155</v>
      </c>
      <c r="D70" s="31"/>
      <c r="E70" s="32"/>
      <c r="F70" s="32"/>
      <c r="G70" s="32"/>
      <c r="H70" s="33"/>
    </row>
    <row r="71" spans="1:8" x14ac:dyDescent="0.25">
      <c r="A71" s="1" t="s">
        <v>103</v>
      </c>
      <c r="B71" s="1" t="s">
        <v>227</v>
      </c>
      <c r="C71" s="1" t="s">
        <v>91</v>
      </c>
      <c r="D71" s="31"/>
      <c r="E71" s="32"/>
      <c r="F71" s="32"/>
      <c r="G71" s="32"/>
      <c r="H71" s="33"/>
    </row>
    <row r="72" spans="1:8" x14ac:dyDescent="0.25">
      <c r="A72" s="1" t="s">
        <v>0</v>
      </c>
      <c r="B72" s="1" t="s">
        <v>243</v>
      </c>
      <c r="C72" s="1" t="s">
        <v>91</v>
      </c>
      <c r="D72" s="31"/>
      <c r="E72" s="32"/>
      <c r="F72" s="32"/>
      <c r="G72" s="32"/>
      <c r="H72" s="33"/>
    </row>
    <row r="73" spans="1:8" x14ac:dyDescent="0.25">
      <c r="A73" s="1" t="s">
        <v>107</v>
      </c>
      <c r="B73" s="1" t="s">
        <v>244</v>
      </c>
      <c r="C73" s="1" t="s">
        <v>91</v>
      </c>
      <c r="D73" s="31"/>
      <c r="E73" s="32"/>
      <c r="F73" s="32"/>
      <c r="G73" s="32"/>
      <c r="H73" s="33"/>
    </row>
    <row r="74" spans="1:8" x14ac:dyDescent="0.25">
      <c r="A74" s="1" t="s">
        <v>1</v>
      </c>
      <c r="B74" s="1" t="s">
        <v>162</v>
      </c>
      <c r="C74" s="1" t="s">
        <v>158</v>
      </c>
      <c r="D74" s="31"/>
      <c r="E74" s="32"/>
      <c r="F74" s="32"/>
      <c r="G74" s="32"/>
      <c r="H74" s="33"/>
    </row>
    <row r="75" spans="1:8" x14ac:dyDescent="0.25">
      <c r="A75" s="1" t="s">
        <v>2</v>
      </c>
      <c r="B75" s="1" t="s">
        <v>163</v>
      </c>
      <c r="C75" s="1" t="s">
        <v>159</v>
      </c>
      <c r="D75" s="31"/>
      <c r="E75" s="32"/>
      <c r="F75" s="32"/>
      <c r="G75" s="32"/>
      <c r="H75" s="33"/>
    </row>
    <row r="76" spans="1:8" x14ac:dyDescent="0.25">
      <c r="A76" s="1" t="s">
        <v>41</v>
      </c>
      <c r="B76" s="1" t="s">
        <v>248</v>
      </c>
      <c r="C76" s="1" t="s">
        <v>247</v>
      </c>
      <c r="D76" s="31"/>
      <c r="E76" s="32"/>
      <c r="F76" s="32"/>
      <c r="G76" s="32"/>
      <c r="H76" s="33"/>
    </row>
    <row r="77" spans="1:8" x14ac:dyDescent="0.25">
      <c r="A77" s="1" t="s">
        <v>135</v>
      </c>
      <c r="B77" s="1" t="s">
        <v>164</v>
      </c>
      <c r="C77" s="1" t="s">
        <v>247</v>
      </c>
      <c r="D77" s="31"/>
      <c r="E77" s="32"/>
      <c r="F77" s="32"/>
      <c r="G77" s="32"/>
      <c r="H77" s="33"/>
    </row>
    <row r="78" spans="1:8" x14ac:dyDescent="0.25">
      <c r="A78" s="1" t="s">
        <v>165</v>
      </c>
      <c r="B78" s="1" t="s">
        <v>249</v>
      </c>
      <c r="C78" s="1" t="s">
        <v>92</v>
      </c>
      <c r="D78" s="31"/>
      <c r="E78" s="32"/>
      <c r="F78" s="32"/>
      <c r="G78" s="32"/>
      <c r="H78" s="33"/>
    </row>
    <row r="79" spans="1:8" x14ac:dyDescent="0.25">
      <c r="A79" s="1" t="s">
        <v>141</v>
      </c>
      <c r="B79" s="1" t="s">
        <v>250</v>
      </c>
      <c r="C79" s="1" t="s">
        <v>95</v>
      </c>
      <c r="D79" s="31"/>
      <c r="E79" s="32"/>
      <c r="F79" s="32"/>
      <c r="G79" s="32"/>
      <c r="H79" s="33"/>
    </row>
    <row r="80" spans="1:8" x14ac:dyDescent="0.25">
      <c r="A80" s="1" t="s">
        <v>142</v>
      </c>
      <c r="B80" s="1" t="s">
        <v>251</v>
      </c>
      <c r="C80" s="1" t="s">
        <v>95</v>
      </c>
      <c r="D80" s="31"/>
      <c r="E80" s="32"/>
      <c r="F80" s="32"/>
      <c r="G80" s="32"/>
      <c r="H80" s="33"/>
    </row>
    <row r="81" spans="1:8" x14ac:dyDescent="0.25">
      <c r="A81" s="1" t="s">
        <v>214</v>
      </c>
      <c r="B81" s="1" t="s">
        <v>252</v>
      </c>
      <c r="C81" s="1" t="s">
        <v>240</v>
      </c>
      <c r="D81" s="34"/>
      <c r="E81" s="35"/>
      <c r="F81" s="35"/>
      <c r="G81" s="35"/>
      <c r="H81" s="36"/>
    </row>
    <row r="83" spans="1:8" x14ac:dyDescent="0.25">
      <c r="A83" s="26" t="s">
        <v>253</v>
      </c>
      <c r="B83" s="26"/>
      <c r="C83" s="26"/>
      <c r="D83" s="28" t="s">
        <v>312</v>
      </c>
      <c r="E83" s="29"/>
      <c r="F83" s="29"/>
      <c r="G83" s="29"/>
      <c r="H83" s="30"/>
    </row>
    <row r="84" spans="1:8" x14ac:dyDescent="0.25">
      <c r="A84" s="16" t="s">
        <v>200</v>
      </c>
      <c r="B84" s="16" t="s">
        <v>2</v>
      </c>
      <c r="C84" s="16" t="s">
        <v>155</v>
      </c>
      <c r="D84" s="31"/>
      <c r="E84" s="32"/>
      <c r="F84" s="32"/>
      <c r="G84" s="32"/>
      <c r="H84" s="33"/>
    </row>
    <row r="85" spans="1:8" x14ac:dyDescent="0.25">
      <c r="A85" s="1" t="s">
        <v>179</v>
      </c>
      <c r="B85" s="1" t="s">
        <v>227</v>
      </c>
      <c r="C85" s="1" t="s">
        <v>91</v>
      </c>
      <c r="D85" s="31"/>
      <c r="E85" s="32"/>
      <c r="F85" s="32"/>
      <c r="G85" s="32"/>
      <c r="H85" s="33"/>
    </row>
    <row r="86" spans="1:8" x14ac:dyDescent="0.25">
      <c r="A86" s="1" t="s">
        <v>1</v>
      </c>
      <c r="B86" s="1" t="s">
        <v>257</v>
      </c>
      <c r="C86" s="1" t="s">
        <v>93</v>
      </c>
      <c r="D86" s="31"/>
      <c r="E86" s="32"/>
      <c r="F86" s="32"/>
      <c r="G86" s="32"/>
      <c r="H86" s="33"/>
    </row>
    <row r="87" spans="1:8" x14ac:dyDescent="0.25">
      <c r="A87" s="1" t="s">
        <v>60</v>
      </c>
      <c r="B87" s="1" t="s">
        <v>258</v>
      </c>
      <c r="C87" s="1" t="s">
        <v>93</v>
      </c>
      <c r="D87" s="31"/>
      <c r="E87" s="32"/>
      <c r="F87" s="32"/>
      <c r="G87" s="32"/>
      <c r="H87" s="33"/>
    </row>
    <row r="88" spans="1:8" x14ac:dyDescent="0.25">
      <c r="A88" s="1" t="s">
        <v>70</v>
      </c>
      <c r="B88" s="1" t="s">
        <v>259</v>
      </c>
      <c r="C88" s="1" t="s">
        <v>263</v>
      </c>
      <c r="D88" s="31"/>
      <c r="E88" s="32"/>
      <c r="F88" s="32"/>
      <c r="G88" s="32"/>
      <c r="H88" s="33"/>
    </row>
    <row r="89" spans="1:8" x14ac:dyDescent="0.25">
      <c r="A89" s="1" t="s">
        <v>254</v>
      </c>
      <c r="B89" s="1" t="s">
        <v>260</v>
      </c>
      <c r="C89" s="1" t="s">
        <v>263</v>
      </c>
      <c r="D89" s="31"/>
      <c r="E89" s="32"/>
      <c r="F89" s="32"/>
      <c r="G89" s="32"/>
      <c r="H89" s="33"/>
    </row>
    <row r="90" spans="1:8" x14ac:dyDescent="0.25">
      <c r="A90" s="1" t="s">
        <v>255</v>
      </c>
      <c r="B90" s="1" t="s">
        <v>261</v>
      </c>
      <c r="C90" s="1" t="s">
        <v>97</v>
      </c>
      <c r="D90" s="31"/>
      <c r="E90" s="32"/>
      <c r="F90" s="32"/>
      <c r="G90" s="32"/>
      <c r="H90" s="33"/>
    </row>
    <row r="91" spans="1:8" x14ac:dyDescent="0.25">
      <c r="A91" s="1" t="s">
        <v>256</v>
      </c>
      <c r="B91" s="1" t="s">
        <v>261</v>
      </c>
      <c r="C91" s="1" t="s">
        <v>97</v>
      </c>
      <c r="D91" s="31"/>
      <c r="E91" s="32"/>
      <c r="F91" s="32"/>
      <c r="G91" s="32"/>
      <c r="H91" s="33"/>
    </row>
    <row r="92" spans="1:8" x14ac:dyDescent="0.25">
      <c r="A92" s="1" t="s">
        <v>101</v>
      </c>
      <c r="B92" s="1" t="s">
        <v>262</v>
      </c>
      <c r="C92" s="1" t="s">
        <v>91</v>
      </c>
      <c r="D92" s="34"/>
      <c r="E92" s="35"/>
      <c r="F92" s="35"/>
      <c r="G92" s="35"/>
      <c r="H92" s="36"/>
    </row>
    <row r="94" spans="1:8" x14ac:dyDescent="0.25">
      <c r="A94" s="26" t="s">
        <v>264</v>
      </c>
      <c r="B94" s="26"/>
      <c r="C94" s="26"/>
      <c r="D94" s="28" t="s">
        <v>311</v>
      </c>
      <c r="E94" s="29"/>
      <c r="F94" s="29"/>
      <c r="G94" s="29"/>
      <c r="H94" s="30"/>
    </row>
    <row r="95" spans="1:8" x14ac:dyDescent="0.25">
      <c r="A95" s="16" t="s">
        <v>200</v>
      </c>
      <c r="B95" s="16" t="s">
        <v>2</v>
      </c>
      <c r="C95" s="16" t="s">
        <v>155</v>
      </c>
      <c r="D95" s="31"/>
      <c r="E95" s="32"/>
      <c r="F95" s="32"/>
      <c r="G95" s="32"/>
      <c r="H95" s="33"/>
    </row>
    <row r="96" spans="1:8" x14ac:dyDescent="0.25">
      <c r="A96" s="1" t="s">
        <v>101</v>
      </c>
      <c r="B96" s="1" t="s">
        <v>227</v>
      </c>
      <c r="C96" s="1" t="s">
        <v>91</v>
      </c>
      <c r="D96" s="31"/>
      <c r="E96" s="32"/>
      <c r="F96" s="32"/>
      <c r="G96" s="32"/>
      <c r="H96" s="33"/>
    </row>
    <row r="97" spans="1:8" x14ac:dyDescent="0.25">
      <c r="A97" s="1" t="s">
        <v>102</v>
      </c>
      <c r="B97" s="1" t="s">
        <v>265</v>
      </c>
      <c r="C97" s="1" t="s">
        <v>160</v>
      </c>
      <c r="D97" s="31"/>
      <c r="E97" s="32"/>
      <c r="F97" s="32"/>
      <c r="G97" s="32"/>
      <c r="H97" s="33"/>
    </row>
    <row r="98" spans="1:8" x14ac:dyDescent="0.25">
      <c r="A98" s="1" t="s">
        <v>172</v>
      </c>
      <c r="B98" s="1" t="s">
        <v>266</v>
      </c>
      <c r="C98" s="1" t="s">
        <v>160</v>
      </c>
      <c r="D98" s="31"/>
      <c r="E98" s="32"/>
      <c r="F98" s="32"/>
      <c r="G98" s="32"/>
      <c r="H98" s="33"/>
    </row>
    <row r="99" spans="1:8" x14ac:dyDescent="0.25">
      <c r="A99" s="1" t="s">
        <v>173</v>
      </c>
      <c r="B99" s="1" t="s">
        <v>267</v>
      </c>
      <c r="C99" s="1" t="s">
        <v>160</v>
      </c>
      <c r="D99" s="31"/>
      <c r="E99" s="32"/>
      <c r="F99" s="32"/>
      <c r="G99" s="32"/>
      <c r="H99" s="33"/>
    </row>
    <row r="100" spans="1:8" x14ac:dyDescent="0.25">
      <c r="A100" s="1" t="s">
        <v>175</v>
      </c>
      <c r="B100" s="1" t="s">
        <v>269</v>
      </c>
      <c r="C100" s="1" t="s">
        <v>160</v>
      </c>
      <c r="D100" s="31"/>
      <c r="E100" s="32"/>
      <c r="F100" s="32"/>
      <c r="G100" s="32"/>
      <c r="H100" s="33"/>
    </row>
    <row r="101" spans="1:8" x14ac:dyDescent="0.25">
      <c r="A101" s="1" t="s">
        <v>176</v>
      </c>
      <c r="B101" s="1" t="s">
        <v>270</v>
      </c>
      <c r="C101" s="1" t="s">
        <v>263</v>
      </c>
      <c r="D101" s="31"/>
      <c r="E101" s="32"/>
      <c r="F101" s="32"/>
      <c r="G101" s="32"/>
      <c r="H101" s="33"/>
    </row>
    <row r="102" spans="1:8" x14ac:dyDescent="0.25">
      <c r="A102" s="1" t="s">
        <v>268</v>
      </c>
      <c r="B102" s="1" t="s">
        <v>67</v>
      </c>
      <c r="C102" s="1" t="s">
        <v>93</v>
      </c>
      <c r="D102" s="31"/>
      <c r="E102" s="32"/>
      <c r="F102" s="32"/>
      <c r="G102" s="32"/>
      <c r="H102" s="33"/>
    </row>
    <row r="103" spans="1:8" x14ac:dyDescent="0.25">
      <c r="A103" s="1" t="s">
        <v>178</v>
      </c>
      <c r="B103" s="1" t="s">
        <v>271</v>
      </c>
      <c r="C103" s="1" t="s">
        <v>158</v>
      </c>
      <c r="D103" s="34"/>
      <c r="E103" s="35"/>
      <c r="F103" s="35"/>
      <c r="G103" s="35"/>
      <c r="H103" s="36"/>
    </row>
    <row r="105" spans="1:8" x14ac:dyDescent="0.25">
      <c r="A105" s="27" t="s">
        <v>273</v>
      </c>
      <c r="B105" s="27"/>
      <c r="C105" s="27"/>
      <c r="D105" s="28" t="s">
        <v>313</v>
      </c>
      <c r="E105" s="29"/>
      <c r="F105" s="29"/>
      <c r="G105" s="29"/>
      <c r="H105" s="30"/>
    </row>
    <row r="106" spans="1:8" x14ac:dyDescent="0.25">
      <c r="A106" s="16" t="s">
        <v>200</v>
      </c>
      <c r="B106" s="16" t="s">
        <v>2</v>
      </c>
      <c r="C106" s="19" t="s">
        <v>155</v>
      </c>
      <c r="D106" s="31"/>
      <c r="E106" s="32"/>
      <c r="F106" s="32"/>
      <c r="G106" s="32"/>
      <c r="H106" s="33"/>
    </row>
    <row r="107" spans="1:8" x14ac:dyDescent="0.25">
      <c r="A107" t="s">
        <v>170</v>
      </c>
      <c r="B107" t="s">
        <v>227</v>
      </c>
      <c r="C107" t="s">
        <v>91</v>
      </c>
      <c r="D107" s="31"/>
      <c r="E107" s="32"/>
      <c r="F107" s="32"/>
      <c r="G107" s="32"/>
      <c r="H107" s="33"/>
    </row>
    <row r="108" spans="1:8" x14ac:dyDescent="0.25">
      <c r="A108" t="s">
        <v>101</v>
      </c>
      <c r="B108" t="s">
        <v>274</v>
      </c>
      <c r="C108" t="s">
        <v>91</v>
      </c>
      <c r="D108" s="31"/>
      <c r="E108" s="32"/>
      <c r="F108" s="32"/>
      <c r="G108" s="32"/>
      <c r="H108" s="33"/>
    </row>
    <row r="109" spans="1:8" x14ac:dyDescent="0.25">
      <c r="A109" t="s">
        <v>61</v>
      </c>
      <c r="B109" t="s">
        <v>275</v>
      </c>
      <c r="C109" t="s">
        <v>91</v>
      </c>
      <c r="D109" s="31"/>
      <c r="E109" s="32"/>
      <c r="F109" s="32"/>
      <c r="G109" s="32"/>
      <c r="H109" s="33"/>
    </row>
    <row r="110" spans="1:8" x14ac:dyDescent="0.25">
      <c r="A110" t="s">
        <v>87</v>
      </c>
      <c r="B110" t="s">
        <v>276</v>
      </c>
      <c r="C110" t="s">
        <v>95</v>
      </c>
      <c r="D110" s="31"/>
      <c r="E110" s="32"/>
      <c r="F110" s="32"/>
      <c r="G110" s="32"/>
      <c r="H110" s="33"/>
    </row>
    <row r="111" spans="1:8" x14ac:dyDescent="0.25">
      <c r="A111" t="s">
        <v>186</v>
      </c>
      <c r="B111" t="s">
        <v>277</v>
      </c>
      <c r="C111" t="s">
        <v>95</v>
      </c>
      <c r="D111" s="31"/>
      <c r="E111" s="32"/>
      <c r="F111" s="32"/>
      <c r="G111" s="32"/>
      <c r="H111" s="33"/>
    </row>
    <row r="112" spans="1:8" x14ac:dyDescent="0.25">
      <c r="A112" t="s">
        <v>278</v>
      </c>
      <c r="B112" t="s">
        <v>279</v>
      </c>
      <c r="C112" t="s">
        <v>280</v>
      </c>
      <c r="D112" s="31"/>
      <c r="E112" s="32"/>
      <c r="F112" s="32"/>
      <c r="G112" s="32"/>
      <c r="H112" s="33"/>
    </row>
    <row r="113" spans="1:8" x14ac:dyDescent="0.25">
      <c r="A113" t="s">
        <v>88</v>
      </c>
      <c r="B113" t="s">
        <v>88</v>
      </c>
      <c r="C113" t="s">
        <v>247</v>
      </c>
      <c r="D113" s="31"/>
      <c r="E113" s="32"/>
      <c r="F113" s="32"/>
      <c r="G113" s="32"/>
      <c r="H113" s="33"/>
    </row>
    <row r="114" spans="1:8" x14ac:dyDescent="0.25">
      <c r="A114" t="s">
        <v>136</v>
      </c>
      <c r="B114" t="s">
        <v>293</v>
      </c>
      <c r="C114" t="s">
        <v>247</v>
      </c>
      <c r="D114" s="31"/>
      <c r="E114" s="32"/>
      <c r="F114" s="32"/>
      <c r="G114" s="32"/>
      <c r="H114" s="33"/>
    </row>
    <row r="115" spans="1:8" x14ac:dyDescent="0.25">
      <c r="A115" t="s">
        <v>184</v>
      </c>
      <c r="B115" t="s">
        <v>281</v>
      </c>
      <c r="C115" t="s">
        <v>247</v>
      </c>
      <c r="D115" s="31"/>
      <c r="E115" s="32"/>
      <c r="F115" s="32"/>
      <c r="G115" s="32"/>
      <c r="H115" s="33"/>
    </row>
    <row r="116" spans="1:8" x14ac:dyDescent="0.25">
      <c r="A116" t="s">
        <v>89</v>
      </c>
      <c r="B116" t="s">
        <v>284</v>
      </c>
      <c r="C116" t="s">
        <v>247</v>
      </c>
      <c r="D116" s="31"/>
      <c r="E116" s="32"/>
      <c r="F116" s="32"/>
      <c r="G116" s="32"/>
      <c r="H116" s="33"/>
    </row>
    <row r="117" spans="1:8" x14ac:dyDescent="0.25">
      <c r="A117" t="s">
        <v>282</v>
      </c>
      <c r="B117" t="s">
        <v>283</v>
      </c>
      <c r="C117" t="s">
        <v>94</v>
      </c>
      <c r="D117" s="31"/>
      <c r="E117" s="32"/>
      <c r="F117" s="32"/>
      <c r="G117" s="32"/>
      <c r="H117" s="33"/>
    </row>
    <row r="118" spans="1:8" x14ac:dyDescent="0.25">
      <c r="A118" t="s">
        <v>214</v>
      </c>
      <c r="B118" t="s">
        <v>294</v>
      </c>
      <c r="C118" t="s">
        <v>159</v>
      </c>
      <c r="D118" s="34"/>
      <c r="E118" s="35"/>
      <c r="F118" s="35"/>
      <c r="G118" s="35"/>
      <c r="H118" s="36"/>
    </row>
    <row r="120" spans="1:8" x14ac:dyDescent="0.25">
      <c r="A120" s="26" t="s">
        <v>285</v>
      </c>
      <c r="B120" s="26"/>
      <c r="C120" s="26"/>
      <c r="D120" s="28" t="s">
        <v>314</v>
      </c>
      <c r="E120" s="29"/>
      <c r="F120" s="29"/>
      <c r="G120" s="29"/>
      <c r="H120" s="30"/>
    </row>
    <row r="121" spans="1:8" x14ac:dyDescent="0.25">
      <c r="A121" s="16" t="s">
        <v>200</v>
      </c>
      <c r="B121" s="16" t="s">
        <v>2</v>
      </c>
      <c r="C121" s="16" t="s">
        <v>155</v>
      </c>
      <c r="D121" s="31"/>
      <c r="E121" s="32"/>
      <c r="F121" s="32"/>
      <c r="G121" s="32"/>
      <c r="H121" s="33"/>
    </row>
    <row r="122" spans="1:8" x14ac:dyDescent="0.25">
      <c r="A122" s="1" t="s">
        <v>187</v>
      </c>
      <c r="B122" s="1" t="s">
        <v>227</v>
      </c>
      <c r="C122" s="1" t="s">
        <v>91</v>
      </c>
      <c r="D122" s="31"/>
      <c r="E122" s="32"/>
      <c r="F122" s="32"/>
      <c r="G122" s="32"/>
      <c r="H122" s="33"/>
    </row>
    <row r="123" spans="1:8" x14ac:dyDescent="0.25">
      <c r="A123" s="1" t="s">
        <v>170</v>
      </c>
      <c r="B123" s="1" t="s">
        <v>286</v>
      </c>
      <c r="C123" s="1" t="s">
        <v>91</v>
      </c>
      <c r="D123" s="31"/>
      <c r="E123" s="32"/>
      <c r="F123" s="32"/>
      <c r="G123" s="32"/>
      <c r="H123" s="33"/>
    </row>
    <row r="124" spans="1:8" x14ac:dyDescent="0.25">
      <c r="A124" s="1" t="s">
        <v>103</v>
      </c>
      <c r="B124" s="1" t="s">
        <v>287</v>
      </c>
      <c r="C124" s="1" t="s">
        <v>91</v>
      </c>
      <c r="D124" s="31"/>
      <c r="E124" s="32"/>
      <c r="F124" s="32"/>
      <c r="G124" s="32"/>
      <c r="H124" s="33"/>
    </row>
    <row r="125" spans="1:8" x14ac:dyDescent="0.25">
      <c r="A125" s="1" t="s">
        <v>0</v>
      </c>
      <c r="B125" s="1" t="s">
        <v>243</v>
      </c>
      <c r="C125" s="1" t="s">
        <v>91</v>
      </c>
      <c r="D125" s="31"/>
      <c r="E125" s="32"/>
      <c r="F125" s="32"/>
      <c r="G125" s="32"/>
      <c r="H125" s="33"/>
    </row>
    <row r="126" spans="1:8" x14ac:dyDescent="0.25">
      <c r="A126" s="1" t="s">
        <v>107</v>
      </c>
      <c r="B126" s="1" t="s">
        <v>228</v>
      </c>
      <c r="C126" s="1" t="s">
        <v>91</v>
      </c>
      <c r="D126" s="31"/>
      <c r="E126" s="32"/>
      <c r="F126" s="32"/>
      <c r="G126" s="32"/>
      <c r="H126" s="33"/>
    </row>
    <row r="127" spans="1:8" x14ac:dyDescent="0.25">
      <c r="A127" s="1" t="s">
        <v>188</v>
      </c>
      <c r="B127" s="1" t="s">
        <v>288</v>
      </c>
      <c r="C127" s="1" t="s">
        <v>93</v>
      </c>
      <c r="D127" s="31"/>
      <c r="E127" s="32"/>
      <c r="F127" s="32"/>
      <c r="G127" s="32"/>
      <c r="H127" s="33"/>
    </row>
    <row r="128" spans="1:8" ht="53.25" customHeight="1" x14ac:dyDescent="0.25">
      <c r="A128" s="1" t="s">
        <v>15</v>
      </c>
      <c r="B128" s="17" t="s">
        <v>289</v>
      </c>
      <c r="C128" s="1" t="s">
        <v>98</v>
      </c>
      <c r="D128" s="31"/>
      <c r="E128" s="32"/>
      <c r="F128" s="32"/>
      <c r="G128" s="32"/>
      <c r="H128" s="33"/>
    </row>
    <row r="129" spans="1:8" x14ac:dyDescent="0.25">
      <c r="A129" s="1" t="s">
        <v>290</v>
      </c>
      <c r="B129" s="1" t="s">
        <v>291</v>
      </c>
      <c r="C129" s="1" t="s">
        <v>159</v>
      </c>
      <c r="D129" s="31"/>
      <c r="E129" s="32"/>
      <c r="F129" s="32"/>
      <c r="G129" s="32"/>
      <c r="H129" s="33"/>
    </row>
    <row r="130" spans="1:8" ht="42" customHeight="1" x14ac:dyDescent="0.25">
      <c r="A130" s="1" t="s">
        <v>189</v>
      </c>
      <c r="B130" s="17" t="s">
        <v>292</v>
      </c>
      <c r="C130" s="1" t="s">
        <v>91</v>
      </c>
      <c r="D130" s="31"/>
      <c r="E130" s="32"/>
      <c r="F130" s="32"/>
      <c r="G130" s="32"/>
      <c r="H130" s="33"/>
    </row>
    <row r="131" spans="1:8" x14ac:dyDescent="0.25">
      <c r="A131" s="1" t="s">
        <v>192</v>
      </c>
      <c r="B131" s="1" t="s">
        <v>296</v>
      </c>
      <c r="C131" s="1" t="s">
        <v>247</v>
      </c>
      <c r="D131" s="31"/>
      <c r="E131" s="32"/>
      <c r="F131" s="32"/>
      <c r="G131" s="32"/>
      <c r="H131" s="33"/>
    </row>
    <row r="132" spans="1:8" x14ac:dyDescent="0.25">
      <c r="A132" s="1" t="s">
        <v>88</v>
      </c>
      <c r="B132" s="17" t="s">
        <v>297</v>
      </c>
      <c r="C132" s="1" t="s">
        <v>247</v>
      </c>
      <c r="D132" s="31"/>
      <c r="E132" s="32"/>
      <c r="F132" s="32"/>
      <c r="G132" s="32"/>
      <c r="H132" s="33"/>
    </row>
    <row r="133" spans="1:8" x14ac:dyDescent="0.25">
      <c r="A133" s="1" t="s">
        <v>136</v>
      </c>
      <c r="B133" s="1" t="s">
        <v>298</v>
      </c>
      <c r="C133" s="1" t="s">
        <v>247</v>
      </c>
      <c r="D133" s="31"/>
      <c r="E133" s="32"/>
      <c r="F133" s="32"/>
      <c r="G133" s="32"/>
      <c r="H133" s="33"/>
    </row>
    <row r="134" spans="1:8" x14ac:dyDescent="0.25">
      <c r="A134" s="1" t="s">
        <v>184</v>
      </c>
      <c r="B134" s="17" t="s">
        <v>299</v>
      </c>
      <c r="C134" s="1" t="s">
        <v>247</v>
      </c>
      <c r="D134" s="31"/>
      <c r="E134" s="32"/>
      <c r="F134" s="32"/>
      <c r="G134" s="32"/>
      <c r="H134" s="33"/>
    </row>
    <row r="135" spans="1:8" x14ac:dyDescent="0.25">
      <c r="A135" s="1" t="s">
        <v>89</v>
      </c>
      <c r="B135" s="1" t="s">
        <v>300</v>
      </c>
      <c r="C135" s="1" t="s">
        <v>247</v>
      </c>
      <c r="D135" s="34"/>
      <c r="E135" s="35"/>
      <c r="F135" s="35"/>
      <c r="G135" s="35"/>
      <c r="H135" s="36"/>
    </row>
    <row r="137" spans="1:8" x14ac:dyDescent="0.25">
      <c r="A137" s="26" t="s">
        <v>338</v>
      </c>
      <c r="B137" s="26"/>
      <c r="C137" s="26"/>
      <c r="D137" s="28" t="s">
        <v>316</v>
      </c>
      <c r="E137" s="29"/>
      <c r="F137" s="29"/>
      <c r="G137" s="29"/>
      <c r="H137" s="30"/>
    </row>
    <row r="138" spans="1:8" x14ac:dyDescent="0.25">
      <c r="A138" s="16" t="s">
        <v>200</v>
      </c>
      <c r="B138" s="16" t="s">
        <v>2</v>
      </c>
      <c r="C138" s="16" t="s">
        <v>155</v>
      </c>
      <c r="D138" s="31"/>
      <c r="E138" s="32"/>
      <c r="F138" s="32"/>
      <c r="G138" s="32"/>
      <c r="H138" s="33"/>
    </row>
    <row r="139" spans="1:8" x14ac:dyDescent="0.25">
      <c r="A139" s="1" t="s">
        <v>52</v>
      </c>
      <c r="B139" s="1" t="s">
        <v>227</v>
      </c>
      <c r="C139" s="1" t="s">
        <v>91</v>
      </c>
      <c r="D139" s="31"/>
      <c r="E139" s="32"/>
      <c r="F139" s="32"/>
      <c r="G139" s="32"/>
      <c r="H139" s="33"/>
    </row>
    <row r="140" spans="1:8" x14ac:dyDescent="0.25">
      <c r="A140" s="1" t="s">
        <v>1</v>
      </c>
      <c r="B140" s="1" t="s">
        <v>96</v>
      </c>
      <c r="C140" s="1" t="s">
        <v>161</v>
      </c>
      <c r="D140" s="31"/>
      <c r="E140" s="32"/>
      <c r="F140" s="32"/>
      <c r="G140" s="32"/>
      <c r="H140" s="33"/>
    </row>
    <row r="141" spans="1:8" x14ac:dyDescent="0.25">
      <c r="A141" s="1" t="s">
        <v>2</v>
      </c>
      <c r="B141" s="1" t="s">
        <v>315</v>
      </c>
      <c r="C141" s="1" t="s">
        <v>159</v>
      </c>
      <c r="D141" s="34"/>
      <c r="E141" s="35"/>
      <c r="F141" s="35"/>
      <c r="G141" s="35"/>
      <c r="H141" s="36"/>
    </row>
    <row r="143" spans="1:8" x14ac:dyDescent="0.25">
      <c r="A143" s="26" t="s">
        <v>339</v>
      </c>
      <c r="B143" s="26"/>
      <c r="C143" s="26"/>
      <c r="D143" s="28" t="s">
        <v>321</v>
      </c>
      <c r="E143" s="29"/>
      <c r="F143" s="29"/>
      <c r="G143" s="29"/>
      <c r="H143" s="30"/>
    </row>
    <row r="144" spans="1:8" x14ac:dyDescent="0.25">
      <c r="A144" s="16" t="s">
        <v>200</v>
      </c>
      <c r="B144" s="16" t="s">
        <v>2</v>
      </c>
      <c r="C144" s="16" t="s">
        <v>155</v>
      </c>
      <c r="D144" s="31"/>
      <c r="E144" s="32"/>
      <c r="F144" s="32"/>
      <c r="G144" s="32"/>
      <c r="H144" s="33"/>
    </row>
    <row r="145" spans="1:8" x14ac:dyDescent="0.25">
      <c r="A145" s="1" t="s">
        <v>52</v>
      </c>
      <c r="B145" s="1" t="s">
        <v>317</v>
      </c>
      <c r="C145" s="1" t="s">
        <v>91</v>
      </c>
      <c r="D145" s="31"/>
      <c r="E145" s="32"/>
      <c r="F145" s="32"/>
      <c r="G145" s="32"/>
      <c r="H145" s="33"/>
    </row>
    <row r="146" spans="1:8" x14ac:dyDescent="0.25">
      <c r="A146" s="1" t="s">
        <v>61</v>
      </c>
      <c r="B146" s="1" t="s">
        <v>318</v>
      </c>
      <c r="C146" s="1" t="s">
        <v>91</v>
      </c>
      <c r="D146" s="31"/>
      <c r="E146" s="32"/>
      <c r="F146" s="32"/>
      <c r="G146" s="32"/>
      <c r="H146" s="33"/>
    </row>
    <row r="147" spans="1:8" x14ac:dyDescent="0.25">
      <c r="A147" s="1" t="s">
        <v>69</v>
      </c>
      <c r="B147" s="1" t="s">
        <v>319</v>
      </c>
      <c r="C147" s="1" t="s">
        <v>95</v>
      </c>
      <c r="D147" s="34"/>
      <c r="E147" s="35"/>
      <c r="F147" s="35"/>
      <c r="G147" s="35"/>
      <c r="H147" s="36"/>
    </row>
    <row r="149" spans="1:8" ht="15" customHeight="1" x14ac:dyDescent="0.25">
      <c r="A149" s="26" t="s">
        <v>340</v>
      </c>
      <c r="B149" s="26"/>
      <c r="C149" s="26"/>
      <c r="D149" s="28" t="s">
        <v>331</v>
      </c>
      <c r="E149" s="29"/>
      <c r="F149" s="29"/>
      <c r="G149" s="29"/>
      <c r="H149" s="30"/>
    </row>
    <row r="150" spans="1:8" x14ac:dyDescent="0.25">
      <c r="A150" s="16" t="s">
        <v>200</v>
      </c>
      <c r="B150" s="16" t="s">
        <v>2</v>
      </c>
      <c r="C150" s="16" t="s">
        <v>155</v>
      </c>
      <c r="D150" s="31"/>
      <c r="E150" s="32"/>
      <c r="F150" s="32"/>
      <c r="G150" s="32"/>
      <c r="H150" s="33"/>
    </row>
    <row r="151" spans="1:8" x14ac:dyDescent="0.25">
      <c r="A151" s="1" t="s">
        <v>61</v>
      </c>
      <c r="B151" s="1" t="s">
        <v>227</v>
      </c>
      <c r="C151" s="1" t="s">
        <v>91</v>
      </c>
      <c r="D151" s="31"/>
      <c r="E151" s="32"/>
      <c r="F151" s="32"/>
      <c r="G151" s="32"/>
      <c r="H151" s="33"/>
    </row>
    <row r="152" spans="1:8" x14ac:dyDescent="0.25">
      <c r="A152" s="1" t="s">
        <v>70</v>
      </c>
      <c r="B152" s="1" t="s">
        <v>322</v>
      </c>
      <c r="C152" s="1" t="s">
        <v>323</v>
      </c>
      <c r="D152" s="31"/>
      <c r="E152" s="32"/>
      <c r="F152" s="32"/>
      <c r="G152" s="32"/>
      <c r="H152" s="33"/>
    </row>
    <row r="153" spans="1:8" x14ac:dyDescent="0.25">
      <c r="A153" s="1" t="s">
        <v>79</v>
      </c>
      <c r="B153" s="1" t="s">
        <v>324</v>
      </c>
      <c r="C153" s="1" t="s">
        <v>272</v>
      </c>
      <c r="D153" s="31"/>
      <c r="E153" s="32"/>
      <c r="F153" s="32"/>
      <c r="G153" s="32"/>
      <c r="H153" s="33"/>
    </row>
    <row r="154" spans="1:8" x14ac:dyDescent="0.25">
      <c r="A154" s="1" t="s">
        <v>1</v>
      </c>
      <c r="B154" s="1" t="s">
        <v>325</v>
      </c>
      <c r="C154" s="1" t="s">
        <v>154</v>
      </c>
      <c r="D154" s="31"/>
      <c r="E154" s="32"/>
      <c r="F154" s="32"/>
      <c r="G154" s="32"/>
      <c r="H154" s="33"/>
    </row>
    <row r="155" spans="1:8" x14ac:dyDescent="0.25">
      <c r="A155" s="1" t="s">
        <v>60</v>
      </c>
      <c r="B155" s="1" t="s">
        <v>326</v>
      </c>
      <c r="C155" s="1" t="s">
        <v>154</v>
      </c>
      <c r="D155" s="31"/>
      <c r="E155" s="32"/>
      <c r="F155" s="32"/>
      <c r="G155" s="32"/>
      <c r="H155" s="33"/>
    </row>
    <row r="156" spans="1:8" x14ac:dyDescent="0.25">
      <c r="A156" s="1" t="s">
        <v>63</v>
      </c>
      <c r="B156" s="1" t="s">
        <v>327</v>
      </c>
      <c r="C156" s="1" t="s">
        <v>320</v>
      </c>
      <c r="D156" s="31"/>
      <c r="E156" s="32"/>
      <c r="F156" s="32"/>
      <c r="G156" s="32"/>
      <c r="H156" s="33"/>
    </row>
    <row r="157" spans="1:8" x14ac:dyDescent="0.25">
      <c r="A157" s="1" t="s">
        <v>66</v>
      </c>
      <c r="B157" s="1" t="s">
        <v>328</v>
      </c>
      <c r="C157" s="1" t="s">
        <v>97</v>
      </c>
      <c r="D157" s="31"/>
      <c r="E157" s="32"/>
      <c r="F157" s="32"/>
      <c r="G157" s="32"/>
      <c r="H157" s="33"/>
    </row>
    <row r="158" spans="1:8" x14ac:dyDescent="0.25">
      <c r="A158" s="1" t="s">
        <v>67</v>
      </c>
      <c r="B158" s="1" t="s">
        <v>83</v>
      </c>
      <c r="C158" s="1" t="s">
        <v>157</v>
      </c>
      <c r="D158" s="31"/>
      <c r="E158" s="32"/>
      <c r="F158" s="32"/>
      <c r="G158" s="32"/>
      <c r="H158" s="33"/>
    </row>
    <row r="159" spans="1:8" x14ac:dyDescent="0.25">
      <c r="A159" s="1" t="s">
        <v>73</v>
      </c>
      <c r="B159" s="1" t="s">
        <v>329</v>
      </c>
      <c r="C159" s="1" t="s">
        <v>93</v>
      </c>
      <c r="D159" s="31"/>
      <c r="E159" s="32"/>
      <c r="F159" s="32"/>
      <c r="G159" s="32"/>
      <c r="H159" s="33"/>
    </row>
    <row r="160" spans="1:8" x14ac:dyDescent="0.25">
      <c r="A160" s="1" t="s">
        <v>100</v>
      </c>
      <c r="B160" s="1" t="s">
        <v>330</v>
      </c>
      <c r="C160" s="1" t="s">
        <v>97</v>
      </c>
      <c r="D160" s="31"/>
      <c r="E160" s="32"/>
      <c r="F160" s="32"/>
      <c r="G160" s="32"/>
      <c r="H160" s="33"/>
    </row>
    <row r="161" spans="1:8" x14ac:dyDescent="0.25">
      <c r="A161" s="1" t="s">
        <v>50</v>
      </c>
      <c r="B161" s="1" t="s">
        <v>334</v>
      </c>
      <c r="C161" s="1" t="s">
        <v>320</v>
      </c>
      <c r="D161" s="31"/>
      <c r="E161" s="32"/>
      <c r="F161" s="32"/>
      <c r="G161" s="32"/>
      <c r="H161" s="33"/>
    </row>
    <row r="162" spans="1:8" x14ac:dyDescent="0.25">
      <c r="A162" s="1" t="s">
        <v>332</v>
      </c>
      <c r="B162" s="1" t="s">
        <v>335</v>
      </c>
      <c r="C162" s="1" t="s">
        <v>320</v>
      </c>
      <c r="D162" s="31"/>
      <c r="E162" s="32"/>
      <c r="F162" s="32"/>
      <c r="G162" s="32"/>
      <c r="H162" s="33"/>
    </row>
    <row r="163" spans="1:8" x14ac:dyDescent="0.25">
      <c r="A163" s="1" t="s">
        <v>214</v>
      </c>
      <c r="B163" s="1" t="s">
        <v>336</v>
      </c>
      <c r="C163" s="1" t="s">
        <v>240</v>
      </c>
      <c r="D163" s="31"/>
      <c r="E163" s="32"/>
      <c r="F163" s="32"/>
      <c r="G163" s="32"/>
      <c r="H163" s="33"/>
    </row>
    <row r="164" spans="1:8" x14ac:dyDescent="0.25">
      <c r="A164" s="1" t="s">
        <v>333</v>
      </c>
      <c r="B164" s="1" t="s">
        <v>337</v>
      </c>
      <c r="C164" s="1" t="s">
        <v>160</v>
      </c>
      <c r="D164" s="34"/>
      <c r="E164" s="35"/>
      <c r="F164" s="35"/>
      <c r="G164" s="35"/>
      <c r="H164" s="36"/>
    </row>
    <row r="166" spans="1:8" x14ac:dyDescent="0.25">
      <c r="A166" s="47" t="s">
        <v>341</v>
      </c>
      <c r="B166" s="47"/>
      <c r="C166" s="47"/>
      <c r="D166" s="48" t="s">
        <v>348</v>
      </c>
      <c r="E166" s="49"/>
      <c r="F166" s="49"/>
      <c r="G166" s="49"/>
      <c r="H166" s="49"/>
    </row>
    <row r="167" spans="1:8" x14ac:dyDescent="0.25">
      <c r="A167" s="16" t="s">
        <v>200</v>
      </c>
      <c r="B167" s="16" t="s">
        <v>2</v>
      </c>
      <c r="C167" s="16" t="s">
        <v>155</v>
      </c>
      <c r="D167" s="48"/>
      <c r="E167" s="49"/>
      <c r="F167" s="49"/>
      <c r="G167" s="49"/>
      <c r="H167" s="49"/>
    </row>
    <row r="168" spans="1:8" x14ac:dyDescent="0.25">
      <c r="A168" s="1" t="s">
        <v>187</v>
      </c>
      <c r="B168" s="1" t="s">
        <v>227</v>
      </c>
      <c r="C168" s="1" t="s">
        <v>91</v>
      </c>
      <c r="D168" s="48"/>
      <c r="E168" s="49"/>
      <c r="F168" s="49"/>
      <c r="G168" s="49"/>
      <c r="H168" s="49"/>
    </row>
    <row r="169" spans="1:8" x14ac:dyDescent="0.25">
      <c r="A169" s="1" t="s">
        <v>86</v>
      </c>
      <c r="B169" s="1" t="s">
        <v>342</v>
      </c>
      <c r="C169" s="1" t="s">
        <v>91</v>
      </c>
      <c r="D169" s="48"/>
      <c r="E169" s="49"/>
      <c r="F169" s="49"/>
      <c r="G169" s="49"/>
      <c r="H169" s="49"/>
    </row>
    <row r="170" spans="1:8" x14ac:dyDescent="0.25">
      <c r="A170" s="1" t="s">
        <v>15</v>
      </c>
      <c r="B170" s="1" t="s">
        <v>343</v>
      </c>
      <c r="C170" s="1" t="s">
        <v>167</v>
      </c>
      <c r="D170" s="48"/>
      <c r="E170" s="49"/>
      <c r="F170" s="49"/>
      <c r="G170" s="49"/>
      <c r="H170" s="49"/>
    </row>
    <row r="171" spans="1:8" x14ac:dyDescent="0.25">
      <c r="A171" s="1" t="s">
        <v>2</v>
      </c>
      <c r="B171" s="1" t="s">
        <v>344</v>
      </c>
      <c r="C171" s="1" t="s">
        <v>161</v>
      </c>
      <c r="D171" s="48"/>
      <c r="E171" s="49"/>
      <c r="F171" s="49"/>
      <c r="G171" s="49"/>
      <c r="H171" s="49"/>
    </row>
    <row r="172" spans="1:8" x14ac:dyDescent="0.25">
      <c r="A172" s="1" t="s">
        <v>41</v>
      </c>
      <c r="B172" s="1" t="s">
        <v>345</v>
      </c>
      <c r="C172" s="1" t="s">
        <v>247</v>
      </c>
      <c r="D172" s="48"/>
      <c r="E172" s="49"/>
      <c r="F172" s="49"/>
      <c r="G172" s="49"/>
      <c r="H172" s="49"/>
    </row>
    <row r="173" spans="1:8" x14ac:dyDescent="0.25">
      <c r="A173" s="1" t="s">
        <v>88</v>
      </c>
      <c r="B173" s="1" t="s">
        <v>346</v>
      </c>
      <c r="C173" s="1" t="s">
        <v>247</v>
      </c>
      <c r="D173" s="48"/>
      <c r="E173" s="49"/>
      <c r="F173" s="49"/>
      <c r="G173" s="49"/>
      <c r="H173" s="49"/>
    </row>
    <row r="174" spans="1:8" x14ac:dyDescent="0.25">
      <c r="A174" s="1" t="s">
        <v>103</v>
      </c>
      <c r="B174" s="1" t="s">
        <v>242</v>
      </c>
      <c r="C174" s="1" t="s">
        <v>91</v>
      </c>
      <c r="D174" s="48"/>
      <c r="E174" s="49"/>
      <c r="F174" s="49"/>
      <c r="G174" s="49"/>
      <c r="H174" s="49"/>
    </row>
    <row r="175" spans="1:8" x14ac:dyDescent="0.25">
      <c r="A175" s="1" t="s">
        <v>0</v>
      </c>
      <c r="B175" s="1" t="s">
        <v>243</v>
      </c>
      <c r="C175" s="1" t="s">
        <v>91</v>
      </c>
      <c r="D175" s="48"/>
      <c r="E175" s="49"/>
      <c r="F175" s="49"/>
      <c r="G175" s="49"/>
      <c r="H175" s="49"/>
    </row>
    <row r="176" spans="1:8" x14ac:dyDescent="0.25">
      <c r="A176" s="1" t="s">
        <v>107</v>
      </c>
      <c r="B176" s="1" t="s">
        <v>347</v>
      </c>
      <c r="C176" s="1" t="s">
        <v>91</v>
      </c>
      <c r="D176" s="48"/>
      <c r="E176" s="49"/>
      <c r="F176" s="49"/>
      <c r="G176" s="49"/>
      <c r="H176" s="49"/>
    </row>
    <row r="178" spans="1:8" x14ac:dyDescent="0.25">
      <c r="A178" s="26" t="s">
        <v>349</v>
      </c>
      <c r="B178" s="26"/>
      <c r="C178" s="26"/>
      <c r="D178" s="38" t="s">
        <v>358</v>
      </c>
      <c r="E178" s="39"/>
      <c r="F178" s="39"/>
      <c r="G178" s="39"/>
      <c r="H178" s="40"/>
    </row>
    <row r="179" spans="1:8" x14ac:dyDescent="0.25">
      <c r="A179" s="16" t="s">
        <v>200</v>
      </c>
      <c r="B179" s="16" t="s">
        <v>2</v>
      </c>
      <c r="C179" s="16" t="s">
        <v>155</v>
      </c>
      <c r="D179" s="41"/>
      <c r="E179" s="42"/>
      <c r="F179" s="42"/>
      <c r="G179" s="42"/>
      <c r="H179" s="43"/>
    </row>
    <row r="180" spans="1:8" x14ac:dyDescent="0.25">
      <c r="A180" s="1" t="s">
        <v>86</v>
      </c>
      <c r="B180" s="1" t="s">
        <v>227</v>
      </c>
      <c r="C180" s="1" t="s">
        <v>91</v>
      </c>
      <c r="D180" s="41"/>
      <c r="E180" s="42"/>
      <c r="F180" s="42"/>
      <c r="G180" s="42"/>
      <c r="H180" s="43"/>
    </row>
    <row r="181" spans="1:8" x14ac:dyDescent="0.25">
      <c r="A181" s="1" t="s">
        <v>195</v>
      </c>
      <c r="B181" s="1" t="s">
        <v>351</v>
      </c>
      <c r="C181" s="1" t="s">
        <v>95</v>
      </c>
      <c r="D181" s="41"/>
      <c r="E181" s="42"/>
      <c r="F181" s="42"/>
      <c r="G181" s="42"/>
      <c r="H181" s="43"/>
    </row>
    <row r="182" spans="1:8" x14ac:dyDescent="0.25">
      <c r="A182" s="1" t="s">
        <v>197</v>
      </c>
      <c r="B182" s="1" t="s">
        <v>352</v>
      </c>
      <c r="C182" s="1" t="s">
        <v>247</v>
      </c>
      <c r="D182" s="41"/>
      <c r="E182" s="42"/>
      <c r="F182" s="42"/>
      <c r="G182" s="42"/>
      <c r="H182" s="43"/>
    </row>
    <row r="183" spans="1:8" x14ac:dyDescent="0.25">
      <c r="A183" s="1" t="s">
        <v>184</v>
      </c>
      <c r="B183" s="1" t="s">
        <v>353</v>
      </c>
      <c r="C183" s="1" t="s">
        <v>247</v>
      </c>
      <c r="D183" s="41"/>
      <c r="E183" s="42"/>
      <c r="F183" s="42"/>
      <c r="G183" s="42"/>
      <c r="H183" s="43"/>
    </row>
    <row r="184" spans="1:8" x14ac:dyDescent="0.25">
      <c r="A184" s="1" t="s">
        <v>89</v>
      </c>
      <c r="B184" s="1" t="s">
        <v>354</v>
      </c>
      <c r="C184" s="1" t="s">
        <v>247</v>
      </c>
      <c r="D184" s="41"/>
      <c r="E184" s="42"/>
      <c r="F184" s="42"/>
      <c r="G184" s="42"/>
      <c r="H184" s="43"/>
    </row>
    <row r="185" spans="1:8" x14ac:dyDescent="0.25">
      <c r="A185" s="1" t="s">
        <v>194</v>
      </c>
      <c r="B185" s="1" t="s">
        <v>355</v>
      </c>
      <c r="C185" s="1" t="s">
        <v>247</v>
      </c>
      <c r="D185" s="41"/>
      <c r="E185" s="42"/>
      <c r="F185" s="42"/>
      <c r="G185" s="42"/>
      <c r="H185" s="43"/>
    </row>
    <row r="186" spans="1:8" x14ac:dyDescent="0.25">
      <c r="A186" s="1" t="s">
        <v>78</v>
      </c>
      <c r="B186" s="1" t="s">
        <v>356</v>
      </c>
      <c r="C186" s="2" t="s">
        <v>91</v>
      </c>
      <c r="D186" s="41"/>
      <c r="E186" s="42"/>
      <c r="F186" s="42"/>
      <c r="G186" s="42"/>
      <c r="H186" s="43"/>
    </row>
    <row r="187" spans="1:8" x14ac:dyDescent="0.25">
      <c r="A187" s="1" t="s">
        <v>61</v>
      </c>
      <c r="B187" s="1" t="s">
        <v>357</v>
      </c>
      <c r="C187" s="2" t="s">
        <v>91</v>
      </c>
      <c r="D187" s="44"/>
      <c r="E187" s="45"/>
      <c r="F187" s="45"/>
      <c r="G187" s="45"/>
      <c r="H187" s="46"/>
    </row>
    <row r="189" spans="1:8" x14ac:dyDescent="0.25">
      <c r="A189" s="37" t="s">
        <v>359</v>
      </c>
      <c r="B189" s="37"/>
      <c r="C189" s="37"/>
      <c r="D189" s="38" t="s">
        <v>366</v>
      </c>
      <c r="E189" s="39"/>
      <c r="F189" s="39"/>
      <c r="G189" s="39"/>
      <c r="H189" s="40"/>
    </row>
    <row r="190" spans="1:8" x14ac:dyDescent="0.25">
      <c r="A190" s="16" t="s">
        <v>200</v>
      </c>
      <c r="B190" s="16" t="s">
        <v>2</v>
      </c>
      <c r="C190" s="16" t="s">
        <v>155</v>
      </c>
      <c r="D190" s="41"/>
      <c r="E190" s="42"/>
      <c r="F190" s="42"/>
      <c r="G190" s="42"/>
      <c r="H190" s="43"/>
    </row>
    <row r="191" spans="1:8" x14ac:dyDescent="0.25">
      <c r="A191" t="s">
        <v>78</v>
      </c>
      <c r="B191" t="s">
        <v>360</v>
      </c>
      <c r="C191" t="s">
        <v>91</v>
      </c>
      <c r="D191" s="41"/>
      <c r="E191" s="42"/>
      <c r="F191" s="42"/>
      <c r="G191" s="42"/>
      <c r="H191" s="43"/>
    </row>
    <row r="192" spans="1:8" x14ac:dyDescent="0.25">
      <c r="A192" t="s">
        <v>70</v>
      </c>
      <c r="B192" t="s">
        <v>361</v>
      </c>
      <c r="C192" t="s">
        <v>94</v>
      </c>
      <c r="D192" s="41"/>
      <c r="E192" s="42"/>
      <c r="F192" s="42"/>
      <c r="G192" s="42"/>
      <c r="H192" s="43"/>
    </row>
    <row r="193" spans="1:8" x14ac:dyDescent="0.25">
      <c r="A193" t="s">
        <v>80</v>
      </c>
      <c r="B193" t="s">
        <v>362</v>
      </c>
      <c r="C193" t="s">
        <v>263</v>
      </c>
      <c r="D193" s="41"/>
      <c r="E193" s="42"/>
      <c r="F193" s="42"/>
      <c r="G193" s="42"/>
      <c r="H193" s="43"/>
    </row>
    <row r="194" spans="1:8" x14ac:dyDescent="0.25">
      <c r="A194" t="s">
        <v>1</v>
      </c>
      <c r="B194" t="s">
        <v>81</v>
      </c>
      <c r="C194" t="s">
        <v>93</v>
      </c>
      <c r="D194" s="41"/>
      <c r="E194" s="42"/>
      <c r="F194" s="42"/>
      <c r="G194" s="42"/>
      <c r="H194" s="43"/>
    </row>
    <row r="195" spans="1:8" x14ac:dyDescent="0.25">
      <c r="A195" t="s">
        <v>60</v>
      </c>
      <c r="B195" t="s">
        <v>82</v>
      </c>
      <c r="C195" t="s">
        <v>152</v>
      </c>
      <c r="D195" s="41"/>
      <c r="E195" s="42"/>
      <c r="F195" s="42"/>
      <c r="G195" s="42"/>
      <c r="H195" s="43"/>
    </row>
    <row r="196" spans="1:8" x14ac:dyDescent="0.25">
      <c r="A196" t="s">
        <v>84</v>
      </c>
      <c r="B196" t="s">
        <v>363</v>
      </c>
      <c r="C196" t="s">
        <v>263</v>
      </c>
      <c r="D196" s="41"/>
      <c r="E196" s="42"/>
      <c r="F196" s="42"/>
      <c r="G196" s="42"/>
      <c r="H196" s="43"/>
    </row>
    <row r="197" spans="1:8" x14ac:dyDescent="0.25">
      <c r="A197" t="s">
        <v>85</v>
      </c>
      <c r="B197" t="s">
        <v>364</v>
      </c>
      <c r="C197" t="s">
        <v>263</v>
      </c>
      <c r="D197" s="41"/>
      <c r="E197" s="42"/>
      <c r="F197" s="42"/>
      <c r="G197" s="42"/>
      <c r="H197" s="43"/>
    </row>
    <row r="198" spans="1:8" x14ac:dyDescent="0.25">
      <c r="A198" t="s">
        <v>67</v>
      </c>
      <c r="B198" t="s">
        <v>365</v>
      </c>
      <c r="C198" t="s">
        <v>161</v>
      </c>
      <c r="D198" s="44"/>
      <c r="E198" s="45"/>
      <c r="F198" s="45"/>
      <c r="G198" s="45"/>
      <c r="H198" s="46"/>
    </row>
  </sheetData>
  <mergeCells count="39">
    <mergeCell ref="A189:C189"/>
    <mergeCell ref="D189:H198"/>
    <mergeCell ref="A149:C149"/>
    <mergeCell ref="D149:H164"/>
    <mergeCell ref="A166:C166"/>
    <mergeCell ref="D166:H176"/>
    <mergeCell ref="A178:C178"/>
    <mergeCell ref="D178:H187"/>
    <mergeCell ref="D120:H135"/>
    <mergeCell ref="A137:C137"/>
    <mergeCell ref="D137:H141"/>
    <mergeCell ref="A143:C143"/>
    <mergeCell ref="D143:H147"/>
    <mergeCell ref="D60:H67"/>
    <mergeCell ref="D69:H81"/>
    <mergeCell ref="D83:H92"/>
    <mergeCell ref="D105:H118"/>
    <mergeCell ref="D94:H103"/>
    <mergeCell ref="A94:C94"/>
    <mergeCell ref="A105:C105"/>
    <mergeCell ref="A120:C120"/>
    <mergeCell ref="D3:H6"/>
    <mergeCell ref="D9:H15"/>
    <mergeCell ref="D17:H22"/>
    <mergeCell ref="D25:H31"/>
    <mergeCell ref="D33:H38"/>
    <mergeCell ref="A33:C33"/>
    <mergeCell ref="A40:C40"/>
    <mergeCell ref="A52:C52"/>
    <mergeCell ref="A60:C60"/>
    <mergeCell ref="A69:C69"/>
    <mergeCell ref="A83:C83"/>
    <mergeCell ref="D41:H50"/>
    <mergeCell ref="D52:H58"/>
    <mergeCell ref="A1:F1"/>
    <mergeCell ref="A3:C3"/>
    <mergeCell ref="A9:C9"/>
    <mergeCell ref="A17:C17"/>
    <mergeCell ref="A25:C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2596-E24B-4A41-B30D-83AB39A79F8E}">
  <sheetPr>
    <tabColor rgb="FFFF0000"/>
  </sheetPr>
  <dimension ref="A1:H23"/>
  <sheetViews>
    <sheetView workbookViewId="0">
      <selection activeCell="A3" sqref="A3:C18"/>
    </sheetView>
  </sheetViews>
  <sheetFormatPr baseColWidth="10" defaultRowHeight="15" x14ac:dyDescent="0.25"/>
  <cols>
    <col min="1" max="1" width="13" bestFit="1" customWidth="1"/>
    <col min="2" max="2" width="23.85546875" bestFit="1" customWidth="1"/>
    <col min="3" max="3" width="58" customWidth="1"/>
    <col min="4" max="4" width="17.7109375" bestFit="1" customWidth="1"/>
  </cols>
  <sheetData>
    <row r="1" spans="1:8" x14ac:dyDescent="0.25">
      <c r="A1" s="50" t="s">
        <v>46</v>
      </c>
      <c r="B1" s="50"/>
      <c r="C1" s="50"/>
      <c r="D1" s="50"/>
    </row>
    <row r="2" spans="1:8" x14ac:dyDescent="0.25">
      <c r="A2" s="3" t="s">
        <v>5</v>
      </c>
      <c r="B2" s="3" t="s">
        <v>1</v>
      </c>
      <c r="C2" s="3" t="s">
        <v>2</v>
      </c>
      <c r="D2" s="3" t="s">
        <v>13</v>
      </c>
      <c r="E2" s="3" t="s">
        <v>14</v>
      </c>
      <c r="H2" s="13" t="s">
        <v>371</v>
      </c>
    </row>
    <row r="3" spans="1:8" x14ac:dyDescent="0.25">
      <c r="A3">
        <v>1</v>
      </c>
      <c r="B3" t="s">
        <v>7</v>
      </c>
      <c r="C3" t="s">
        <v>8</v>
      </c>
      <c r="D3" s="4">
        <f ca="1">TODAY()</f>
        <v>43464</v>
      </c>
      <c r="E3" t="s">
        <v>370</v>
      </c>
      <c r="F3">
        <f>LEN(C3)</f>
        <v>86</v>
      </c>
      <c r="H3" t="str">
        <f ca="1">("INSERT INTO PRODUCCION.CATEGORIA (NOMBRE, DESCRIPCION,Fecha_Modificacion,Observacion) VALUES ('"&amp;B3&amp;"', '"&amp;C3&amp;"','"&amp;TEXT(D3,"dd/mm/yyyy")&amp;"','"&amp;E3&amp;"');")</f>
        <v>INSERT INTO PRODUCCION.CATEGORIA (NOMBRE, DESCRIPCION,Fecha_Modificacion,Observacion) VALUES ('ABARROTES', 'Artículos comerciales, principalmente comestibles, de uso cotidiano y venta ordinaria.','30/12/yyyy','NO HAY');</v>
      </c>
    </row>
    <row r="4" spans="1:8" x14ac:dyDescent="0.25">
      <c r="A4">
        <v>2</v>
      </c>
      <c r="B4" t="s">
        <v>105</v>
      </c>
      <c r="C4" t="s">
        <v>106</v>
      </c>
      <c r="D4" s="4">
        <f t="shared" ref="D4:D19" ca="1" si="0">TODAY()</f>
        <v>43464</v>
      </c>
      <c r="E4" t="s">
        <v>370</v>
      </c>
      <c r="F4">
        <f t="shared" ref="F4:F19" si="1">LEN(C4)</f>
        <v>68</v>
      </c>
      <c r="H4" t="str">
        <f t="shared" ref="H4:H19" ca="1" si="2">("INSERT INTO PRODUCCION.CATEGORIA (NOMBRE, DESCRIPCION,Fecha_Modificacion,Observacion) VALUES ('"&amp;B4&amp;"', '"&amp;C4&amp;"','"&amp;TEXT(D4,"dd/mm/yyyy")&amp;"','"&amp;E4&amp;"');")</f>
        <v>INSERT INTO PRODUCCION.CATEGORIA (NOMBRE, DESCRIPCION,Fecha_Modificacion,Observacion) VALUES ('VEGETALES', 'Todo tipo de comida de tipo netamente vegetal sin alteracion alguna.','30/12/yyyy','NO HAY');</v>
      </c>
    </row>
    <row r="5" spans="1:8" x14ac:dyDescent="0.25">
      <c r="A5">
        <v>3</v>
      </c>
      <c r="B5" t="s">
        <v>36</v>
      </c>
      <c r="C5" t="s">
        <v>373</v>
      </c>
      <c r="D5" s="4">
        <f t="shared" ca="1" si="0"/>
        <v>43464</v>
      </c>
      <c r="E5" t="s">
        <v>370</v>
      </c>
      <c r="F5">
        <f t="shared" si="1"/>
        <v>160</v>
      </c>
      <c r="H5" t="str">
        <f t="shared" ca="1" si="2"/>
        <v>INSERT INTO PRODUCCION.CATEGORIA (NOMBRE, DESCRIPCION,Fecha_Modificacion,Observacion) VALUES ('CARNES Y AVES', 'Comestible de vaca, ternera, cerdo, carnero, etc., y muy señaladamente la que se vende para el abasto común del pueblo. Aves tambien ya sea pollo, gallijna, etc','30/12/yyyy','NO HAY');</v>
      </c>
    </row>
    <row r="6" spans="1:8" x14ac:dyDescent="0.25">
      <c r="A6">
        <v>4</v>
      </c>
      <c r="B6" t="s">
        <v>19</v>
      </c>
      <c r="C6" t="s">
        <v>372</v>
      </c>
      <c r="D6" s="4">
        <f t="shared" ca="1" si="0"/>
        <v>43464</v>
      </c>
      <c r="E6" t="s">
        <v>370</v>
      </c>
      <c r="F6">
        <f t="shared" si="1"/>
        <v>20</v>
      </c>
      <c r="H6" t="str">
        <f t="shared" ca="1" si="2"/>
        <v>INSERT INTO PRODUCCION.CATEGORIA (NOMBRE, DESCRIPCION,Fecha_Modificacion,Observacion) VALUES ('BEBIDAS', 'Líquido que se bebe.','30/12/yyyy','NO HAY');</v>
      </c>
    </row>
    <row r="7" spans="1:8" x14ac:dyDescent="0.25">
      <c r="A7">
        <v>5</v>
      </c>
      <c r="B7" t="s">
        <v>9</v>
      </c>
      <c r="C7" t="s">
        <v>10</v>
      </c>
      <c r="D7" s="4">
        <f t="shared" ca="1" si="0"/>
        <v>43464</v>
      </c>
      <c r="E7" t="s">
        <v>370</v>
      </c>
      <c r="F7">
        <f t="shared" si="1"/>
        <v>55</v>
      </c>
      <c r="H7" t="str">
        <f t="shared" ca="1" si="2"/>
        <v>INSERT INTO PRODUCCION.CATEGORIA (NOMBRE, DESCRIPCION,Fecha_Modificacion,Observacion) VALUES ('MARINO', 'Perteneciente o relativo al mar. Profundidades marinas.','30/12/yyyy','NO HAY');</v>
      </c>
    </row>
    <row r="8" spans="1:8" x14ac:dyDescent="0.25">
      <c r="A8">
        <v>6</v>
      </c>
      <c r="B8" t="s">
        <v>11</v>
      </c>
      <c r="C8" t="s">
        <v>12</v>
      </c>
      <c r="D8" s="4">
        <f t="shared" ca="1" si="0"/>
        <v>43464</v>
      </c>
      <c r="E8" t="s">
        <v>370</v>
      </c>
      <c r="F8">
        <f t="shared" si="1"/>
        <v>229</v>
      </c>
      <c r="H8" t="str">
        <f t="shared" ca="1" si="2"/>
        <v>INSERT INTO PRODUCCION.CATEGORIA (NOMBRE, DESCRIPCION,Fecha_Modificacion,Observacion) VALUES ('PLASTICOS', 'Se denomina plástico a materiales constituidos por una variedad de compuestos orgánicos, sintéticos o semisintéticos, que tienen la propiedad de ser maleables y por tanto pueden ser moldeados en objetos sólidos de diversas formas','30/12/yyyy','NO HAY');</v>
      </c>
    </row>
    <row r="9" spans="1:8" x14ac:dyDescent="0.25">
      <c r="A9">
        <v>7</v>
      </c>
      <c r="B9" t="s">
        <v>20</v>
      </c>
      <c r="C9" t="s">
        <v>21</v>
      </c>
      <c r="D9" s="4">
        <f t="shared" ca="1" si="0"/>
        <v>43464</v>
      </c>
      <c r="E9" t="s">
        <v>370</v>
      </c>
      <c r="F9">
        <f t="shared" si="1"/>
        <v>126</v>
      </c>
      <c r="H9" t="str">
        <f t="shared" ca="1" si="2"/>
        <v>INSERT INTO PRODUCCION.CATEGORIA (NOMBRE, DESCRIPCION,Fecha_Modificacion,Observacion) VALUES ('PANADERIA Y PASTELERIA', 'Sitio, casa o lugar donde se hace o vende el pan.  Establecimiento donde se hacen o se venden pasteles, pastas u otros dulces.','30/12/yyyy','NO HAY');</v>
      </c>
    </row>
    <row r="10" spans="1:8" x14ac:dyDescent="0.25">
      <c r="A10">
        <v>8</v>
      </c>
      <c r="B10" t="s">
        <v>16</v>
      </c>
      <c r="C10" t="s">
        <v>17</v>
      </c>
      <c r="D10" s="4">
        <f t="shared" ca="1" si="0"/>
        <v>43464</v>
      </c>
      <c r="E10" t="s">
        <v>370</v>
      </c>
      <c r="F10">
        <f t="shared" si="1"/>
        <v>55</v>
      </c>
      <c r="H10" t="str">
        <f t="shared" ca="1" si="2"/>
        <v>INSERT INTO PRODUCCION.CATEGORIA (NOMBRE, DESCRIPCION,Fecha_Modificacion,Observacion) VALUES ('LACTEOS', 'Dicho de un producto alimenticio: Derivado de la leche.','30/12/yyyy','NO HAY');</v>
      </c>
    </row>
    <row r="11" spans="1:8" x14ac:dyDescent="0.25">
      <c r="A11">
        <v>9</v>
      </c>
      <c r="B11" t="s">
        <v>27</v>
      </c>
      <c r="C11" t="s">
        <v>109</v>
      </c>
      <c r="D11" s="4">
        <f t="shared" ca="1" si="0"/>
        <v>43464</v>
      </c>
      <c r="E11" t="s">
        <v>370</v>
      </c>
      <c r="F11">
        <f t="shared" si="1"/>
        <v>27</v>
      </c>
      <c r="H11" t="str">
        <f t="shared" ca="1" si="2"/>
        <v>INSERT INTO PRODUCCION.CATEGORIA (NOMBRE, DESCRIPCION,Fecha_Modificacion,Observacion) VALUES ('HUEVOS', 'PRODUCTOS DERIVADOS DE AVES','30/12/yyyy','NO HAY');</v>
      </c>
    </row>
    <row r="12" spans="1:8" x14ac:dyDescent="0.25">
      <c r="A12">
        <v>10</v>
      </c>
      <c r="B12" t="s">
        <v>23</v>
      </c>
      <c r="C12" t="s">
        <v>26</v>
      </c>
      <c r="D12" s="4">
        <f t="shared" ca="1" si="0"/>
        <v>43464</v>
      </c>
      <c r="E12" t="s">
        <v>370</v>
      </c>
      <c r="F12">
        <f t="shared" si="1"/>
        <v>89</v>
      </c>
      <c r="H12" t="str">
        <f t="shared" ca="1" si="2"/>
        <v>INSERT INTO PRODUCCION.CATEGORIA (NOMBRE, DESCRIPCION,Fecha_Modificacion,Observacion) VALUES ('FRUTAS', 'Fruto comestible de ciertas plantas cultivadas; p. ej., la pera, la guinda, la fresa, etc','30/12/yyyy','NO HAY');</v>
      </c>
    </row>
    <row r="13" spans="1:8" x14ac:dyDescent="0.25">
      <c r="A13">
        <v>11</v>
      </c>
      <c r="B13" t="s">
        <v>24</v>
      </c>
      <c r="C13" t="s">
        <v>25</v>
      </c>
      <c r="D13" s="4">
        <f t="shared" ca="1" si="0"/>
        <v>43464</v>
      </c>
      <c r="E13" t="s">
        <v>370</v>
      </c>
      <c r="F13">
        <f t="shared" si="1"/>
        <v>86</v>
      </c>
      <c r="H13" t="str">
        <f t="shared" ca="1" si="2"/>
        <v>INSERT INTO PRODUCCION.CATEGORIA (NOMBRE, DESCRIPCION,Fecha_Modificacion,Observacion) VALUES ('GOLOSINAS', 'Manjar delicado, generalmente dulce, que sirve más para el gusto que para el sustento.','30/12/yyyy','NO HAY');</v>
      </c>
    </row>
    <row r="14" spans="1:8" x14ac:dyDescent="0.25">
      <c r="A14">
        <v>12</v>
      </c>
      <c r="B14" t="s">
        <v>27</v>
      </c>
      <c r="C14" t="s">
        <v>28</v>
      </c>
      <c r="D14" s="4">
        <f t="shared" ca="1" si="0"/>
        <v>43464</v>
      </c>
      <c r="E14" t="s">
        <v>370</v>
      </c>
      <c r="F14">
        <f t="shared" si="1"/>
        <v>219</v>
      </c>
      <c r="H14" t="str">
        <f t="shared" ca="1" si="2"/>
        <v>INSERT INTO PRODUCCION.CATEGORIA (NOMBRE, DESCRIPCION,Fecha_Modificacion,Observacion) VALUES ('HUEVOS', ' Cuerpo redondeado, de tamaño y dureza variables, que producen las hembras de las aves o de otras especies animales, y que contiene el germen del embrión y las sustancias destinadas a su nutrición durante la incubación.','30/12/yyyy','NO HAY');</v>
      </c>
    </row>
    <row r="15" spans="1:8" x14ac:dyDescent="0.25">
      <c r="A15">
        <v>13</v>
      </c>
      <c r="B15" t="s">
        <v>29</v>
      </c>
      <c r="C15" t="s">
        <v>31</v>
      </c>
      <c r="D15" s="4">
        <f t="shared" ca="1" si="0"/>
        <v>43464</v>
      </c>
      <c r="E15" t="s">
        <v>370</v>
      </c>
      <c r="F15">
        <f t="shared" si="1"/>
        <v>32</v>
      </c>
      <c r="H15" t="str">
        <f t="shared" ca="1" si="2"/>
        <v>INSERT INTO PRODUCCION.CATEGORIA (NOMBRE, DESCRIPCION,Fecha_Modificacion,Observacion) VALUES ('LIMPIEZA', 'Articulos de limpieza en general','30/12/yyyy','NO HAY');</v>
      </c>
    </row>
    <row r="16" spans="1:8" x14ac:dyDescent="0.25">
      <c r="A16">
        <v>14</v>
      </c>
      <c r="B16" t="s">
        <v>30</v>
      </c>
      <c r="C16" t="s">
        <v>32</v>
      </c>
      <c r="D16" s="4">
        <f t="shared" ca="1" si="0"/>
        <v>43464</v>
      </c>
      <c r="E16" t="s">
        <v>370</v>
      </c>
      <c r="F16">
        <f t="shared" si="1"/>
        <v>47</v>
      </c>
      <c r="H16" t="str">
        <f t="shared" ca="1" si="2"/>
        <v>INSERT INTO PRODUCCION.CATEGORIA (NOMBRE, DESCRIPCION,Fecha_Modificacion,Observacion) VALUES ('HIGIENE, SALUD Y BELLEZA', 'Articulos relaciones al higiene de las personas','30/12/yyyy','NO HAY');</v>
      </c>
    </row>
    <row r="17" spans="1:8" x14ac:dyDescent="0.25">
      <c r="A17">
        <v>15</v>
      </c>
      <c r="B17" t="s">
        <v>33</v>
      </c>
      <c r="C17" t="s">
        <v>34</v>
      </c>
      <c r="D17" s="4">
        <f t="shared" ca="1" si="0"/>
        <v>43464</v>
      </c>
      <c r="E17" t="s">
        <v>370</v>
      </c>
      <c r="F17">
        <f t="shared" si="1"/>
        <v>109</v>
      </c>
      <c r="H17" t="str">
        <f t="shared" ca="1" si="2"/>
        <v>INSERT INTO PRODUCCION.CATEGORIA (NOMBRE, DESCRIPCION,Fecha_Modificacion,Observacion) VALUES ('HELADOS', 'Alimento dulce, hecho generalmente con leche o zumo de frutas, que se consume en cierto grado de congelación.','30/12/yyyy','NO HAY');</v>
      </c>
    </row>
    <row r="18" spans="1:8" x14ac:dyDescent="0.25">
      <c r="A18">
        <v>16</v>
      </c>
      <c r="B18" t="s">
        <v>35</v>
      </c>
      <c r="C18" t="s">
        <v>37</v>
      </c>
      <c r="D18" s="4">
        <f t="shared" ca="1" si="0"/>
        <v>43464</v>
      </c>
      <c r="E18" t="s">
        <v>370</v>
      </c>
      <c r="F18">
        <f t="shared" si="1"/>
        <v>56</v>
      </c>
      <c r="H18" t="str">
        <f t="shared" ca="1" si="2"/>
        <v>INSERT INTO PRODUCCION.CATEGORIA (NOMBRE, DESCRIPCION,Fecha_Modificacion,Observacion) VALUES ('EMBUTIDOS', 'Tripa rellena con carne picada, principalmente de cerdo.','30/12/yyyy','NO HAY');</v>
      </c>
    </row>
    <row r="19" spans="1:8" x14ac:dyDescent="0.25">
      <c r="A19">
        <v>17</v>
      </c>
      <c r="B19" t="s">
        <v>38</v>
      </c>
      <c r="C19" t="s">
        <v>369</v>
      </c>
      <c r="D19" s="4">
        <f t="shared" ca="1" si="0"/>
        <v>43464</v>
      </c>
      <c r="E19" t="s">
        <v>370</v>
      </c>
      <c r="F19">
        <f t="shared" si="1"/>
        <v>16</v>
      </c>
      <c r="H19" t="str">
        <f t="shared" ca="1" si="2"/>
        <v>INSERT INTO PRODUCCION.CATEGORIA (NOMBRE, DESCRIPCION,Fecha_Modificacion,Observacion) VALUES ('OTROS', 'DETALLE DE OTROS','30/12/yyyy','NO HAY');</v>
      </c>
    </row>
    <row r="20" spans="1:8" x14ac:dyDescent="0.25">
      <c r="A20">
        <v>18</v>
      </c>
      <c r="B20" t="s">
        <v>393</v>
      </c>
    </row>
    <row r="23" spans="1:8" x14ac:dyDescent="0.25">
      <c r="E23" s="4" t="s">
        <v>374</v>
      </c>
    </row>
  </sheetData>
  <mergeCells count="1">
    <mergeCell ref="A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EBC12-53A0-439E-9AFB-20B70EA7E64F}">
  <sheetPr>
    <tabColor rgb="FFFF0000"/>
  </sheetPr>
  <dimension ref="A1:C4"/>
  <sheetViews>
    <sheetView workbookViewId="0">
      <selection activeCell="D18" sqref="D18"/>
    </sheetView>
  </sheetViews>
  <sheetFormatPr baseColWidth="10" defaultRowHeight="15" x14ac:dyDescent="0.25"/>
  <cols>
    <col min="1" max="1" width="12.7109375" bestFit="1" customWidth="1"/>
    <col min="2" max="2" width="7.7109375" bestFit="1" customWidth="1"/>
    <col min="3" max="3" width="20.42578125" bestFit="1" customWidth="1"/>
  </cols>
  <sheetData>
    <row r="1" spans="1:3" x14ac:dyDescent="0.25">
      <c r="A1" s="52" t="s">
        <v>46</v>
      </c>
      <c r="B1" s="52"/>
      <c r="C1" s="52"/>
    </row>
    <row r="2" spans="1:3" x14ac:dyDescent="0.25">
      <c r="A2" s="9" t="s">
        <v>0</v>
      </c>
      <c r="B2" s="9" t="s">
        <v>47</v>
      </c>
      <c r="C2" s="9" t="s">
        <v>48</v>
      </c>
    </row>
    <row r="3" spans="1:3" x14ac:dyDescent="0.25">
      <c r="A3" s="1"/>
      <c r="B3" s="1"/>
      <c r="C3" s="1"/>
    </row>
    <row r="4" spans="1:3" x14ac:dyDescent="0.25">
      <c r="A4" s="1"/>
      <c r="B4" s="1"/>
      <c r="C4" s="1"/>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45CA-5302-412C-B64B-E5C1AF0D95D8}">
  <sheetPr>
    <tabColor rgb="FFFF0000"/>
  </sheetPr>
  <dimension ref="A1:C4"/>
  <sheetViews>
    <sheetView workbookViewId="0">
      <selection activeCell="D1" sqref="D1:D1048576"/>
    </sheetView>
  </sheetViews>
  <sheetFormatPr baseColWidth="10" defaultRowHeight="15" x14ac:dyDescent="0.25"/>
  <cols>
    <col min="3" max="3" width="15.5703125" bestFit="1" customWidth="1"/>
  </cols>
  <sheetData>
    <row r="1" spans="1:3" x14ac:dyDescent="0.25">
      <c r="A1" s="53" t="s">
        <v>46</v>
      </c>
      <c r="B1" s="53"/>
      <c r="C1" s="53"/>
    </row>
    <row r="2" spans="1:3" x14ac:dyDescent="0.25">
      <c r="A2" t="s">
        <v>47</v>
      </c>
      <c r="B2" t="s">
        <v>49</v>
      </c>
      <c r="C2" t="s">
        <v>50</v>
      </c>
    </row>
    <row r="3" spans="1:3" x14ac:dyDescent="0.25">
      <c r="A3">
        <v>10</v>
      </c>
    </row>
    <row r="4" spans="1:3" x14ac:dyDescent="0.25">
      <c r="A4">
        <v>11</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B8676-8390-4066-B2D9-5DDA4EF0D887}">
  <sheetPr>
    <tabColor rgb="FFFF0000"/>
  </sheetPr>
  <dimension ref="A1:N3"/>
  <sheetViews>
    <sheetView workbookViewId="0">
      <selection activeCell="H26" sqref="H26"/>
    </sheetView>
  </sheetViews>
  <sheetFormatPr baseColWidth="10" defaultRowHeight="15" x14ac:dyDescent="0.25"/>
  <cols>
    <col min="1" max="1" width="12.5703125" bestFit="1" customWidth="1"/>
    <col min="2" max="2" width="18" bestFit="1" customWidth="1"/>
    <col min="6" max="6" width="19.42578125" bestFit="1" customWidth="1"/>
    <col min="7" max="7" width="10" bestFit="1" customWidth="1"/>
    <col min="8" max="8" width="20.28515625" bestFit="1" customWidth="1"/>
    <col min="9" max="9" width="19.42578125" customWidth="1"/>
    <col min="10" max="10" width="17.7109375" bestFit="1" customWidth="1"/>
    <col min="11" max="11" width="15.5703125" bestFit="1" customWidth="1"/>
    <col min="12" max="13" width="13.85546875" bestFit="1" customWidth="1"/>
  </cols>
  <sheetData>
    <row r="1" spans="1:14" x14ac:dyDescent="0.25">
      <c r="A1" s="53" t="s">
        <v>51</v>
      </c>
      <c r="B1" s="53"/>
      <c r="C1" s="53"/>
      <c r="D1" s="53"/>
      <c r="E1" s="53"/>
    </row>
    <row r="2" spans="1:14" x14ac:dyDescent="0.25">
      <c r="A2" t="s">
        <v>61</v>
      </c>
      <c r="B2" t="s">
        <v>70</v>
      </c>
      <c r="C2" t="s">
        <v>71</v>
      </c>
      <c r="D2" t="s">
        <v>1</v>
      </c>
      <c r="E2" t="s">
        <v>60</v>
      </c>
      <c r="F2" t="s">
        <v>63</v>
      </c>
      <c r="G2" t="s">
        <v>66</v>
      </c>
      <c r="H2" t="s">
        <v>67</v>
      </c>
      <c r="I2" t="s">
        <v>73</v>
      </c>
      <c r="J2" t="s">
        <v>74</v>
      </c>
      <c r="K2" t="s">
        <v>50</v>
      </c>
      <c r="L2" t="s">
        <v>332</v>
      </c>
      <c r="M2" t="s">
        <v>214</v>
      </c>
      <c r="N2" t="s">
        <v>333</v>
      </c>
    </row>
    <row r="3" spans="1:14" x14ac:dyDescent="0.25">
      <c r="A3">
        <v>1000</v>
      </c>
      <c r="B3" t="s">
        <v>62</v>
      </c>
      <c r="C3">
        <v>46471306</v>
      </c>
      <c r="D3" t="s">
        <v>64</v>
      </c>
      <c r="E3" t="s">
        <v>65</v>
      </c>
      <c r="F3" s="4">
        <v>33100</v>
      </c>
      <c r="G3" s="6">
        <v>969664582</v>
      </c>
      <c r="H3" s="5" t="s">
        <v>68</v>
      </c>
      <c r="I3" t="s">
        <v>75</v>
      </c>
      <c r="J3" t="s">
        <v>76</v>
      </c>
    </row>
  </sheetData>
  <mergeCells count="1">
    <mergeCell ref="A1:E1"/>
  </mergeCells>
  <hyperlinks>
    <hyperlink ref="H3" r:id="rId1" xr:uid="{E0D132A3-083B-41F9-9570-A2129C665F8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F84FD-3BFE-4FD5-BE8B-4995E684E271}">
  <sheetPr>
    <tabColor rgb="FFFF0000"/>
  </sheetPr>
  <dimension ref="A1:D4"/>
  <sheetViews>
    <sheetView workbookViewId="0">
      <selection activeCell="A2" sqref="A2"/>
    </sheetView>
  </sheetViews>
  <sheetFormatPr baseColWidth="10" defaultRowHeight="15" x14ac:dyDescent="0.25"/>
  <cols>
    <col min="1" max="1" width="17.7109375" bestFit="1" customWidth="1"/>
    <col min="2" max="2" width="12.5703125" bestFit="1" customWidth="1"/>
    <col min="3" max="3" width="19.28515625" bestFit="1" customWidth="1"/>
  </cols>
  <sheetData>
    <row r="1" spans="1:4" x14ac:dyDescent="0.25">
      <c r="A1" s="53" t="s">
        <v>51</v>
      </c>
      <c r="B1" s="53"/>
      <c r="C1" s="53"/>
      <c r="D1" s="53"/>
    </row>
    <row r="2" spans="1:4" x14ac:dyDescent="0.25">
      <c r="A2" t="s">
        <v>52</v>
      </c>
      <c r="B2" t="s">
        <v>61</v>
      </c>
      <c r="C2" t="s">
        <v>69</v>
      </c>
    </row>
    <row r="3" spans="1:4" x14ac:dyDescent="0.25">
      <c r="A3">
        <v>1</v>
      </c>
      <c r="B3">
        <v>1000</v>
      </c>
      <c r="C3" s="4">
        <v>43388</v>
      </c>
    </row>
    <row r="4" spans="1:4" x14ac:dyDescent="0.25">
      <c r="A4">
        <v>2</v>
      </c>
      <c r="B4">
        <v>1000</v>
      </c>
    </row>
  </sheetData>
  <mergeCells count="1">
    <mergeCell ref="A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0AD0B-C101-4FB4-AEE2-A8E24FE3D349}">
  <sheetPr>
    <tabColor rgb="FFFF0000"/>
  </sheetPr>
  <dimension ref="A1:D6"/>
  <sheetViews>
    <sheetView workbookViewId="0">
      <selection activeCell="B15" sqref="B15"/>
    </sheetView>
  </sheetViews>
  <sheetFormatPr baseColWidth="10" defaultRowHeight="15" x14ac:dyDescent="0.25"/>
  <cols>
    <col min="1" max="1" width="17.7109375" bestFit="1" customWidth="1"/>
    <col min="2" max="2" width="13.28515625" bestFit="1" customWidth="1"/>
    <col min="3" max="3" width="28.7109375" bestFit="1" customWidth="1"/>
  </cols>
  <sheetData>
    <row r="1" spans="1:4" x14ac:dyDescent="0.25">
      <c r="A1" s="53" t="s">
        <v>51</v>
      </c>
      <c r="B1" s="53"/>
      <c r="C1" s="53"/>
      <c r="D1" s="53"/>
    </row>
    <row r="2" spans="1:4" x14ac:dyDescent="0.25">
      <c r="A2" t="s">
        <v>52</v>
      </c>
      <c r="B2" t="s">
        <v>1</v>
      </c>
      <c r="C2" t="s">
        <v>2</v>
      </c>
    </row>
    <row r="3" spans="1:4" x14ac:dyDescent="0.25">
      <c r="A3">
        <v>1</v>
      </c>
      <c r="B3" t="s">
        <v>72</v>
      </c>
      <c r="C3" t="s">
        <v>56</v>
      </c>
    </row>
    <row r="4" spans="1:4" x14ac:dyDescent="0.25">
      <c r="A4">
        <v>2</v>
      </c>
      <c r="B4" t="s">
        <v>53</v>
      </c>
      <c r="C4" t="s">
        <v>54</v>
      </c>
    </row>
    <row r="5" spans="1:4" x14ac:dyDescent="0.25">
      <c r="A5">
        <v>3</v>
      </c>
      <c r="B5" t="s">
        <v>55</v>
      </c>
      <c r="C5" t="s">
        <v>57</v>
      </c>
    </row>
    <row r="6" spans="1:4" x14ac:dyDescent="0.25">
      <c r="A6">
        <v>5</v>
      </c>
      <c r="B6" t="s">
        <v>58</v>
      </c>
      <c r="C6" t="s">
        <v>59</v>
      </c>
    </row>
  </sheetData>
  <mergeCells count="1">
    <mergeCell ref="A1:D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F7605-8D21-4F50-86AF-AB6966761D78}">
  <sheetPr>
    <tabColor rgb="FFFF0000"/>
  </sheetPr>
  <dimension ref="A1:G17"/>
  <sheetViews>
    <sheetView workbookViewId="0">
      <selection activeCell="E3" sqref="E3"/>
    </sheetView>
  </sheetViews>
  <sheetFormatPr baseColWidth="10" defaultRowHeight="15" x14ac:dyDescent="0.25"/>
  <cols>
    <col min="2" max="2" width="14.42578125" bestFit="1" customWidth="1"/>
    <col min="3" max="3" width="17.28515625" bestFit="1" customWidth="1"/>
    <col min="4" max="4" width="15.7109375" bestFit="1" customWidth="1"/>
    <col min="5" max="5" width="21.7109375" bestFit="1" customWidth="1"/>
    <col min="7" max="7" width="12.5703125" bestFit="1" customWidth="1"/>
  </cols>
  <sheetData>
    <row r="1" spans="1:7" x14ac:dyDescent="0.25">
      <c r="A1" s="53" t="s">
        <v>193</v>
      </c>
      <c r="B1" s="53"/>
      <c r="C1" s="53"/>
    </row>
    <row r="2" spans="1:7" x14ac:dyDescent="0.25">
      <c r="A2" s="8" t="s">
        <v>86</v>
      </c>
      <c r="B2" s="8" t="s">
        <v>195</v>
      </c>
      <c r="C2" s="8" t="s">
        <v>197</v>
      </c>
      <c r="D2" s="8" t="s">
        <v>196</v>
      </c>
      <c r="E2" s="8" t="s">
        <v>350</v>
      </c>
      <c r="F2" s="8" t="s">
        <v>78</v>
      </c>
      <c r="G2" s="8" t="s">
        <v>61</v>
      </c>
    </row>
    <row r="3" spans="1:7" x14ac:dyDescent="0.25">
      <c r="A3" s="1"/>
      <c r="B3" s="1"/>
      <c r="C3" s="1"/>
      <c r="D3" s="1"/>
      <c r="E3" s="1"/>
      <c r="F3" s="1"/>
      <c r="G3" s="1"/>
    </row>
    <row r="4" spans="1:7" x14ac:dyDescent="0.25">
      <c r="A4" s="1"/>
      <c r="B4" s="1"/>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1"/>
      <c r="C14" s="1"/>
      <c r="D14" s="1"/>
      <c r="E14" s="1"/>
      <c r="F14" s="1"/>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sheetData>
  <mergeCells count="1">
    <mergeCell ref="A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B5E79-3B8C-4DD2-BF59-26800D692620}">
  <sheetPr>
    <tabColor rgb="FFFF0000"/>
  </sheetPr>
  <dimension ref="A1:I2"/>
  <sheetViews>
    <sheetView workbookViewId="0">
      <selection activeCell="A34" sqref="A34"/>
    </sheetView>
  </sheetViews>
  <sheetFormatPr baseColWidth="10" defaultRowHeight="15" x14ac:dyDescent="0.25"/>
  <cols>
    <col min="1" max="1" width="17.5703125" bestFit="1" customWidth="1"/>
    <col min="2" max="2" width="17.5703125" customWidth="1"/>
    <col min="4" max="4" width="12.85546875" bestFit="1" customWidth="1"/>
    <col min="5" max="5" width="14.42578125" bestFit="1" customWidth="1"/>
    <col min="6" max="6" width="16.5703125" bestFit="1" customWidth="1"/>
    <col min="7" max="7" width="18" bestFit="1" customWidth="1"/>
    <col min="8" max="8" width="12.7109375" bestFit="1" customWidth="1"/>
    <col min="9" max="9" width="18" bestFit="1" customWidth="1"/>
  </cols>
  <sheetData>
    <row r="1" spans="1:9" x14ac:dyDescent="0.25">
      <c r="A1" t="s">
        <v>99</v>
      </c>
    </row>
    <row r="2" spans="1:9" x14ac:dyDescent="0.25">
      <c r="A2" s="7" t="s">
        <v>90</v>
      </c>
      <c r="B2" s="7" t="s">
        <v>86</v>
      </c>
      <c r="C2" s="7" t="s">
        <v>15</v>
      </c>
      <c r="D2" s="7" t="s">
        <v>2</v>
      </c>
      <c r="E2" s="7" t="s">
        <v>41</v>
      </c>
      <c r="F2" s="7" t="s">
        <v>88</v>
      </c>
      <c r="G2" s="8" t="s">
        <v>103</v>
      </c>
      <c r="H2" s="8" t="s">
        <v>0</v>
      </c>
      <c r="I2" s="15" t="s">
        <v>107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7FB1E-0CC9-4E25-98AD-DF5508DEEE72}">
  <sheetPr>
    <tabColor rgb="FFFF0000"/>
  </sheetPr>
  <dimension ref="A1:J8"/>
  <sheetViews>
    <sheetView workbookViewId="0">
      <selection activeCell="G3" sqref="G3"/>
    </sheetView>
  </sheetViews>
  <sheetFormatPr baseColWidth="10" defaultRowHeight="15" x14ac:dyDescent="0.25"/>
  <cols>
    <col min="1" max="1" width="18.140625" bestFit="1" customWidth="1"/>
    <col min="2" max="5" width="18.140625" customWidth="1"/>
    <col min="6" max="6" width="13.85546875" bestFit="1" customWidth="1"/>
    <col min="7" max="7" width="15" bestFit="1" customWidth="1"/>
    <col min="8" max="8" width="22" bestFit="1" customWidth="1"/>
    <col min="9" max="9" width="22.85546875" bestFit="1" customWidth="1"/>
    <col min="10" max="10" width="19.7109375" bestFit="1" customWidth="1"/>
  </cols>
  <sheetData>
    <row r="1" spans="1:10" x14ac:dyDescent="0.25">
      <c r="A1" t="s">
        <v>99</v>
      </c>
      <c r="I1">
        <v>200</v>
      </c>
    </row>
    <row r="2" spans="1:10" x14ac:dyDescent="0.25">
      <c r="A2" t="s">
        <v>375</v>
      </c>
      <c r="B2" t="s">
        <v>86</v>
      </c>
      <c r="C2" t="s">
        <v>386</v>
      </c>
      <c r="D2" t="s">
        <v>148</v>
      </c>
      <c r="E2" t="s">
        <v>2</v>
      </c>
      <c r="F2" t="s">
        <v>214</v>
      </c>
      <c r="G2" t="s">
        <v>387</v>
      </c>
      <c r="H2" t="s">
        <v>380</v>
      </c>
      <c r="I2" t="s">
        <v>381</v>
      </c>
      <c r="J2" t="s">
        <v>382</v>
      </c>
    </row>
    <row r="3" spans="1:10" x14ac:dyDescent="0.25">
      <c r="A3">
        <v>1</v>
      </c>
      <c r="B3">
        <v>100</v>
      </c>
      <c r="C3" t="s">
        <v>376</v>
      </c>
      <c r="D3" t="s">
        <v>377</v>
      </c>
      <c r="E3" t="s">
        <v>383</v>
      </c>
      <c r="F3" t="s">
        <v>370</v>
      </c>
      <c r="G3">
        <v>0</v>
      </c>
      <c r="H3" s="4">
        <v>43410</v>
      </c>
      <c r="I3" s="4">
        <v>43410</v>
      </c>
      <c r="J3" s="4">
        <v>43410</v>
      </c>
    </row>
    <row r="4" spans="1:10" x14ac:dyDescent="0.25">
      <c r="A4">
        <v>2</v>
      </c>
      <c r="B4">
        <v>101</v>
      </c>
      <c r="C4" t="s">
        <v>378</v>
      </c>
      <c r="D4" t="s">
        <v>379</v>
      </c>
      <c r="E4" t="s">
        <v>384</v>
      </c>
      <c r="F4" t="s">
        <v>370</v>
      </c>
      <c r="G4">
        <v>0</v>
      </c>
      <c r="H4" s="4">
        <v>43410</v>
      </c>
      <c r="I4" s="4">
        <v>43414</v>
      </c>
      <c r="J4" s="4">
        <v>43419</v>
      </c>
    </row>
    <row r="5" spans="1:10" x14ac:dyDescent="0.25">
      <c r="A5">
        <v>3</v>
      </c>
      <c r="B5">
        <v>101</v>
      </c>
      <c r="C5" t="s">
        <v>378</v>
      </c>
      <c r="D5" t="s">
        <v>379</v>
      </c>
      <c r="E5" t="s">
        <v>384</v>
      </c>
      <c r="F5" t="s">
        <v>370</v>
      </c>
      <c r="G5">
        <v>100</v>
      </c>
      <c r="H5" s="4">
        <v>43411</v>
      </c>
      <c r="I5" s="4">
        <v>43414</v>
      </c>
      <c r="J5" s="4">
        <v>43419</v>
      </c>
    </row>
    <row r="6" spans="1:10" x14ac:dyDescent="0.25">
      <c r="A6">
        <v>4</v>
      </c>
      <c r="B6">
        <v>101</v>
      </c>
      <c r="C6" t="s">
        <v>378</v>
      </c>
      <c r="D6" t="s">
        <v>379</v>
      </c>
      <c r="E6" t="s">
        <v>384</v>
      </c>
      <c r="F6" t="s">
        <v>370</v>
      </c>
      <c r="G6">
        <v>50</v>
      </c>
      <c r="H6" s="4">
        <v>43412</v>
      </c>
      <c r="I6" s="4">
        <v>43414</v>
      </c>
      <c r="J6" s="4">
        <v>43419</v>
      </c>
    </row>
    <row r="7" spans="1:10" x14ac:dyDescent="0.25">
      <c r="A7">
        <v>5</v>
      </c>
      <c r="B7">
        <v>101</v>
      </c>
      <c r="C7" t="s">
        <v>378</v>
      </c>
      <c r="D7" t="s">
        <v>379</v>
      </c>
      <c r="E7" t="s">
        <v>384</v>
      </c>
      <c r="F7" t="s">
        <v>370</v>
      </c>
      <c r="G7">
        <v>20</v>
      </c>
      <c r="H7" s="4">
        <v>43413</v>
      </c>
      <c r="I7" s="4">
        <v>43416</v>
      </c>
      <c r="J7" s="4">
        <v>43419</v>
      </c>
    </row>
    <row r="8" spans="1:10" x14ac:dyDescent="0.25">
      <c r="A8">
        <v>6</v>
      </c>
      <c r="B8">
        <v>101</v>
      </c>
      <c r="C8" t="s">
        <v>378</v>
      </c>
      <c r="D8" t="s">
        <v>377</v>
      </c>
      <c r="E8" t="s">
        <v>385</v>
      </c>
      <c r="F8" t="s">
        <v>370</v>
      </c>
      <c r="G8">
        <v>30</v>
      </c>
      <c r="H8" s="4">
        <v>43417</v>
      </c>
      <c r="I8" s="4">
        <v>43416</v>
      </c>
      <c r="J8" s="4">
        <v>43419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5305C-F28D-4127-8AFD-47B1FB0B6BE6}">
  <sheetPr>
    <tabColor rgb="FFFF0000"/>
  </sheetPr>
  <dimension ref="A1:H2"/>
  <sheetViews>
    <sheetView workbookViewId="0">
      <selection activeCell="I29" sqref="I29"/>
    </sheetView>
  </sheetViews>
  <sheetFormatPr baseColWidth="10" defaultRowHeight="15" x14ac:dyDescent="0.25"/>
  <cols>
    <col min="2" max="2" width="18" bestFit="1" customWidth="1"/>
    <col min="3" max="3" width="22" bestFit="1" customWidth="1"/>
  </cols>
  <sheetData>
    <row r="1" spans="1:8" x14ac:dyDescent="0.25">
      <c r="A1" s="53" t="s">
        <v>77</v>
      </c>
      <c r="B1" s="53"/>
      <c r="C1" s="53"/>
    </row>
    <row r="2" spans="1:8" x14ac:dyDescent="0.25">
      <c r="A2" t="s">
        <v>78</v>
      </c>
      <c r="B2" t="s">
        <v>70</v>
      </c>
      <c r="C2" t="s">
        <v>79</v>
      </c>
      <c r="D2" t="s">
        <v>1</v>
      </c>
      <c r="E2" t="s">
        <v>60</v>
      </c>
      <c r="F2" t="s">
        <v>84</v>
      </c>
      <c r="G2" t="s">
        <v>85</v>
      </c>
      <c r="H2" t="s">
        <v>67</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E6B3F-0A5F-4B84-B2AA-A5D23F8C54F5}">
  <sheetPr>
    <tabColor rgb="FFFF0000"/>
  </sheetPr>
  <dimension ref="A1:E4"/>
  <sheetViews>
    <sheetView workbookViewId="0">
      <selection activeCell="D29" sqref="D29"/>
    </sheetView>
  </sheetViews>
  <sheetFormatPr baseColWidth="10" defaultRowHeight="15" x14ac:dyDescent="0.25"/>
  <cols>
    <col min="1" max="1" width="14.28515625" bestFit="1" customWidth="1"/>
    <col min="2" max="2" width="20.85546875" bestFit="1" customWidth="1"/>
    <col min="3" max="3" width="13.42578125" bestFit="1" customWidth="1"/>
    <col min="4" max="4" width="10.7109375" bestFit="1" customWidth="1"/>
  </cols>
  <sheetData>
    <row r="1" spans="1:5" x14ac:dyDescent="0.25">
      <c r="A1" s="50" t="s">
        <v>193</v>
      </c>
      <c r="B1" s="50"/>
    </row>
    <row r="2" spans="1:5" x14ac:dyDescent="0.25">
      <c r="A2" t="s">
        <v>140</v>
      </c>
      <c r="B2" t="s">
        <v>143</v>
      </c>
      <c r="C2" t="s">
        <v>141</v>
      </c>
      <c r="D2" t="s">
        <v>142</v>
      </c>
      <c r="E2" t="s">
        <v>2</v>
      </c>
    </row>
    <row r="3" spans="1:5" x14ac:dyDescent="0.25">
      <c r="A3">
        <v>100</v>
      </c>
      <c r="B3" t="s">
        <v>144</v>
      </c>
    </row>
    <row r="4" spans="1:5" x14ac:dyDescent="0.25">
      <c r="A4">
        <v>101</v>
      </c>
      <c r="B4" t="s">
        <v>145</v>
      </c>
    </row>
  </sheetData>
  <mergeCells count="1">
    <mergeCell ref="A1: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93A9F-6421-455F-BE29-7609717BF51A}">
  <sheetPr>
    <tabColor rgb="FFFF0000"/>
  </sheetPr>
  <dimension ref="A1:J5"/>
  <sheetViews>
    <sheetView workbookViewId="0">
      <selection activeCell="A6" sqref="A6"/>
    </sheetView>
  </sheetViews>
  <sheetFormatPr baseColWidth="10" defaultRowHeight="15" x14ac:dyDescent="0.25"/>
  <cols>
    <col min="1" max="1" width="21.28515625" bestFit="1" customWidth="1"/>
    <col min="2" max="2" width="79.7109375" bestFit="1" customWidth="1"/>
    <col min="3" max="3" width="29.140625" bestFit="1" customWidth="1"/>
    <col min="4" max="4" width="24.85546875" bestFit="1" customWidth="1"/>
    <col min="5" max="5" width="47.42578125" bestFit="1" customWidth="1"/>
    <col min="7" max="7" width="33.140625" bestFit="1" customWidth="1"/>
    <col min="8" max="8" width="55.140625" bestFit="1" customWidth="1"/>
    <col min="9" max="9" width="13.7109375" customWidth="1"/>
  </cols>
  <sheetData>
    <row r="1" spans="1:10" x14ac:dyDescent="0.25">
      <c r="A1" t="s">
        <v>171</v>
      </c>
    </row>
    <row r="2" spans="1:10" x14ac:dyDescent="0.25">
      <c r="A2" t="s">
        <v>101</v>
      </c>
      <c r="B2" t="s">
        <v>478</v>
      </c>
      <c r="C2" t="s">
        <v>172</v>
      </c>
      <c r="D2" t="s">
        <v>173</v>
      </c>
      <c r="E2" t="s">
        <v>175</v>
      </c>
      <c r="F2" t="s">
        <v>176</v>
      </c>
      <c r="G2" t="s">
        <v>177</v>
      </c>
      <c r="H2" t="s">
        <v>178</v>
      </c>
      <c r="I2" t="s">
        <v>174</v>
      </c>
    </row>
    <row r="3" spans="1:10" x14ac:dyDescent="0.25">
      <c r="A3">
        <v>100</v>
      </c>
      <c r="B3" t="s">
        <v>460</v>
      </c>
      <c r="C3" t="s">
        <v>461</v>
      </c>
      <c r="D3" t="s">
        <v>467</v>
      </c>
      <c r="E3" t="s">
        <v>462</v>
      </c>
      <c r="F3">
        <v>125895</v>
      </c>
      <c r="G3" s="21" t="s">
        <v>464</v>
      </c>
      <c r="H3" s="21" t="s">
        <v>463</v>
      </c>
      <c r="I3">
        <v>20100055237</v>
      </c>
      <c r="J3" t="str">
        <f>("INSERT INTO PROVEEDOR.PROVEEDOR (RAZON_SOCIAL, NOMBRE_EMPRESA,SECTOR_COMERCIAL,DIRECCION,TELEFONO,MAIL,URL,RUC) VALUES ('"&amp;B3&amp;"', '"&amp;C3&amp;"','"&amp;D3&amp;"','"&amp;E3&amp;"','"&amp;F3&amp;"','"&amp;G3&amp;"','"&amp;H3&amp;"','"&amp;I3&amp;"');")</f>
        <v>INSERT INTO PROVEEDOR.PROVEEDOR (RAZON_SOCIAL, NOMBRE_EMPRESA,SECTOR_COMERCIAL,DIRECCION,TELEFONO,MAIL,URL,RUC) VALUES ('ALICORP S.A.A.', 'ALICORP','CONSUMO MASIVO','LIMA','125895','RINSITACILNES@GROMERO.COM.PE','http://www.gruporomero.com.pe/es-PE/empresas/alicorp/','20100055237');</v>
      </c>
    </row>
    <row r="4" spans="1:10" x14ac:dyDescent="0.25">
      <c r="A4">
        <v>101</v>
      </c>
      <c r="B4" t="s">
        <v>465</v>
      </c>
      <c r="C4" t="s">
        <v>466</v>
      </c>
      <c r="D4" t="s">
        <v>468</v>
      </c>
      <c r="E4" t="s">
        <v>469</v>
      </c>
      <c r="F4">
        <v>211216</v>
      </c>
      <c r="G4" s="21" t="s">
        <v>471</v>
      </c>
      <c r="H4" s="21" t="s">
        <v>470</v>
      </c>
      <c r="I4">
        <v>20100190797</v>
      </c>
      <c r="J4" t="str">
        <f t="shared" ref="J4:J5" si="0">("INSERT INTO PROVEEDOR.PROVEEDOR (RAZON_SOCIAL, NOMBRE_EMPRESA,SECTOR_COMERCIAL,DIRECCION,TELEFONO,MAIL,URL,RUC) VALUES ('"&amp;B4&amp;"', '"&amp;C4&amp;"','"&amp;D4&amp;"','"&amp;E4&amp;"','"&amp;F4&amp;"','"&amp;G4&amp;"','"&amp;H4&amp;"','"&amp;I4&amp;"');")</f>
        <v>INSERT INTO PROVEEDOR.PROVEEDOR (RAZON_SOCIAL, NOMBRE_EMPRESA,SECTOR_COMERCIAL,DIRECCION,TELEFONO,MAIL,URL,RUC) VALUES ('LECHE GLORIA SOCIEDAD ANONIMA - GLORIA S.A.', 'Gloria Sa','ELABORACION DE LACTEOS','Av. Republica de Panama Nro. 2461, Lima La victoria','211216','gloria@gloria.com.pe','http://www.gloria.com.pe/','20100190797');</v>
      </c>
    </row>
    <row r="5" spans="1:10" x14ac:dyDescent="0.25">
      <c r="A5">
        <v>102</v>
      </c>
      <c r="B5" t="s">
        <v>472</v>
      </c>
      <c r="C5" t="s">
        <v>474</v>
      </c>
      <c r="D5" t="s">
        <v>476</v>
      </c>
      <c r="E5" t="s">
        <v>475</v>
      </c>
      <c r="F5">
        <v>2465</v>
      </c>
      <c r="G5" s="21" t="s">
        <v>477</v>
      </c>
      <c r="H5" s="21" t="s">
        <v>473</v>
      </c>
      <c r="I5">
        <v>20100113610</v>
      </c>
      <c r="J5" t="str">
        <f t="shared" si="0"/>
        <v>INSERT INTO PROVEEDOR.PROVEEDOR (RAZON_SOCIAL, NOMBRE_EMPRESA,SECTOR_COMERCIAL,DIRECCION,TELEFONO,MAIL,URL,RUC) VALUES ('UNIÓN DE CERVECERÍAS PERUANAS BACKUS Y JOHNSTON SOCIEDAD ANÓNIMA ABIERTA', 'Cervecerias Peruanas Backus Sa','ELABORACION DE CERVEZAS','Av. Nicolas Ayllon Nro. 3986','2465','BACKUS@BACKUS.COM.PE','http://www.backus.com.pe','20100113610');</v>
      </c>
    </row>
  </sheetData>
  <hyperlinks>
    <hyperlink ref="H3" r:id="rId1" xr:uid="{BA58DF60-A53B-4D6D-8490-2C41AFBFE7D8}"/>
    <hyperlink ref="G3" r:id="rId2" xr:uid="{90112C6F-AEA3-4B8A-8588-5D8193FB373B}"/>
    <hyperlink ref="H4" r:id="rId3" xr:uid="{977A8594-6D6D-4F13-840D-A4A78E478F9D}"/>
    <hyperlink ref="G4" r:id="rId4" xr:uid="{95FEC1A7-5128-4ADA-8AC2-F7703A09D631}"/>
    <hyperlink ref="H5" r:id="rId5" xr:uid="{8986F030-452C-4D48-A7EA-DB193CFC8B1D}"/>
    <hyperlink ref="G5" r:id="rId6" xr:uid="{F22B57B1-9B81-4C30-832D-9B4AB97A0EED}"/>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F197-CB9C-4E8B-BF34-E310E58995BE}">
  <sheetPr>
    <tabColor rgb="FFFF0000"/>
  </sheetPr>
  <dimension ref="A1:I19"/>
  <sheetViews>
    <sheetView topLeftCell="B1" workbookViewId="0">
      <selection activeCell="H22" sqref="H22"/>
    </sheetView>
  </sheetViews>
  <sheetFormatPr baseColWidth="10" defaultRowHeight="15" x14ac:dyDescent="0.25"/>
  <cols>
    <col min="1" max="1" width="21.28515625" bestFit="1" customWidth="1"/>
    <col min="2" max="2" width="38.7109375" bestFit="1" customWidth="1"/>
    <col min="3" max="3" width="19.28515625" bestFit="1" customWidth="1"/>
    <col min="4" max="4" width="18" bestFit="1" customWidth="1"/>
    <col min="5" max="5" width="22" bestFit="1" customWidth="1"/>
    <col min="8" max="8" width="13.7109375" bestFit="1" customWidth="1"/>
  </cols>
  <sheetData>
    <row r="1" spans="1:9" x14ac:dyDescent="0.25">
      <c r="A1" t="s">
        <v>171</v>
      </c>
    </row>
    <row r="2" spans="1:9" x14ac:dyDescent="0.25">
      <c r="A2" t="s">
        <v>179</v>
      </c>
      <c r="B2" t="s">
        <v>180</v>
      </c>
      <c r="C2" t="s">
        <v>60</v>
      </c>
      <c r="D2" t="s">
        <v>70</v>
      </c>
      <c r="E2" t="s">
        <v>79</v>
      </c>
      <c r="F2" t="s">
        <v>181</v>
      </c>
      <c r="G2" t="s">
        <v>182</v>
      </c>
      <c r="H2" t="s">
        <v>101</v>
      </c>
    </row>
    <row r="3" spans="1:9" x14ac:dyDescent="0.25">
      <c r="A3">
        <v>1</v>
      </c>
      <c r="B3" t="s">
        <v>432</v>
      </c>
      <c r="C3" t="s">
        <v>431</v>
      </c>
      <c r="D3" t="s">
        <v>62</v>
      </c>
      <c r="E3" s="6">
        <v>10005428</v>
      </c>
      <c r="F3">
        <v>999666888</v>
      </c>
      <c r="G3">
        <v>999666888</v>
      </c>
      <c r="H3">
        <v>100</v>
      </c>
      <c r="I3" t="str">
        <f>("INSERT INTO PROVEEDOR.VENDEDOR_PROVEEDOR (NOMBRE, APELLIDO,TIPO_DOCUMENTO,NUM_DOCUMENTO,CELULAR1,CELULAR2,IDPROVEEDOR) VALUES ('"&amp;B3&amp;"', '"&amp;C3&amp;"','"&amp;D3&amp;"','"&amp;E3&amp;"','"&amp;F3&amp;"','"&amp;G3&amp;"',"&amp;H3&amp;");")</f>
        <v>INSERT INTO PROVEEDOR.VENDEDOR_PROVEEDOR (NOMBRE, APELLIDO,TIPO_DOCUMENTO,NUM_DOCUMENTO,CELULAR1,CELULAR2,IDPROVEEDOR) VALUES ('CHRISTIAN', 'ALVINO QUIROZ','DNI','10005428','999666888','999666888',100);</v>
      </c>
    </row>
    <row r="4" spans="1:9" x14ac:dyDescent="0.25">
      <c r="A4">
        <v>2</v>
      </c>
      <c r="B4" t="s">
        <v>433</v>
      </c>
      <c r="C4" t="s">
        <v>434</v>
      </c>
      <c r="D4" t="s">
        <v>62</v>
      </c>
      <c r="E4" s="6">
        <v>10010745</v>
      </c>
      <c r="F4">
        <v>999666888</v>
      </c>
      <c r="G4">
        <v>999666888</v>
      </c>
      <c r="H4">
        <v>100</v>
      </c>
      <c r="I4" t="str">
        <f t="shared" ref="I4:I17" si="0">("INSERT INTO PROVEEDOR.VENDEDOR_PROVEEDOR (NOMBRE, APELLIDO,TIPO_DOCUMENTO,NUM_DOCUMENTO,CELULAR1,CELULAR2,IDPROVEEDOR) VALUES ('"&amp;B4&amp;"', '"&amp;C4&amp;"','"&amp;D4&amp;"','"&amp;E4&amp;"','"&amp;F4&amp;"','"&amp;G4&amp;"',"&amp;H4&amp;");")</f>
        <v>INSERT INTO PROVEEDOR.VENDEDOR_PROVEEDOR (NOMBRE, APELLIDO,TIPO_DOCUMENTO,NUM_DOCUMENTO,CELULAR1,CELULAR2,IDPROVEEDOR) VALUES ('HERNAN HUGO', 'NUÑEZ QUISPE ','DNI','10010745','999666888','999666888',100);</v>
      </c>
    </row>
    <row r="5" spans="1:9" x14ac:dyDescent="0.25">
      <c r="A5">
        <v>3</v>
      </c>
      <c r="B5" t="s">
        <v>435</v>
      </c>
      <c r="C5" t="s">
        <v>436</v>
      </c>
      <c r="D5" t="s">
        <v>62</v>
      </c>
      <c r="E5" s="6">
        <v>10016476</v>
      </c>
      <c r="F5">
        <v>999666888</v>
      </c>
      <c r="G5">
        <v>999666888</v>
      </c>
      <c r="H5">
        <v>100</v>
      </c>
      <c r="I5" t="str">
        <f t="shared" si="0"/>
        <v>INSERT INTO PROVEEDOR.VENDEDOR_PROVEEDOR (NOMBRE, APELLIDO,TIPO_DOCUMENTO,NUM_DOCUMENTO,CELULAR1,CELULAR2,IDPROVEEDOR) VALUES ('MIGUEL ANGEL', 'BINDELS POMA ','DNI','10016476','999666888','999666888',100);</v>
      </c>
    </row>
    <row r="6" spans="1:9" x14ac:dyDescent="0.25">
      <c r="A6">
        <v>4</v>
      </c>
      <c r="B6" t="s">
        <v>437</v>
      </c>
      <c r="C6" t="s">
        <v>438</v>
      </c>
      <c r="D6" t="s">
        <v>62</v>
      </c>
      <c r="E6" s="6">
        <v>10024096</v>
      </c>
      <c r="F6">
        <v>999666888</v>
      </c>
      <c r="G6">
        <v>999666888</v>
      </c>
      <c r="H6">
        <v>100</v>
      </c>
      <c r="I6" t="str">
        <f t="shared" si="0"/>
        <v>INSERT INTO PROVEEDOR.VENDEDOR_PROVEEDOR (NOMBRE, APELLIDO,TIPO_DOCUMENTO,NUM_DOCUMENTO,CELULAR1,CELULAR2,IDPROVEEDOR) VALUES ('RUBEN', 'BARZOLA MONTERO ','DNI','10024096','999666888','999666888',100);</v>
      </c>
    </row>
    <row r="7" spans="1:9" x14ac:dyDescent="0.25">
      <c r="A7">
        <v>5</v>
      </c>
      <c r="B7" t="s">
        <v>439</v>
      </c>
      <c r="C7" t="s">
        <v>440</v>
      </c>
      <c r="D7" t="s">
        <v>62</v>
      </c>
      <c r="E7" s="6">
        <v>10024967</v>
      </c>
      <c r="F7">
        <v>999666888</v>
      </c>
      <c r="G7">
        <v>999666888</v>
      </c>
      <c r="H7">
        <v>100</v>
      </c>
      <c r="I7" t="str">
        <f t="shared" si="0"/>
        <v>INSERT INTO PROVEEDOR.VENDEDOR_PROVEEDOR (NOMBRE, APELLIDO,TIPO_DOCUMENTO,NUM_DOCUMENTO,CELULAR1,CELULAR2,IDPROVEEDOR) VALUES ('OSWALDO', 'ESCRIBA HUAYTAYA ','DNI','10024967','999666888','999666888',100);</v>
      </c>
    </row>
    <row r="8" spans="1:9" x14ac:dyDescent="0.25">
      <c r="A8">
        <v>6</v>
      </c>
      <c r="B8" t="s">
        <v>441</v>
      </c>
      <c r="C8" t="s">
        <v>442</v>
      </c>
      <c r="D8" t="s">
        <v>62</v>
      </c>
      <c r="E8" s="6">
        <v>10026381</v>
      </c>
      <c r="F8">
        <v>999666888</v>
      </c>
      <c r="G8">
        <v>999666888</v>
      </c>
      <c r="H8">
        <v>101</v>
      </c>
      <c r="I8" t="str">
        <f t="shared" si="0"/>
        <v>INSERT INTO PROVEEDOR.VENDEDOR_PROVEEDOR (NOMBRE, APELLIDO,TIPO_DOCUMENTO,NUM_DOCUMENTO,CELULAR1,CELULAR2,IDPROVEEDOR) VALUES (' LUIS ENRIQUE', 'MENESES KAISER','DNI','10026381','999666888','999666888',101);</v>
      </c>
    </row>
    <row r="9" spans="1:9" x14ac:dyDescent="0.25">
      <c r="A9">
        <v>7</v>
      </c>
      <c r="B9" t="s">
        <v>443</v>
      </c>
      <c r="C9" t="s">
        <v>444</v>
      </c>
      <c r="D9" t="s">
        <v>62</v>
      </c>
      <c r="E9" s="6">
        <v>10029328</v>
      </c>
      <c r="F9">
        <v>999666888</v>
      </c>
      <c r="G9">
        <v>999666888</v>
      </c>
      <c r="H9">
        <v>101</v>
      </c>
      <c r="I9" t="str">
        <f t="shared" si="0"/>
        <v>INSERT INTO PROVEEDOR.VENDEDOR_PROVEEDOR (NOMBRE, APELLIDO,TIPO_DOCUMENTO,NUM_DOCUMENTO,CELULAR1,CELULAR2,IDPROVEEDOR) VALUES ('PEDRO ANTONIO', 'MARTINEZ QUESADA ','DNI','10029328','999666888','999666888',101);</v>
      </c>
    </row>
    <row r="10" spans="1:9" x14ac:dyDescent="0.25">
      <c r="A10">
        <v>8</v>
      </c>
      <c r="B10" t="s">
        <v>445</v>
      </c>
      <c r="C10" t="s">
        <v>446</v>
      </c>
      <c r="D10" t="s">
        <v>62</v>
      </c>
      <c r="E10" s="6">
        <v>10033819</v>
      </c>
      <c r="F10">
        <v>999666888</v>
      </c>
      <c r="G10">
        <v>999666888</v>
      </c>
      <c r="H10">
        <v>101</v>
      </c>
      <c r="I10" t="str">
        <f t="shared" si="0"/>
        <v>INSERT INTO PROVEEDOR.VENDEDOR_PROVEEDOR (NOMBRE, APELLIDO,TIPO_DOCUMENTO,NUM_DOCUMENTO,CELULAR1,CELULAR2,IDPROVEEDOR) VALUES ('JOSE CARLOS ANTONIO', 'CASAS TIPISMANA ','DNI','10033819','999666888','999666888',101);</v>
      </c>
    </row>
    <row r="11" spans="1:9" x14ac:dyDescent="0.25">
      <c r="A11">
        <v>9</v>
      </c>
      <c r="B11" t="s">
        <v>447</v>
      </c>
      <c r="C11" t="s">
        <v>448</v>
      </c>
      <c r="D11" t="s">
        <v>62</v>
      </c>
      <c r="E11" s="6">
        <v>10037485</v>
      </c>
      <c r="F11">
        <v>999666888</v>
      </c>
      <c r="G11">
        <v>999666888</v>
      </c>
      <c r="H11">
        <v>101</v>
      </c>
      <c r="I11" t="str">
        <f t="shared" si="0"/>
        <v>INSERT INTO PROVEEDOR.VENDEDOR_PROVEEDOR (NOMBRE, APELLIDO,TIPO_DOCUMENTO,NUM_DOCUMENTO,CELULAR1,CELULAR2,IDPROVEEDOR) VALUES ('JESSICA MARIBEL', 'CONTRERAS SILVA ','DNI','10037485','999666888','999666888',101);</v>
      </c>
    </row>
    <row r="12" spans="1:9" x14ac:dyDescent="0.25">
      <c r="A12">
        <v>10</v>
      </c>
      <c r="B12" t="s">
        <v>449</v>
      </c>
      <c r="C12" t="s">
        <v>450</v>
      </c>
      <c r="D12" t="s">
        <v>62</v>
      </c>
      <c r="E12" s="6">
        <v>10041249</v>
      </c>
      <c r="F12">
        <v>999666888</v>
      </c>
      <c r="G12">
        <v>999666888</v>
      </c>
      <c r="H12">
        <v>101</v>
      </c>
      <c r="I12" t="str">
        <f t="shared" si="0"/>
        <v>INSERT INTO PROVEEDOR.VENDEDOR_PROVEEDOR (NOMBRE, APELLIDO,TIPO_DOCUMENTO,NUM_DOCUMENTO,CELULAR1,CELULAR2,IDPROVEEDOR) VALUES ('LUIS ANTONIO', 'JORGE GARCIA ','DNI','10041249','999666888','999666888',101);</v>
      </c>
    </row>
    <row r="13" spans="1:9" x14ac:dyDescent="0.25">
      <c r="A13">
        <v>11</v>
      </c>
      <c r="B13" t="s">
        <v>451</v>
      </c>
      <c r="C13" t="s">
        <v>452</v>
      </c>
      <c r="D13" t="s">
        <v>62</v>
      </c>
      <c r="E13" s="6">
        <v>10047914</v>
      </c>
      <c r="F13">
        <v>999666888</v>
      </c>
      <c r="G13">
        <v>999666888</v>
      </c>
      <c r="H13">
        <v>102</v>
      </c>
      <c r="I13" t="str">
        <f t="shared" si="0"/>
        <v>INSERT INTO PROVEEDOR.VENDEDOR_PROVEEDOR (NOMBRE, APELLIDO,TIPO_DOCUMENTO,NUM_DOCUMENTO,CELULAR1,CELULAR2,IDPROVEEDOR) VALUES ('DILCIA LUZ', 'GOMEZ RENGIFO ','DNI','10047914','999666888','999666888',102);</v>
      </c>
    </row>
    <row r="14" spans="1:9" x14ac:dyDescent="0.25">
      <c r="A14">
        <v>12</v>
      </c>
      <c r="B14" t="s">
        <v>454</v>
      </c>
      <c r="C14" t="s">
        <v>453</v>
      </c>
      <c r="D14" t="s">
        <v>62</v>
      </c>
      <c r="E14" s="6">
        <v>10056959</v>
      </c>
      <c r="F14">
        <v>999666888</v>
      </c>
      <c r="G14">
        <v>999666888</v>
      </c>
      <c r="H14">
        <v>102</v>
      </c>
      <c r="I14" t="str">
        <f t="shared" si="0"/>
        <v>INSERT INTO PROVEEDOR.VENDEDOR_PROVEEDOR (NOMBRE, APELLIDO,TIPO_DOCUMENTO,NUM_DOCUMENTO,CELULAR1,CELULAR2,IDPROVEEDOR) VALUES ('JANET', 'MIRANDA VALDEZ','DNI','10056959','999666888','999666888',102);</v>
      </c>
    </row>
    <row r="15" spans="1:9" x14ac:dyDescent="0.25">
      <c r="A15">
        <v>13</v>
      </c>
      <c r="B15" t="s">
        <v>40</v>
      </c>
      <c r="C15" t="s">
        <v>455</v>
      </c>
      <c r="D15" t="s">
        <v>62</v>
      </c>
      <c r="E15" s="6">
        <v>10058191</v>
      </c>
      <c r="F15">
        <v>999666888</v>
      </c>
      <c r="G15">
        <v>999666888</v>
      </c>
      <c r="H15">
        <v>102</v>
      </c>
      <c r="I15" t="str">
        <f t="shared" si="0"/>
        <v>INSERT INTO PROVEEDOR.VENDEDOR_PROVEEDOR (NOMBRE, APELLIDO,TIPO_DOCUMENTO,NUM_DOCUMENTO,CELULAR1,CELULAR2,IDPROVEEDOR) VALUES ('GLORIA', 'COLLANTES ROMANI ','DNI','10058191','999666888','999666888',102);</v>
      </c>
    </row>
    <row r="16" spans="1:9" x14ac:dyDescent="0.25">
      <c r="A16">
        <v>14</v>
      </c>
      <c r="B16" t="s">
        <v>457</v>
      </c>
      <c r="C16" t="s">
        <v>456</v>
      </c>
      <c r="D16" t="s">
        <v>62</v>
      </c>
      <c r="E16" s="6">
        <v>10068779</v>
      </c>
      <c r="F16">
        <v>999666888</v>
      </c>
      <c r="G16">
        <v>999666888</v>
      </c>
      <c r="H16">
        <v>102</v>
      </c>
      <c r="I16" t="str">
        <f t="shared" si="0"/>
        <v>INSERT INTO PROVEEDOR.VENDEDOR_PROVEEDOR (NOMBRE, APELLIDO,TIPO_DOCUMENTO,NUM_DOCUMENTO,CELULAR1,CELULAR2,IDPROVEEDOR) VALUES ('LEONARDO OSCAR', 'ARNEZ CENTENARO','DNI','10068779','999666888','999666888',102);</v>
      </c>
    </row>
    <row r="17" spans="1:9" x14ac:dyDescent="0.25">
      <c r="A17">
        <v>15</v>
      </c>
      <c r="B17" t="s">
        <v>458</v>
      </c>
      <c r="C17" t="s">
        <v>459</v>
      </c>
      <c r="D17" t="s">
        <v>62</v>
      </c>
      <c r="E17" s="6">
        <v>10070893</v>
      </c>
      <c r="F17">
        <v>666999555</v>
      </c>
      <c r="G17">
        <v>666999555</v>
      </c>
      <c r="H17">
        <v>102</v>
      </c>
      <c r="I17" t="str">
        <f t="shared" si="0"/>
        <v>INSERT INTO PROVEEDOR.VENDEDOR_PROVEEDOR (NOMBRE, APELLIDO,TIPO_DOCUMENTO,NUM_DOCUMENTO,CELULAR1,CELULAR2,IDPROVEEDOR) VALUES ('MIGUEL MOISES', 'CHAMBI HUAMAN ','DNI','10070893','666999555','666999555',102);</v>
      </c>
    </row>
    <row r="18" spans="1:9" x14ac:dyDescent="0.25">
      <c r="D18" s="6"/>
    </row>
    <row r="19" spans="1:9" x14ac:dyDescent="0.25">
      <c r="D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EDC0-57CB-429D-B788-BF6DED6151A0}">
  <sheetPr>
    <tabColor rgb="FFFF0000"/>
  </sheetPr>
  <dimension ref="A1:C4"/>
  <sheetViews>
    <sheetView workbookViewId="0">
      <selection activeCell="H33" sqref="H33"/>
    </sheetView>
  </sheetViews>
  <sheetFormatPr baseColWidth="10" defaultRowHeight="15" x14ac:dyDescent="0.25"/>
  <cols>
    <col min="1" max="1" width="14.28515625" bestFit="1" customWidth="1"/>
    <col min="2" max="2" width="16.5703125" bestFit="1" customWidth="1"/>
  </cols>
  <sheetData>
    <row r="1" spans="1:3" x14ac:dyDescent="0.25">
      <c r="A1" s="50" t="s">
        <v>193</v>
      </c>
      <c r="B1" s="50"/>
    </row>
    <row r="2" spans="1:3" x14ac:dyDescent="0.25">
      <c r="A2" t="s">
        <v>140</v>
      </c>
      <c r="B2" t="s">
        <v>103</v>
      </c>
      <c r="C2" t="s">
        <v>136</v>
      </c>
    </row>
    <row r="3" spans="1:3" x14ac:dyDescent="0.25">
      <c r="A3">
        <v>100</v>
      </c>
      <c r="B3">
        <v>10</v>
      </c>
      <c r="C3" s="12">
        <v>0.18</v>
      </c>
    </row>
    <row r="4" spans="1:3" x14ac:dyDescent="0.25">
      <c r="A4">
        <v>101</v>
      </c>
      <c r="B4">
        <v>10</v>
      </c>
      <c r="C4" s="12">
        <v>0.15</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9FE95-03A3-4D9C-8B13-927B627AACC1}">
  <sheetPr>
    <tabColor rgb="FFFF0000"/>
  </sheetPr>
  <dimension ref="A1:N4"/>
  <sheetViews>
    <sheetView workbookViewId="0">
      <selection activeCell="H33" sqref="H33"/>
    </sheetView>
  </sheetViews>
  <sheetFormatPr baseColWidth="10" defaultRowHeight="15" x14ac:dyDescent="0.25"/>
  <cols>
    <col min="1" max="1" width="19" bestFit="1" customWidth="1"/>
    <col min="3" max="3" width="16.5703125" bestFit="1" customWidth="1"/>
    <col min="4" max="4" width="12.7109375" bestFit="1" customWidth="1"/>
    <col min="5" max="5" width="18" bestFit="1" customWidth="1"/>
    <col min="6" max="6" width="17.140625" bestFit="1" customWidth="1"/>
    <col min="8" max="8" width="42.7109375" bestFit="1" customWidth="1"/>
    <col min="9" max="9" width="20.5703125" bestFit="1" customWidth="1"/>
    <col min="10" max="11" width="20.5703125" customWidth="1"/>
  </cols>
  <sheetData>
    <row r="1" spans="1:14" x14ac:dyDescent="0.25">
      <c r="A1" t="s">
        <v>169</v>
      </c>
    </row>
    <row r="2" spans="1:14" x14ac:dyDescent="0.25">
      <c r="A2" t="s">
        <v>187</v>
      </c>
      <c r="B2" s="10" t="s">
        <v>170</v>
      </c>
      <c r="C2" s="10" t="s">
        <v>103</v>
      </c>
      <c r="D2" s="10" t="s">
        <v>0</v>
      </c>
      <c r="E2" s="10" t="s">
        <v>107</v>
      </c>
      <c r="F2" s="10" t="s">
        <v>188</v>
      </c>
      <c r="G2" t="s">
        <v>15</v>
      </c>
      <c r="H2" t="s">
        <v>2</v>
      </c>
      <c r="I2" s="10" t="s">
        <v>189</v>
      </c>
      <c r="J2" s="10" t="s">
        <v>192</v>
      </c>
      <c r="K2" s="10" t="s">
        <v>88</v>
      </c>
      <c r="L2" s="10" t="s">
        <v>136</v>
      </c>
      <c r="M2" s="10" t="s">
        <v>184</v>
      </c>
      <c r="N2" s="10" t="s">
        <v>89</v>
      </c>
    </row>
    <row r="3" spans="1:14" x14ac:dyDescent="0.25">
      <c r="A3">
        <v>10</v>
      </c>
      <c r="B3">
        <v>100</v>
      </c>
      <c r="C3">
        <v>11</v>
      </c>
      <c r="F3" t="s">
        <v>18</v>
      </c>
      <c r="G3">
        <v>2</v>
      </c>
      <c r="H3" t="s">
        <v>190</v>
      </c>
      <c r="I3">
        <v>24</v>
      </c>
      <c r="J3">
        <v>80</v>
      </c>
      <c r="K3">
        <f>J3*G3</f>
        <v>160</v>
      </c>
    </row>
    <row r="4" spans="1:14" x14ac:dyDescent="0.25">
      <c r="A4">
        <v>11</v>
      </c>
      <c r="B4">
        <v>100</v>
      </c>
      <c r="C4">
        <v>11</v>
      </c>
      <c r="F4" t="s">
        <v>149</v>
      </c>
      <c r="G4">
        <v>12</v>
      </c>
      <c r="H4" t="s">
        <v>191</v>
      </c>
      <c r="I4">
        <v>12</v>
      </c>
      <c r="J4">
        <v>2</v>
      </c>
      <c r="K4">
        <f>G4*J4</f>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38F39-3A07-45A7-80B9-9D8AEA63AB43}">
  <sheetPr>
    <tabColor rgb="FFFF0000"/>
  </sheetPr>
  <dimension ref="A1:L2"/>
  <sheetViews>
    <sheetView workbookViewId="0">
      <selection activeCell="G33" sqref="G33"/>
    </sheetView>
  </sheetViews>
  <sheetFormatPr baseColWidth="10" defaultRowHeight="15" x14ac:dyDescent="0.25"/>
  <cols>
    <col min="1" max="1" width="19" bestFit="1" customWidth="1"/>
    <col min="2" max="2" width="13.7109375" bestFit="1" customWidth="1"/>
    <col min="3" max="3" width="12.5703125" bestFit="1" customWidth="1"/>
    <col min="4" max="4" width="14.42578125" bestFit="1" customWidth="1"/>
    <col min="5" max="5" width="17.85546875" bestFit="1" customWidth="1"/>
    <col min="6" max="6" width="20.140625" bestFit="1" customWidth="1"/>
    <col min="11" max="11" width="15" bestFit="1" customWidth="1"/>
    <col min="12" max="12" width="13.85546875" bestFit="1" customWidth="1"/>
  </cols>
  <sheetData>
    <row r="1" spans="1:12" x14ac:dyDescent="0.25">
      <c r="A1" t="s">
        <v>169</v>
      </c>
    </row>
    <row r="2" spans="1:12" x14ac:dyDescent="0.25">
      <c r="A2" t="s">
        <v>170</v>
      </c>
      <c r="B2" t="s">
        <v>101</v>
      </c>
      <c r="C2" t="s">
        <v>61</v>
      </c>
      <c r="D2" t="s">
        <v>87</v>
      </c>
      <c r="E2" t="s">
        <v>186</v>
      </c>
      <c r="F2" t="s">
        <v>183</v>
      </c>
      <c r="G2" t="s">
        <v>185</v>
      </c>
      <c r="H2" t="s">
        <v>136</v>
      </c>
      <c r="I2" t="s">
        <v>184</v>
      </c>
      <c r="J2" t="s">
        <v>89</v>
      </c>
      <c r="K2" t="s">
        <v>295</v>
      </c>
      <c r="L2" t="s">
        <v>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3D621-C673-42DF-AF6C-5C5850827134}">
  <sheetPr>
    <tabColor rgb="FFFF0000"/>
  </sheetPr>
  <dimension ref="A1:M11"/>
  <sheetViews>
    <sheetView workbookViewId="0">
      <selection activeCell="C17" sqref="C17"/>
    </sheetView>
  </sheetViews>
  <sheetFormatPr baseColWidth="10" defaultRowHeight="15" x14ac:dyDescent="0.25"/>
  <cols>
    <col min="1" max="1" width="16.5703125" bestFit="1" customWidth="1"/>
    <col min="2" max="2" width="18" bestFit="1" customWidth="1"/>
    <col min="3" max="3" width="18" customWidth="1"/>
    <col min="4" max="4" width="29.28515625" bestFit="1" customWidth="1"/>
    <col min="5" max="5" width="51" bestFit="1" customWidth="1"/>
    <col min="6" max="7" width="14.42578125" bestFit="1" customWidth="1"/>
    <col min="8" max="8" width="15.140625" bestFit="1" customWidth="1"/>
    <col min="9" max="9" width="13.42578125" bestFit="1" customWidth="1"/>
    <col min="10" max="10" width="14" customWidth="1"/>
    <col min="11" max="11" width="13.85546875" bestFit="1" customWidth="1"/>
  </cols>
  <sheetData>
    <row r="1" spans="1:13" x14ac:dyDescent="0.25">
      <c r="A1" s="50" t="s">
        <v>193</v>
      </c>
      <c r="B1" s="50"/>
      <c r="C1" s="11"/>
    </row>
    <row r="2" spans="1:13" x14ac:dyDescent="0.25">
      <c r="A2" t="s">
        <v>103</v>
      </c>
      <c r="B2" s="3" t="s">
        <v>0</v>
      </c>
      <c r="C2" s="13" t="s">
        <v>107</v>
      </c>
      <c r="D2" t="s">
        <v>1</v>
      </c>
      <c r="E2" t="s">
        <v>2</v>
      </c>
      <c r="F2" t="s">
        <v>41</v>
      </c>
      <c r="G2" t="s">
        <v>135</v>
      </c>
      <c r="H2" t="s">
        <v>137</v>
      </c>
      <c r="I2" t="s">
        <v>141</v>
      </c>
      <c r="J2" t="s">
        <v>142</v>
      </c>
      <c r="K2" t="s">
        <v>214</v>
      </c>
      <c r="L2" t="s">
        <v>148</v>
      </c>
    </row>
    <row r="3" spans="1:13" x14ac:dyDescent="0.25">
      <c r="A3">
        <v>10</v>
      </c>
      <c r="B3">
        <v>1002</v>
      </c>
      <c r="C3">
        <v>228</v>
      </c>
      <c r="D3" t="s">
        <v>133</v>
      </c>
      <c r="E3" t="s">
        <v>134</v>
      </c>
      <c r="F3">
        <v>20.89</v>
      </c>
      <c r="G3">
        <v>18.8</v>
      </c>
      <c r="H3">
        <v>1111111111</v>
      </c>
      <c r="I3" s="4">
        <f ca="1">TODAY()</f>
        <v>43464</v>
      </c>
      <c r="J3" s="4">
        <v>44151</v>
      </c>
      <c r="K3" t="s">
        <v>370</v>
      </c>
      <c r="L3" t="s">
        <v>401</v>
      </c>
      <c r="M3" t="str">
        <f ca="1">("INSERT INTO VENTA.PRESENTACION_VENTA (IDPRODUCTO,IDTIPO_PRODUCTO,NOMBRE, DESCRIPCION,PRECIO_VENTA,PRECIO_COSTO,CODIGO_BARRA,FECHA_INICIO,FECHA_FIN,OBSERVACION,ESTADO) VALUES ("&amp;B3&amp;", "&amp;C3&amp;", '"&amp;D3&amp;"','"&amp;E3&amp;"',"&amp;F3&amp;","&amp;G3&amp;","&amp;H3&amp;",'"&amp;TEXT(I3,"dd/mm/yyyy")&amp;"','"&amp;TEXT(J3,"dd/mm/yyyy")&amp;"','"&amp;K3&amp;"','"&amp;L3&amp;"');")</f>
        <v>INSERT INTO VENTA.PRESENTACION_VENTA (IDPRODUCTO,IDTIPO_PRODUCTO,NOMBRE, DESCRIPCION,PRECIO_VENTA,PRECIO_COSTO,CODIGO_BARRA,FECHA_INICIO,FECHA_FIN,OBSERVACION,ESTADO) VALUES (1002, 228, 'PACK 6 UNIDADES','Leche Evaporada Gloria Azul Pack 6 Unid x 400 g',20.89,18.8,1111111111,'30/12/yyyy','16/11/yyyy','NO HAY','ACTIVO');</v>
      </c>
    </row>
    <row r="4" spans="1:13" x14ac:dyDescent="0.25">
      <c r="A4">
        <v>11</v>
      </c>
      <c r="B4">
        <v>1002</v>
      </c>
      <c r="C4">
        <v>228</v>
      </c>
      <c r="D4" t="s">
        <v>139</v>
      </c>
      <c r="E4" t="s">
        <v>138</v>
      </c>
      <c r="F4">
        <v>3.49</v>
      </c>
      <c r="G4">
        <v>2.5</v>
      </c>
      <c r="H4">
        <v>222222</v>
      </c>
      <c r="I4" s="4">
        <f t="shared" ref="I4:I11" ca="1" si="0">TODAY()</f>
        <v>43464</v>
      </c>
      <c r="J4" s="4">
        <v>44152</v>
      </c>
      <c r="K4" t="s">
        <v>370</v>
      </c>
      <c r="L4" t="s">
        <v>401</v>
      </c>
      <c r="M4" t="str">
        <f t="shared" ref="M4:M11" ca="1" si="1">("INSERT INTO VENTA.PRESENTACION_VENTA (IDPRODUCTO,IDTIPO_PRODUCTO,NOMBRE, DESCRIPCION,PRECIO_VENTA,PRECIO_COSTO,CODIGO_BARRA,FECHA_INICIO,FECHA_FIN,OBSERVACION,ESTADO) VALUES ("&amp;B4&amp;", "&amp;C4&amp;", '"&amp;D4&amp;"','"&amp;E4&amp;"',"&amp;F4&amp;","&amp;G4&amp;","&amp;H4&amp;",'"&amp;TEXT(I4,"dd/mm/yyyy")&amp;"','"&amp;TEXT(J4,"dd/mm/yyyy")&amp;"','"&amp;K4&amp;"','"&amp;L4&amp;"');")</f>
        <v>INSERT INTO VENTA.PRESENTACION_VENTA (IDPRODUCTO,IDTIPO_PRODUCTO,NOMBRE, DESCRIPCION,PRECIO_VENTA,PRECIO_COSTO,CODIGO_BARRA,FECHA_INICIO,FECHA_FIN,OBSERVACION,ESTADO) VALUES (1002, 228, 'LATA DE 1 UNIDAD','Leche Evaporada Gloria Azul en lata de 440gr por unidad',3.49,2.5,222222,'30/12/yyyy','17/11/yyyy','NO HAY','ACTIVO');</v>
      </c>
    </row>
    <row r="5" spans="1:13" x14ac:dyDescent="0.25">
      <c r="A5">
        <v>12</v>
      </c>
      <c r="B5">
        <v>1005</v>
      </c>
      <c r="C5">
        <v>240</v>
      </c>
      <c r="D5" t="s">
        <v>430</v>
      </c>
      <c r="E5" t="s">
        <v>424</v>
      </c>
      <c r="F5">
        <v>0.2</v>
      </c>
      <c r="G5">
        <v>0.1</v>
      </c>
      <c r="H5">
        <v>23232323</v>
      </c>
      <c r="I5" s="4">
        <f t="shared" ca="1" si="0"/>
        <v>43464</v>
      </c>
      <c r="J5" s="4">
        <v>44153</v>
      </c>
      <c r="K5" t="s">
        <v>370</v>
      </c>
      <c r="L5" t="s">
        <v>401</v>
      </c>
      <c r="M5" t="str">
        <f t="shared" ca="1" si="1"/>
        <v>INSERT INTO VENTA.PRESENTACION_VENTA (IDPRODUCTO,IDTIPO_PRODUCTO,NOMBRE, DESCRIPCION,PRECIO_VENTA,PRECIO_COSTO,CODIGO_BARRA,FECHA_INICIO,FECHA_FIN,OBSERVACION,ESTADO) VALUES (1005, 240, 'UNIDADES Bells s Manzanilla','Bells s Manzanilla caja de 20',0.2,0.1,23232323,'30/12/yyyy','18/11/yyyy','NO HAY','ACTIVO');</v>
      </c>
    </row>
    <row r="6" spans="1:13" x14ac:dyDescent="0.25">
      <c r="A6">
        <v>13</v>
      </c>
      <c r="B6">
        <v>1005</v>
      </c>
      <c r="C6">
        <v>240</v>
      </c>
      <c r="D6" t="s">
        <v>150</v>
      </c>
      <c r="E6" t="s">
        <v>424</v>
      </c>
      <c r="F6">
        <v>3.5</v>
      </c>
      <c r="G6">
        <v>3.2</v>
      </c>
      <c r="H6">
        <v>56565</v>
      </c>
      <c r="I6" s="4">
        <f t="shared" ca="1" si="0"/>
        <v>43464</v>
      </c>
      <c r="J6" s="4">
        <v>44154</v>
      </c>
      <c r="K6" t="s">
        <v>370</v>
      </c>
      <c r="L6" t="s">
        <v>401</v>
      </c>
      <c r="M6" t="str">
        <f t="shared" ca="1" si="1"/>
        <v>INSERT INTO VENTA.PRESENTACION_VENTA (IDPRODUCTO,IDTIPO_PRODUCTO,NOMBRE, DESCRIPCION,PRECIO_VENTA,PRECIO_COSTO,CODIGO_BARRA,FECHA_INICIO,FECHA_FIN,OBSERVACION,ESTADO) VALUES (1005, 240, 'CAJA DE 20','Bells s Manzanilla caja de 20',3.5,3.2,56565,'30/12/yyyy','19/11/yyyy','NO HAY','ACTIVO');</v>
      </c>
    </row>
    <row r="7" spans="1:13" x14ac:dyDescent="0.25">
      <c r="A7">
        <v>14</v>
      </c>
      <c r="B7">
        <v>1006</v>
      </c>
      <c r="C7">
        <v>240</v>
      </c>
      <c r="D7" t="s">
        <v>430</v>
      </c>
      <c r="E7" t="s">
        <v>423</v>
      </c>
      <c r="F7">
        <v>0.2</v>
      </c>
      <c r="G7">
        <v>0.1</v>
      </c>
      <c r="H7">
        <v>98989</v>
      </c>
      <c r="I7" s="4">
        <f t="shared" ca="1" si="0"/>
        <v>43464</v>
      </c>
      <c r="J7" s="4">
        <v>44155</v>
      </c>
      <c r="K7" t="s">
        <v>370</v>
      </c>
      <c r="L7" t="s">
        <v>401</v>
      </c>
      <c r="M7" t="str">
        <f t="shared" ca="1" si="1"/>
        <v>INSERT INTO VENTA.PRESENTACION_VENTA (IDPRODUCTO,IDTIPO_PRODUCTO,NOMBRE, DESCRIPCION,PRECIO_VENTA,PRECIO_COSTO,CODIGO_BARRA,FECHA_INICIO,FECHA_FIN,OBSERVACION,ESTADO) VALUES (1006, 240, 'UNIDADES Bells s Manzanilla','Bells s Manzanilla caja de 100',0.2,0.1,98989,'30/12/yyyy','20/11/yyyy','NO HAY','ACTIVO');</v>
      </c>
    </row>
    <row r="8" spans="1:13" x14ac:dyDescent="0.25">
      <c r="A8">
        <v>15</v>
      </c>
      <c r="B8">
        <v>1006</v>
      </c>
      <c r="C8">
        <v>240</v>
      </c>
      <c r="D8" t="s">
        <v>151</v>
      </c>
      <c r="E8" t="s">
        <v>423</v>
      </c>
      <c r="F8">
        <v>5</v>
      </c>
      <c r="G8">
        <v>4</v>
      </c>
      <c r="H8">
        <v>68989</v>
      </c>
      <c r="I8" s="4">
        <f t="shared" ca="1" si="0"/>
        <v>43464</v>
      </c>
      <c r="J8" s="4">
        <v>44156</v>
      </c>
      <c r="K8" t="s">
        <v>370</v>
      </c>
      <c r="L8" t="s">
        <v>401</v>
      </c>
      <c r="M8" t="str">
        <f t="shared" ca="1" si="1"/>
        <v>INSERT INTO VENTA.PRESENTACION_VENTA (IDPRODUCTO,IDTIPO_PRODUCTO,NOMBRE, DESCRIPCION,PRECIO_VENTA,PRECIO_COSTO,CODIGO_BARRA,FECHA_INICIO,FECHA_FIN,OBSERVACION,ESTADO) VALUES (1006, 240, 'CAJA DE 100 ','Bells s Manzanilla caja de 100',5,4,68989,'30/12/yyyy','21/11/yyyy','NO HAY','ACTIVO');</v>
      </c>
    </row>
    <row r="9" spans="1:13" x14ac:dyDescent="0.25">
      <c r="A9">
        <v>16</v>
      </c>
      <c r="B9">
        <v>1007</v>
      </c>
      <c r="C9">
        <v>246</v>
      </c>
      <c r="D9" t="s">
        <v>422</v>
      </c>
      <c r="E9" t="s">
        <v>425</v>
      </c>
      <c r="F9">
        <v>5.4</v>
      </c>
      <c r="G9">
        <v>5</v>
      </c>
      <c r="H9">
        <v>6464</v>
      </c>
      <c r="I9" s="4">
        <f t="shared" ca="1" si="0"/>
        <v>43464</v>
      </c>
      <c r="J9" s="4">
        <v>44157</v>
      </c>
      <c r="K9" t="s">
        <v>370</v>
      </c>
      <c r="L9" t="s">
        <v>401</v>
      </c>
      <c r="M9" t="str">
        <f t="shared" ca="1" si="1"/>
        <v>INSERT INTO VENTA.PRESENTACION_VENTA (IDPRODUCTO,IDTIPO_PRODUCTO,NOMBRE, DESCRIPCION,PRECIO_VENTA,PRECIO_COSTO,CODIGO_BARRA,FECHA_INICIO,FECHA_FIN,OBSERVACION,ESTADO) VALUES (1007, 246, 'CORONA POR UNIDAD','CERVEZA CORONA BOT.355 ML POR UNIDAD',5.4,5,6464,'30/12/yyyy','22/11/yyyy','NO HAY','ACTIVO');</v>
      </c>
    </row>
    <row r="10" spans="1:13" x14ac:dyDescent="0.25">
      <c r="A10">
        <v>17</v>
      </c>
      <c r="B10">
        <v>1007</v>
      </c>
      <c r="C10">
        <v>246</v>
      </c>
      <c r="D10" t="s">
        <v>426</v>
      </c>
      <c r="E10" t="s">
        <v>427</v>
      </c>
      <c r="F10">
        <v>22.9</v>
      </c>
      <c r="G10">
        <v>20</v>
      </c>
      <c r="H10">
        <v>656598998</v>
      </c>
      <c r="I10" s="4">
        <f t="shared" ca="1" si="0"/>
        <v>43464</v>
      </c>
      <c r="J10" s="4">
        <v>44158</v>
      </c>
      <c r="K10" t="s">
        <v>370</v>
      </c>
      <c r="L10" t="s">
        <v>401</v>
      </c>
      <c r="M10" t="str">
        <f t="shared" ca="1" si="1"/>
        <v>INSERT INTO VENTA.PRESENTACION_VENTA (IDPRODUCTO,IDTIPO_PRODUCTO,NOMBRE, DESCRIPCION,PRECIO_VENTA,PRECIO_COSTO,CODIGO_BARRA,FECHA_INICIO,FECHA_FIN,OBSERVACION,ESTADO) VALUES (1007, 246, 'CORONA PACK 6 UNIDADES','CERVEZA CORONA DE 6 UNIDADES X 355ML',22.9,20,656598998,'30/12/yyyy','23/11/yyyy','NO HAY','ACTIVO');</v>
      </c>
    </row>
    <row r="11" spans="1:13" x14ac:dyDescent="0.25">
      <c r="A11">
        <v>18</v>
      </c>
      <c r="B11">
        <v>1008</v>
      </c>
      <c r="C11">
        <v>246</v>
      </c>
      <c r="D11" t="s">
        <v>428</v>
      </c>
      <c r="E11" t="s">
        <v>429</v>
      </c>
      <c r="F11">
        <v>4.5</v>
      </c>
      <c r="G11">
        <v>4.2</v>
      </c>
      <c r="H11">
        <v>896564</v>
      </c>
      <c r="I11" s="4">
        <f t="shared" ca="1" si="0"/>
        <v>43464</v>
      </c>
      <c r="J11" s="4">
        <v>44159</v>
      </c>
      <c r="K11" t="s">
        <v>370</v>
      </c>
      <c r="L11" t="s">
        <v>401</v>
      </c>
      <c r="M11" t="str">
        <f t="shared" ca="1" si="1"/>
        <v>INSERT INTO VENTA.PRESENTACION_VENTA (IDPRODUCTO,IDTIPO_PRODUCTO,NOMBRE, DESCRIPCION,PRECIO_VENTA,PRECIO_COSTO,CODIGO_BARRA,FECHA_INICIO,FECHA_FIN,OBSERVACION,ESTADO) VALUES (1008, 246, 'CRISTAL POR UNIDAD','CERVEZA CRISTAL POR UNIDAD DE 650 ML RETORNABLE',4.5,4.2,896564,'30/12/yyyy','24/11/yyyy','NO HAY','ACTIVO');</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11"/>
  <sheetViews>
    <sheetView workbookViewId="0">
      <selection activeCell="E18" sqref="E18"/>
    </sheetView>
  </sheetViews>
  <sheetFormatPr baseColWidth="10" defaultColWidth="9.140625" defaultRowHeight="15" x14ac:dyDescent="0.25"/>
  <cols>
    <col min="1" max="1" width="12.7109375" bestFit="1" customWidth="1"/>
    <col min="2" max="2" width="18" bestFit="1" customWidth="1"/>
    <col min="3" max="3" width="31.28515625" customWidth="1"/>
    <col min="4" max="4" width="15.85546875" bestFit="1" customWidth="1"/>
    <col min="5" max="5" width="10.28515625" bestFit="1" customWidth="1"/>
    <col min="6" max="6" width="20.85546875" bestFit="1" customWidth="1"/>
    <col min="7" max="7" width="16.42578125" bestFit="1" customWidth="1"/>
    <col min="8" max="8" width="20" bestFit="1" customWidth="1"/>
    <col min="9" max="9" width="20.5703125" bestFit="1" customWidth="1"/>
    <col min="10" max="10" width="21.5703125" bestFit="1" customWidth="1"/>
  </cols>
  <sheetData>
    <row r="1" spans="1:12" x14ac:dyDescent="0.25">
      <c r="A1" s="50" t="s">
        <v>46</v>
      </c>
      <c r="B1" s="50"/>
    </row>
    <row r="2" spans="1:12" x14ac:dyDescent="0.25">
      <c r="A2" s="3" t="s">
        <v>0</v>
      </c>
      <c r="B2" s="3" t="s">
        <v>107</v>
      </c>
      <c r="C2" s="3" t="s">
        <v>1</v>
      </c>
      <c r="D2" s="3" t="s">
        <v>39</v>
      </c>
      <c r="E2" s="3" t="s">
        <v>3</v>
      </c>
      <c r="F2" s="3" t="s">
        <v>129</v>
      </c>
      <c r="G2" s="3" t="s">
        <v>130</v>
      </c>
      <c r="H2" s="3" t="s">
        <v>131</v>
      </c>
      <c r="I2" s="3" t="s">
        <v>189</v>
      </c>
      <c r="J2" s="3" t="s">
        <v>218</v>
      </c>
      <c r="K2" s="20" t="s">
        <v>148</v>
      </c>
    </row>
    <row r="3" spans="1:12" x14ac:dyDescent="0.25">
      <c r="A3">
        <v>1002</v>
      </c>
      <c r="B3">
        <v>228</v>
      </c>
      <c r="C3" t="s">
        <v>125</v>
      </c>
      <c r="D3" t="s">
        <v>40</v>
      </c>
      <c r="E3" t="s">
        <v>4</v>
      </c>
      <c r="F3">
        <v>400</v>
      </c>
      <c r="G3" t="s">
        <v>128</v>
      </c>
      <c r="H3" t="s">
        <v>127</v>
      </c>
      <c r="I3">
        <v>1</v>
      </c>
      <c r="J3" s="4">
        <f ca="1">TODAY()</f>
        <v>43464</v>
      </c>
      <c r="K3" t="s">
        <v>401</v>
      </c>
      <c r="L3" t="str">
        <f ca="1">("INSERT INTO PRODUCCION.PRODUCTO (IDTIPO_PRODUCTO,NOMBRE, MARCA,ENVASE,PESO_ENVASE,UNIDAD_MEDIDA,UNIDAD_REFERENCIA,CANTIDAD_UNIDADES,FECHA_MODIFICACION,ESTADO) VALUES ("&amp;B3&amp;", '"&amp;C3&amp;"', '"&amp;D3&amp;"','"&amp;E3&amp;"',"&amp;F3&amp;",'"&amp;G3&amp;"','"&amp;H3&amp;"',"&amp;I3&amp;",'"&amp;TEXT(J3,"dd/mm/yyyy")&amp;"','"&amp;K3&amp;"');")</f>
        <v>INSERT INTO PRODUCCION.PRODUCTO (IDTIPO_PRODUCTO,NOMBRE, MARCA,ENVASE,PESO_ENVASE,UNIDAD_MEDIDA,UNIDAD_REFERENCIA,CANTIDAD_UNIDADES,FECHA_MODIFICACION,ESTADO) VALUES (228, 'GLORIA AZUL', 'GLORIA','LATA',400,'GRAMOS','UNIDAD',1,'30/12/yyyy','ACTIVO');</v>
      </c>
    </row>
    <row r="4" spans="1:12" x14ac:dyDescent="0.25">
      <c r="A4">
        <v>1003</v>
      </c>
      <c r="B4">
        <v>228</v>
      </c>
      <c r="C4" t="s">
        <v>126</v>
      </c>
      <c r="D4" t="s">
        <v>40</v>
      </c>
      <c r="E4" t="s">
        <v>4</v>
      </c>
      <c r="F4">
        <v>400</v>
      </c>
      <c r="G4" t="s">
        <v>128</v>
      </c>
      <c r="H4" t="s">
        <v>127</v>
      </c>
      <c r="I4">
        <v>1</v>
      </c>
      <c r="J4" s="4">
        <f t="shared" ref="J4:J11" ca="1" si="0">TODAY()</f>
        <v>43464</v>
      </c>
      <c r="K4" t="s">
        <v>401</v>
      </c>
      <c r="L4" t="str">
        <f t="shared" ref="L4:L11" ca="1" si="1">("INSERT INTO PRODUCCION.PRODUCTO (IDTIPO_PRODUCTO,NOMBRE, MARCA,ENVASE,PESO_ENVASE,UNIDAD_MEDIDA,UNIDAD_REFERENCIA,CANTIDAD_UNIDADES,FECHA_MODIFICACION,ESTADO) VALUES ("&amp;B4&amp;", '"&amp;C4&amp;"', '"&amp;D4&amp;"','"&amp;E4&amp;"',"&amp;F4&amp;",'"&amp;G4&amp;"','"&amp;H4&amp;"',"&amp;I4&amp;",'"&amp;TEXT(J4,"dd/mm/yyyy")&amp;"','"&amp;K4&amp;"');")</f>
        <v>INSERT INTO PRODUCCION.PRODUCTO (IDTIPO_PRODUCTO,NOMBRE, MARCA,ENVASE,PESO_ENVASE,UNIDAD_MEDIDA,UNIDAD_REFERENCIA,CANTIDAD_UNIDADES,FECHA_MODIFICACION,ESTADO) VALUES (228, 'GLORIA ROJA LIGHT', 'GLORIA','LATA',400,'GRAMOS','UNIDAD',1,'30/12/yyyy','ACTIVO');</v>
      </c>
    </row>
    <row r="5" spans="1:12" x14ac:dyDescent="0.25">
      <c r="A5">
        <v>1004</v>
      </c>
      <c r="B5">
        <v>230</v>
      </c>
      <c r="C5" t="s">
        <v>132</v>
      </c>
      <c r="D5" t="s">
        <v>40</v>
      </c>
      <c r="E5" t="s">
        <v>4</v>
      </c>
      <c r="F5">
        <v>400</v>
      </c>
      <c r="G5" t="s">
        <v>128</v>
      </c>
      <c r="H5" t="s">
        <v>127</v>
      </c>
      <c r="I5">
        <v>1</v>
      </c>
      <c r="J5" s="4">
        <f t="shared" ca="1" si="0"/>
        <v>43464</v>
      </c>
      <c r="K5" t="s">
        <v>401</v>
      </c>
      <c r="L5" t="str">
        <f t="shared" ca="1" si="1"/>
        <v>INSERT INTO PRODUCCION.PRODUCTO (IDTIPO_PRODUCTO,NOMBRE, MARCA,ENVASE,PESO_ENVASE,UNIDAD_MEDIDA,UNIDAD_REFERENCIA,CANTIDAD_UNIDADES,FECHA_MODIFICACION,ESTADO) VALUES (230, 'GLORIA DESLACTOSADA', 'GLORIA','LATA',400,'GRAMOS','UNIDAD',1,'30/12/yyyy','ACTIVO');</v>
      </c>
    </row>
    <row r="6" spans="1:12" x14ac:dyDescent="0.25">
      <c r="A6">
        <v>1005</v>
      </c>
      <c r="B6">
        <v>240</v>
      </c>
      <c r="C6" t="s">
        <v>420</v>
      </c>
      <c r="D6" t="s">
        <v>421</v>
      </c>
      <c r="E6" t="s">
        <v>18</v>
      </c>
      <c r="F6">
        <v>20</v>
      </c>
      <c r="G6" t="s">
        <v>128</v>
      </c>
      <c r="H6" t="s">
        <v>18</v>
      </c>
      <c r="I6">
        <v>20</v>
      </c>
      <c r="J6" s="4">
        <f t="shared" ca="1" si="0"/>
        <v>43464</v>
      </c>
      <c r="K6" t="s">
        <v>401</v>
      </c>
      <c r="L6" t="str">
        <f t="shared" ca="1" si="1"/>
        <v>INSERT INTO PRODUCCION.PRODUCTO (IDTIPO_PRODUCTO,NOMBRE, MARCA,ENVASE,PESO_ENVASE,UNIDAD_MEDIDA,UNIDAD_REFERENCIA,CANTIDAD_UNIDADES,FECHA_MODIFICACION,ESTADO) VALUES (240, 'Bells s Manzanilla', 'BELL S','CAJA',20,'GRAMOS','CAJA',20,'30/12/yyyy','ACTIVO');</v>
      </c>
    </row>
    <row r="7" spans="1:12" x14ac:dyDescent="0.25">
      <c r="A7">
        <v>1006</v>
      </c>
      <c r="B7">
        <v>240</v>
      </c>
      <c r="C7" t="s">
        <v>420</v>
      </c>
      <c r="D7" t="s">
        <v>421</v>
      </c>
      <c r="E7" t="s">
        <v>18</v>
      </c>
      <c r="F7">
        <v>100</v>
      </c>
      <c r="G7" t="s">
        <v>128</v>
      </c>
      <c r="H7" t="s">
        <v>18</v>
      </c>
      <c r="I7">
        <v>100</v>
      </c>
      <c r="J7" s="4">
        <f t="shared" ca="1" si="0"/>
        <v>43464</v>
      </c>
      <c r="K7" t="s">
        <v>401</v>
      </c>
      <c r="L7" t="str">
        <f t="shared" ca="1" si="1"/>
        <v>INSERT INTO PRODUCCION.PRODUCTO (IDTIPO_PRODUCTO,NOMBRE, MARCA,ENVASE,PESO_ENVASE,UNIDAD_MEDIDA,UNIDAD_REFERENCIA,CANTIDAD_UNIDADES,FECHA_MODIFICACION,ESTADO) VALUES (240, 'Bells s Manzanilla', 'BELL S','CAJA',100,'GRAMOS','CAJA',100,'30/12/yyyy','ACTIVO');</v>
      </c>
    </row>
    <row r="8" spans="1:12" x14ac:dyDescent="0.25">
      <c r="A8">
        <v>1007</v>
      </c>
      <c r="B8">
        <v>246</v>
      </c>
      <c r="C8" t="s">
        <v>418</v>
      </c>
      <c r="D8" t="s">
        <v>419</v>
      </c>
      <c r="E8" t="s">
        <v>412</v>
      </c>
      <c r="F8">
        <v>355</v>
      </c>
      <c r="G8" t="s">
        <v>413</v>
      </c>
      <c r="H8" t="s">
        <v>127</v>
      </c>
      <c r="I8">
        <v>1</v>
      </c>
      <c r="J8" s="4">
        <f t="shared" ca="1" si="0"/>
        <v>43464</v>
      </c>
      <c r="K8" t="s">
        <v>401</v>
      </c>
      <c r="L8" t="str">
        <f t="shared" ca="1" si="1"/>
        <v>INSERT INTO PRODUCCION.PRODUCTO (IDTIPO_PRODUCTO,NOMBRE, MARCA,ENVASE,PESO_ENVASE,UNIDAD_MEDIDA,UNIDAD_REFERENCIA,CANTIDAD_UNIDADES,FECHA_MODIFICACION,ESTADO) VALUES (246, 'CORONA ', 'GRUPO MODELO','BOTELLA',355,'MILILITROS','UNIDAD',1,'30/12/yyyy','ACTIVO');</v>
      </c>
    </row>
    <row r="9" spans="1:12" x14ac:dyDescent="0.25">
      <c r="A9">
        <v>1008</v>
      </c>
      <c r="B9">
        <v>246</v>
      </c>
      <c r="C9" t="s">
        <v>414</v>
      </c>
      <c r="D9" t="s">
        <v>414</v>
      </c>
      <c r="E9" t="s">
        <v>412</v>
      </c>
      <c r="F9">
        <v>650</v>
      </c>
      <c r="G9" t="s">
        <v>413</v>
      </c>
      <c r="H9" t="s">
        <v>127</v>
      </c>
      <c r="I9">
        <v>1</v>
      </c>
      <c r="J9" s="4">
        <f t="shared" ca="1" si="0"/>
        <v>43464</v>
      </c>
      <c r="K9" t="s">
        <v>401</v>
      </c>
      <c r="L9" t="str">
        <f t="shared" ca="1" si="1"/>
        <v>INSERT INTO PRODUCCION.PRODUCTO (IDTIPO_PRODUCTO,NOMBRE, MARCA,ENVASE,PESO_ENVASE,UNIDAD_MEDIDA,UNIDAD_REFERENCIA,CANTIDAD_UNIDADES,FECHA_MODIFICACION,ESTADO) VALUES (246, 'CRISTAL', 'CRISTAL','BOTELLA',650,'MILILITROS','UNIDAD',1,'30/12/yyyy','ACTIVO');</v>
      </c>
    </row>
    <row r="10" spans="1:12" x14ac:dyDescent="0.25">
      <c r="A10">
        <v>1009</v>
      </c>
      <c r="B10">
        <v>248</v>
      </c>
      <c r="C10" t="s">
        <v>417</v>
      </c>
      <c r="D10" t="s">
        <v>416</v>
      </c>
      <c r="E10" t="s">
        <v>412</v>
      </c>
      <c r="F10">
        <v>620</v>
      </c>
      <c r="G10" t="s">
        <v>413</v>
      </c>
      <c r="H10" t="s">
        <v>127</v>
      </c>
      <c r="I10">
        <v>1</v>
      </c>
      <c r="J10" s="4">
        <f t="shared" ca="1" si="0"/>
        <v>43464</v>
      </c>
      <c r="K10" t="s">
        <v>401</v>
      </c>
      <c r="L10" t="str">
        <f t="shared" ca="1" si="1"/>
        <v>INSERT INTO PRODUCCION.PRODUCTO (IDTIPO_PRODUCTO,NOMBRE, MARCA,ENVASE,PESO_ENVASE,UNIDAD_MEDIDA,UNIDAD_REFERENCIA,CANTIDAD_UNIDADES,FECHA_MODIFICACION,ESTADO) VALUES (248, 'CUSQUEÑA MALTA', 'BACKUS','BOTELLA',620,'MILILITROS','UNIDAD',1,'30/12/yyyy','ACTIVO');</v>
      </c>
    </row>
    <row r="11" spans="1:12" x14ac:dyDescent="0.25">
      <c r="A11">
        <v>1010</v>
      </c>
      <c r="B11">
        <v>242</v>
      </c>
      <c r="C11" t="s">
        <v>415</v>
      </c>
      <c r="D11" t="s">
        <v>416</v>
      </c>
      <c r="E11" t="s">
        <v>412</v>
      </c>
      <c r="F11">
        <v>500</v>
      </c>
      <c r="G11" t="s">
        <v>413</v>
      </c>
      <c r="H11" t="s">
        <v>127</v>
      </c>
      <c r="I11">
        <v>1</v>
      </c>
      <c r="J11" s="4">
        <f t="shared" ca="1" si="0"/>
        <v>43464</v>
      </c>
      <c r="K11" t="s">
        <v>401</v>
      </c>
      <c r="L11" t="str">
        <f t="shared" ca="1" si="1"/>
        <v>INSERT INTO PRODUCCION.PRODUCTO (IDTIPO_PRODUCTO,NOMBRE, MARCA,ENVASE,PESO_ENVASE,UNIDAD_MEDIDA,UNIDAD_REFERENCIA,CANTIDAD_UNIDADES,FECHA_MODIFICACION,ESTADO) VALUES (242, 'GUARANA', 'BACKUS','BOTELLA',500,'MILILITROS','UNIDAD',1,'30/12/yyyy','ACTIVO');</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1104-3BD3-40A3-AB3B-02FD5CCFA78F}">
  <sheetPr>
    <tabColor rgb="FFFF0000"/>
  </sheetPr>
  <dimension ref="A1:G28"/>
  <sheetViews>
    <sheetView workbookViewId="0">
      <selection activeCell="C29" sqref="C29"/>
    </sheetView>
  </sheetViews>
  <sheetFormatPr baseColWidth="10" defaultRowHeight="15" x14ac:dyDescent="0.25"/>
  <cols>
    <col min="1" max="1" width="18" bestFit="1" customWidth="1"/>
    <col min="2" max="2" width="16.5703125" customWidth="1"/>
    <col min="3" max="3" width="38.28515625" bestFit="1" customWidth="1"/>
    <col min="4" max="4" width="86.42578125" bestFit="1" customWidth="1"/>
    <col min="5" max="5" width="21.5703125" bestFit="1" customWidth="1"/>
    <col min="6" max="6" width="14.28515625" customWidth="1"/>
  </cols>
  <sheetData>
    <row r="1" spans="1:7" x14ac:dyDescent="0.25">
      <c r="A1" s="51" t="s">
        <v>46</v>
      </c>
      <c r="B1" s="51"/>
      <c r="C1" s="51"/>
      <c r="D1" s="51"/>
      <c r="E1" s="51"/>
      <c r="F1" s="51"/>
    </row>
    <row r="2" spans="1:7" x14ac:dyDescent="0.25">
      <c r="A2" s="7" t="s">
        <v>107</v>
      </c>
      <c r="B2" s="8" t="s">
        <v>6</v>
      </c>
      <c r="C2" s="7" t="s">
        <v>1</v>
      </c>
      <c r="D2" s="7" t="s">
        <v>2</v>
      </c>
      <c r="E2" s="7" t="s">
        <v>218</v>
      </c>
      <c r="F2" s="7" t="s">
        <v>148</v>
      </c>
    </row>
    <row r="3" spans="1:7" x14ac:dyDescent="0.25">
      <c r="A3" s="10">
        <v>1</v>
      </c>
      <c r="B3">
        <v>100</v>
      </c>
      <c r="C3" t="s">
        <v>104</v>
      </c>
      <c r="D3" t="s">
        <v>123</v>
      </c>
      <c r="E3" s="4">
        <f ca="1">TODAY()</f>
        <v>43464</v>
      </c>
      <c r="F3" t="s">
        <v>401</v>
      </c>
      <c r="G3" t="str">
        <f ca="1">("INSERT INTO PRODUCCION.TIPO_PRODUCTO (IDSUBCATEGORIA,NOMBRE, DESCRIPCION,FECHA_MODIFICACION,ESTADO) VALUES ('"&amp;B3&amp;"', '"&amp;C3&amp;"', '"&amp;D3&amp;"','"&amp;TEXT(E3,"dd/mm/yyyy")&amp;"','"&amp;F3&amp;"');")</f>
        <v>INSERT INTO PRODUCCION.TIPO_PRODUCTO (IDSUBCATEGORIA,NOMBRE, DESCRIPCION,FECHA_MODIFICACION,ESTADO) VALUES ('100', 'LECHE EVAPORADA', 'LECHE QUE FUE EVAPORADA ETC','30/12/yyyy','ACTIVO');</v>
      </c>
    </row>
    <row r="4" spans="1:7" x14ac:dyDescent="0.25">
      <c r="A4">
        <v>2</v>
      </c>
      <c r="B4">
        <v>100</v>
      </c>
      <c r="C4" t="s">
        <v>118</v>
      </c>
      <c r="D4" t="s">
        <v>124</v>
      </c>
      <c r="E4" s="4">
        <f t="shared" ref="E4:E16" ca="1" si="0">TODAY()</f>
        <v>43464</v>
      </c>
      <c r="F4" t="s">
        <v>401</v>
      </c>
      <c r="G4" t="str">
        <f t="shared" ref="G4:G16" ca="1" si="1">("INSERT INTO PRODUCCION.TIPO_PRODUCTO (IDSUBCATEGORIA,NOMBRE, DESCRIPCION,FECHA_MODIFICACION,ESTADO) VALUES ('"&amp;B4&amp;"', '"&amp;C4&amp;"', '"&amp;D4&amp;"','"&amp;TEXT(E4,"dd/mm/yyyy")&amp;"','"&amp;F4&amp;"');")</f>
        <v>INSERT INTO PRODUCCION.TIPO_PRODUCTO (IDSUBCATEGORIA,NOMBRE, DESCRIPCION,FECHA_MODIFICACION,ESTADO) VALUES ('100', 'LECHE EVAPORADA DESLACTOSADA', 'LECHE SIN LACTOSA','30/12/yyyy','ACTIVO');</v>
      </c>
    </row>
    <row r="5" spans="1:7" x14ac:dyDescent="0.25">
      <c r="A5">
        <v>3</v>
      </c>
      <c r="B5">
        <v>100</v>
      </c>
      <c r="C5" t="s">
        <v>114</v>
      </c>
      <c r="D5" t="s">
        <v>115</v>
      </c>
      <c r="E5" s="4">
        <f t="shared" ca="1" si="0"/>
        <v>43464</v>
      </c>
      <c r="F5" t="s">
        <v>401</v>
      </c>
      <c r="G5" t="str">
        <f t="shared" ca="1" si="1"/>
        <v>INSERT INTO PRODUCCION.TIPO_PRODUCTO (IDSUBCATEGORIA,NOMBRE, DESCRIPCION,FECHA_MODIFICACION,ESTADO) VALUES ('100', 'LECHE EN POLVO', 'LECHE PROCESADA EN POLVO','30/12/yyyy','ACTIVO');</v>
      </c>
    </row>
    <row r="6" spans="1:7" x14ac:dyDescent="0.25">
      <c r="A6">
        <v>4</v>
      </c>
      <c r="B6">
        <v>100</v>
      </c>
      <c r="C6" t="s">
        <v>116</v>
      </c>
      <c r="D6" t="s">
        <v>122</v>
      </c>
      <c r="E6" s="4">
        <f t="shared" ca="1" si="0"/>
        <v>43464</v>
      </c>
      <c r="F6" t="s">
        <v>401</v>
      </c>
      <c r="G6" t="str">
        <f t="shared" ca="1" si="1"/>
        <v>INSERT INTO PRODUCCION.TIPO_PRODUCTO (IDSUBCATEGORIA,NOMBRE, DESCRIPCION,FECHA_MODIFICACION,ESTADO) VALUES ('100', 'LECHE UHT', 'LECHE TECNOLOGIA UHT (ULTA HIGH TEMPERATURE) CON LACTOSA','30/12/yyyy','ACTIVO');</v>
      </c>
    </row>
    <row r="7" spans="1:7" x14ac:dyDescent="0.25">
      <c r="A7">
        <v>5</v>
      </c>
      <c r="B7">
        <v>100</v>
      </c>
      <c r="C7" t="s">
        <v>117</v>
      </c>
      <c r="D7" t="s">
        <v>121</v>
      </c>
      <c r="E7" s="4">
        <f t="shared" ca="1" si="0"/>
        <v>43464</v>
      </c>
      <c r="F7" t="s">
        <v>401</v>
      </c>
      <c r="G7" t="str">
        <f t="shared" ca="1" si="1"/>
        <v>INSERT INTO PRODUCCION.TIPO_PRODUCTO (IDSUBCATEGORIA,NOMBRE, DESCRIPCION,FECHA_MODIFICACION,ESTADO) VALUES ('100', 'LECHE UHT DESLACTOSADA', 'LECHE TECNOLOGIA UHT (ULTA HIGH TEMPERATURE) SIN LACTOSA','30/12/yyyy','ACTIVO');</v>
      </c>
    </row>
    <row r="8" spans="1:7" x14ac:dyDescent="0.25">
      <c r="A8">
        <v>6</v>
      </c>
      <c r="B8">
        <v>100</v>
      </c>
      <c r="C8" t="s">
        <v>119</v>
      </c>
      <c r="D8" t="s">
        <v>120</v>
      </c>
      <c r="E8" s="4">
        <f t="shared" ca="1" si="0"/>
        <v>43464</v>
      </c>
      <c r="F8" t="s">
        <v>401</v>
      </c>
      <c r="G8" t="str">
        <f t="shared" ca="1" si="1"/>
        <v>INSERT INTO PRODUCCION.TIPO_PRODUCTO (IDSUBCATEGORIA,NOMBRE, DESCRIPCION,FECHA_MODIFICACION,ESTADO) VALUES ('100', 'LECHE CONDENSADA', 'LECHE EN LA CUAL SE LE EXTRAJO EL AGUA Y SE AGREGA AZUCAR','30/12/yyyy','ACTIVO');</v>
      </c>
    </row>
    <row r="9" spans="1:7" x14ac:dyDescent="0.25">
      <c r="A9">
        <v>15</v>
      </c>
      <c r="B9">
        <v>103</v>
      </c>
      <c r="C9" t="s">
        <v>146</v>
      </c>
      <c r="D9" t="s">
        <v>147</v>
      </c>
      <c r="E9" s="4">
        <f t="shared" ca="1" si="0"/>
        <v>43464</v>
      </c>
      <c r="F9" t="s">
        <v>401</v>
      </c>
      <c r="G9" t="str">
        <f t="shared" ca="1" si="1"/>
        <v>INSERT INTO PRODUCCION.TIPO_PRODUCTO (IDSUBCATEGORIA,NOMBRE, DESCRIPCION,FECHA_MODIFICACION,ESTADO) VALUES ('103', 'MANZANILLA', 'INFUSIION MANZANILLA','30/12/yyyy','ACTIVO');</v>
      </c>
    </row>
    <row r="10" spans="1:7" x14ac:dyDescent="0.25">
      <c r="A10">
        <v>16</v>
      </c>
      <c r="B10">
        <v>105</v>
      </c>
      <c r="C10" t="s">
        <v>395</v>
      </c>
      <c r="D10" t="s">
        <v>399</v>
      </c>
      <c r="E10" s="4">
        <f t="shared" ca="1" si="0"/>
        <v>43464</v>
      </c>
      <c r="F10" t="s">
        <v>401</v>
      </c>
      <c r="G10" t="str">
        <f t="shared" ca="1" si="1"/>
        <v>INSERT INTO PRODUCCION.TIPO_PRODUCTO (IDSUBCATEGORIA,NOMBRE, DESCRIPCION,FECHA_MODIFICACION,ESTADO) VALUES ('105', 'GASEOSA AZUCARADA', 'GASEOSA CARBONATADA AZUCARADA','30/12/yyyy','ACTIVO');</v>
      </c>
    </row>
    <row r="11" spans="1:7" x14ac:dyDescent="0.25">
      <c r="A11">
        <v>17</v>
      </c>
      <c r="B11">
        <v>105</v>
      </c>
      <c r="C11" t="s">
        <v>398</v>
      </c>
      <c r="D11" t="s">
        <v>400</v>
      </c>
      <c r="E11" s="4">
        <f t="shared" ca="1" si="0"/>
        <v>43464</v>
      </c>
      <c r="F11" t="s">
        <v>401</v>
      </c>
      <c r="G11" t="str">
        <f t="shared" ca="1" si="1"/>
        <v>INSERT INTO PRODUCCION.TIPO_PRODUCTO (IDSUBCATEGORIA,NOMBRE, DESCRIPCION,FECHA_MODIFICACION,ESTADO) VALUES ('105', 'GASEOSA SIN AZUCAR O BAJO EN AZUCAR', 'GASEAOSA CARBONATADA LIGHT, BAJO EN AZUCAR  CASI SIN AZUCAR','30/12/yyyy','ACTIVO');</v>
      </c>
    </row>
    <row r="12" spans="1:7" x14ac:dyDescent="0.25">
      <c r="A12">
        <v>18</v>
      </c>
      <c r="B12">
        <v>106</v>
      </c>
      <c r="C12" t="s">
        <v>402</v>
      </c>
      <c r="D12" t="s">
        <v>404</v>
      </c>
      <c r="E12" s="4">
        <f t="shared" ca="1" si="0"/>
        <v>43464</v>
      </c>
      <c r="F12" t="s">
        <v>401</v>
      </c>
      <c r="G12" t="str">
        <f t="shared" ca="1" si="1"/>
        <v>INSERT INTO PRODUCCION.TIPO_PRODUCTO (IDSUBCATEGORIA,NOMBRE, DESCRIPCION,FECHA_MODIFICACION,ESTADO) VALUES ('106', 'CERVEZA LAGER', 'BEBIDA CON CONTENDIO ALCHOHOLICO ECHA DE CEBADA,TRIGO, ETC','30/12/yyyy','ACTIVO');</v>
      </c>
    </row>
    <row r="13" spans="1:7" x14ac:dyDescent="0.25">
      <c r="A13">
        <v>19</v>
      </c>
      <c r="B13">
        <v>106</v>
      </c>
      <c r="C13" t="s">
        <v>403</v>
      </c>
      <c r="D13" t="s">
        <v>405</v>
      </c>
      <c r="E13" s="4">
        <f t="shared" ca="1" si="0"/>
        <v>43464</v>
      </c>
      <c r="F13" t="s">
        <v>401</v>
      </c>
      <c r="G13" t="str">
        <f t="shared" ca="1" si="1"/>
        <v>INSERT INTO PRODUCCION.TIPO_PRODUCTO (IDSUBCATEGORIA,NOMBRE, DESCRIPCION,FECHA_MODIFICACION,ESTADO) VALUES ('106', 'CERVEZA NEGRA', 'BEBIDA CON CONTENDIO ALCHOHOLICO ECHA DE CEBADA, TRIGO, ETC.PERO DE COLOR OSCURO','30/12/yyyy','ACTIVO');</v>
      </c>
    </row>
    <row r="14" spans="1:7" x14ac:dyDescent="0.25">
      <c r="A14">
        <v>20</v>
      </c>
      <c r="B14">
        <v>106</v>
      </c>
      <c r="C14" t="s">
        <v>406</v>
      </c>
      <c r="D14" t="s">
        <v>409</v>
      </c>
      <c r="E14" s="4">
        <f t="shared" ca="1" si="0"/>
        <v>43464</v>
      </c>
      <c r="F14" t="s">
        <v>401</v>
      </c>
      <c r="G14" t="str">
        <f t="shared" ca="1" si="1"/>
        <v>INSERT INTO PRODUCCION.TIPO_PRODUCTO (IDSUBCATEGORIA,NOMBRE, DESCRIPCION,FECHA_MODIFICACION,ESTADO) VALUES ('106', 'VINO TINTO', 'Los vinos tintos son los vinos obtenidos del mosto de uvas tintas, sometidos a un proceso de elaboración que permite transmitir al mosto la materia colorante contenida en los hollejos de las uvas.','30/12/yyyy','ACTIVO');</v>
      </c>
    </row>
    <row r="15" spans="1:7" x14ac:dyDescent="0.25">
      <c r="A15">
        <v>21</v>
      </c>
      <c r="B15">
        <v>106</v>
      </c>
      <c r="C15" t="s">
        <v>407</v>
      </c>
      <c r="D15" t="s">
        <v>410</v>
      </c>
      <c r="E15" s="4">
        <f t="shared" ca="1" si="0"/>
        <v>43464</v>
      </c>
      <c r="F15" t="s">
        <v>401</v>
      </c>
      <c r="G15" t="str">
        <f t="shared" ca="1" si="1"/>
        <v>INSERT INTO PRODUCCION.TIPO_PRODUCTO (IDSUBCATEGORIA,NOMBRE, DESCRIPCION,FECHA_MODIFICACION,ESTADO) VALUES ('106', 'VINO BLANCO', 'Los vinos blancos son aquellos elaborados con uvas blancas, aunque también existe la posibilidad (minoritaria) de que pr…','30/12/yyyy','ACTIVO');</v>
      </c>
    </row>
    <row r="16" spans="1:7" x14ac:dyDescent="0.25">
      <c r="A16">
        <v>22</v>
      </c>
      <c r="B16">
        <v>106</v>
      </c>
      <c r="C16" t="s">
        <v>408</v>
      </c>
      <c r="D16" t="s">
        <v>411</v>
      </c>
      <c r="E16" s="4">
        <f t="shared" ca="1" si="0"/>
        <v>43464</v>
      </c>
      <c r="F16" t="s">
        <v>401</v>
      </c>
      <c r="G16" t="str">
        <f t="shared" ca="1" si="1"/>
        <v>INSERT INTO PRODUCCION.TIPO_PRODUCTO (IDSUBCATEGORIA,NOMBRE, DESCRIPCION,FECHA_MODIFICACION,ESTADO) VALUES ('106', 'VINO ROSADO', 'En contra de lo que muchos piensan, el rosado no se obtiene mezclando vinos tintos y blancos. Lo que sí se pueden mezcla.','30/12/yyyy','ACTIVO');</v>
      </c>
    </row>
    <row r="23" spans="4:4" x14ac:dyDescent="0.25">
      <c r="D23">
        <f>LEN(D11)</f>
        <v>59</v>
      </c>
    </row>
    <row r="24" spans="4:4" x14ac:dyDescent="0.25">
      <c r="D24">
        <f t="shared" ref="D24:D28" si="2">LEN(D12)</f>
        <v>58</v>
      </c>
    </row>
    <row r="25" spans="4:4" x14ac:dyDescent="0.25">
      <c r="D25">
        <f t="shared" si="2"/>
        <v>80</v>
      </c>
    </row>
    <row r="26" spans="4:4" x14ac:dyDescent="0.25">
      <c r="D26">
        <f t="shared" si="2"/>
        <v>196</v>
      </c>
    </row>
    <row r="27" spans="4:4" x14ac:dyDescent="0.25">
      <c r="D27">
        <f t="shared" si="2"/>
        <v>121</v>
      </c>
    </row>
    <row r="28" spans="4:4" x14ac:dyDescent="0.25">
      <c r="D28">
        <f t="shared" si="2"/>
        <v>121</v>
      </c>
    </row>
  </sheetData>
  <mergeCells count="1">
    <mergeCell ref="A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0F014-CA15-46FE-AAB4-BB48CE489199}">
  <sheetPr>
    <tabColor rgb="FFFF0000"/>
  </sheetPr>
  <dimension ref="A1:F9"/>
  <sheetViews>
    <sheetView tabSelected="1" workbookViewId="0">
      <selection activeCell="A2" sqref="A2:XFD2"/>
    </sheetView>
  </sheetViews>
  <sheetFormatPr baseColWidth="10" defaultRowHeight="15" x14ac:dyDescent="0.25"/>
  <cols>
    <col min="1" max="1" width="16.5703125" bestFit="1" customWidth="1"/>
    <col min="2" max="2" width="22.5703125" bestFit="1" customWidth="1"/>
    <col min="3" max="3" width="109.42578125" bestFit="1" customWidth="1"/>
    <col min="4" max="4" width="17.7109375" bestFit="1" customWidth="1"/>
    <col min="5" max="5" width="17.7109375" customWidth="1"/>
    <col min="6" max="6" width="140.28515625" bestFit="1" customWidth="1"/>
  </cols>
  <sheetData>
    <row r="1" spans="1:6" x14ac:dyDescent="0.25">
      <c r="A1" s="50" t="s">
        <v>46</v>
      </c>
      <c r="B1" s="50"/>
      <c r="C1" s="50"/>
    </row>
    <row r="2" spans="1:6" x14ac:dyDescent="0.25">
      <c r="A2" s="3" t="s">
        <v>6</v>
      </c>
      <c r="B2" s="3" t="s">
        <v>1</v>
      </c>
      <c r="C2" s="3" t="s">
        <v>2</v>
      </c>
      <c r="D2" s="3" t="s">
        <v>13</v>
      </c>
      <c r="E2" s="13" t="s">
        <v>5</v>
      </c>
    </row>
    <row r="3" spans="1:6" x14ac:dyDescent="0.25">
      <c r="A3">
        <v>100</v>
      </c>
      <c r="B3" t="s">
        <v>22</v>
      </c>
      <c r="C3" t="s">
        <v>108</v>
      </c>
      <c r="D3" s="4">
        <f ca="1">TODAY()</f>
        <v>43464</v>
      </c>
      <c r="E3">
        <v>8</v>
      </c>
      <c r="F3" t="str">
        <f ca="1">("INSERT INTO PRODUCCION.SUBCATEGORIA (NOMBRE, DESCRIPCION,FechaModificacion,IDCATEGORIA) VALUES ('"&amp;B3&amp;"', '"&amp;C3&amp;"','"&amp;TEXT(D3,"dd/mm/yyyy")&amp;"','"&amp;E3&amp;"');")</f>
        <v>INSERT INTO PRODUCCION.SUBCATEGORIA (NOMBRE, DESCRIPCION,FechaModificacion,IDCATEGORIA) VALUES ('LECHE', 'PRODUCTOS A BASE DE LECHE','30/12/yyyy','8');</v>
      </c>
    </row>
    <row r="4" spans="1:6" x14ac:dyDescent="0.25">
      <c r="A4">
        <v>101</v>
      </c>
      <c r="B4" t="s">
        <v>110</v>
      </c>
      <c r="C4" t="s">
        <v>111</v>
      </c>
      <c r="D4" s="4">
        <f t="shared" ref="D4:D5" ca="1" si="0">TODAY()</f>
        <v>43464</v>
      </c>
      <c r="E4">
        <v>8</v>
      </c>
      <c r="F4" t="str">
        <f t="shared" ref="F4:F6" ca="1" si="1">("INSERT INTO PRODUCCION.SUBCATEGORIA (NOMBRE, DESCRIPCION,FechaModificacion,IDCATEGORIA) VALUES ('"&amp;B4&amp;"', '"&amp;C4&amp;"','"&amp;TEXT(D4,"dd/mm/yyyy")&amp;"','"&amp;E4&amp;"');")</f>
        <v>INSERT INTO PRODUCCION.SUBCATEGORIA (NOMBRE, DESCRIPCION,FechaModificacion,IDCATEGORIA) VALUES ('YOGURT', 'FERMENTACION DE LA LECHE','30/12/yyyy','8');</v>
      </c>
    </row>
    <row r="5" spans="1:6" x14ac:dyDescent="0.25">
      <c r="A5">
        <v>102</v>
      </c>
      <c r="B5" t="s">
        <v>112</v>
      </c>
      <c r="C5" t="s">
        <v>113</v>
      </c>
      <c r="D5" s="4">
        <f t="shared" ca="1" si="0"/>
        <v>43464</v>
      </c>
      <c r="E5">
        <v>8</v>
      </c>
      <c r="F5" t="str">
        <f t="shared" ca="1" si="1"/>
        <v>INSERT INTO PRODUCCION.SUBCATEGORIA (NOMBRE, DESCRIPCION,FechaModificacion,IDCATEGORIA) VALUES ('QUESO', 'FERMENTACION DE LA LECHE PARA SACAR QUESO','30/12/yyyy','8');</v>
      </c>
    </row>
    <row r="6" spans="1:6" x14ac:dyDescent="0.25">
      <c r="A6">
        <v>103</v>
      </c>
      <c r="B6" t="s">
        <v>388</v>
      </c>
      <c r="C6" t="s">
        <v>389</v>
      </c>
      <c r="D6" s="4">
        <f ca="1">TODAY()</f>
        <v>43464</v>
      </c>
      <c r="E6">
        <v>1</v>
      </c>
      <c r="F6" t="str">
        <f t="shared" ca="1" si="1"/>
        <v>INSERT INTO PRODUCCION.SUBCATEGORIA (NOMBRE, DESCRIPCION,FechaModificacion,IDCATEGORIA) VALUES ('INFUSION', 'Una infusión es una bebida obtenida a partir de ciertos frutos o hierbas aromáticas, que se introducen en agua hirviendo','30/12/yyyy','1');</v>
      </c>
    </row>
    <row r="7" spans="1:6" x14ac:dyDescent="0.25">
      <c r="A7">
        <v>104</v>
      </c>
      <c r="B7" t="s">
        <v>390</v>
      </c>
      <c r="C7" t="s">
        <v>391</v>
      </c>
      <c r="E7">
        <v>1</v>
      </c>
    </row>
    <row r="8" spans="1:6" x14ac:dyDescent="0.25">
      <c r="A8">
        <v>105</v>
      </c>
      <c r="B8" t="s">
        <v>392</v>
      </c>
      <c r="C8" t="s">
        <v>394</v>
      </c>
      <c r="E8">
        <v>4</v>
      </c>
    </row>
    <row r="9" spans="1:6" x14ac:dyDescent="0.25">
      <c r="A9">
        <v>106</v>
      </c>
      <c r="B9" t="s">
        <v>396</v>
      </c>
      <c r="C9" t="s">
        <v>397</v>
      </c>
      <c r="E9">
        <v>4</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DICCIONARIO_DATOS</vt:lpstr>
      <vt:lpstr>PROMOCION</vt:lpstr>
      <vt:lpstr>DETALE_PROMOCION</vt:lpstr>
      <vt:lpstr>DETALLE_INGRESO_MERCADERIA</vt:lpstr>
      <vt:lpstr>INGRESO_MERACADERIA</vt:lpstr>
      <vt:lpstr>PRESENTACION_VENTA</vt:lpstr>
      <vt:lpstr>PRODUCTO</vt:lpstr>
      <vt:lpstr>TIPO_PRODUCTO</vt:lpstr>
      <vt:lpstr>SUBCATEGORIA</vt:lpstr>
      <vt:lpstr>CATEGORIA</vt:lpstr>
      <vt:lpstr>FOTOPRODUCTO_MODIFICACION</vt:lpstr>
      <vt:lpstr>FOTO_PRODUCTO</vt:lpstr>
      <vt:lpstr>EMPLEADO</vt:lpstr>
      <vt:lpstr>EMP_DEP</vt:lpstr>
      <vt:lpstr>DEPARTAMENTO</vt:lpstr>
      <vt:lpstr>PEDIDO_ORDEN</vt:lpstr>
      <vt:lpstr>DETALLE_ORDEN</vt:lpstr>
      <vt:lpstr>CUENTA_CLIENTE</vt:lpstr>
      <vt:lpstr>CLIENTE</vt:lpstr>
      <vt:lpstr>PROVEEDOR</vt:lpstr>
      <vt:lpstr>VENDEDOR_PROVEEDOR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2018-12-30T05:10:14Z</dcterms:modified>
</cp:coreProperties>
</file>