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80" windowHeight="7035" activeTab="1"/>
  </bookViews>
  <sheets>
    <sheet name="RESUMEN" sheetId="2" r:id="rId1"/>
    <sheet name="ASISTENCIA" sheetId="1" r:id="rId2"/>
    <sheet name="PARTICIPACION" sheetId="4" r:id="rId3"/>
    <sheet name="INVESTIGACION" sheetId="5" r:id="rId4"/>
    <sheet name="Exposición" sheetId="10" r:id="rId5"/>
    <sheet name="PRACT2" sheetId="9" r:id="rId6"/>
    <sheet name="Hoja1" sheetId="11" r:id="rId7"/>
    <sheet name="Hoja2" sheetId="12" r:id="rId8"/>
  </sheets>
  <definedNames>
    <definedName name="_xlnm.Print_Area" localSheetId="1">ASISTENCIA!$A$1:$P$26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P5" i="1" l="1"/>
  <c r="N5" i="1"/>
  <c r="L5" i="1"/>
  <c r="J5" i="1"/>
  <c r="H5" i="1"/>
  <c r="F5" i="1"/>
  <c r="O5" i="1"/>
  <c r="M5" i="1"/>
  <c r="K5" i="1"/>
  <c r="I5" i="1"/>
  <c r="G5" i="1"/>
  <c r="E5" i="1"/>
  <c r="F3" i="4" l="1"/>
  <c r="G3" i="2" s="1"/>
  <c r="F4" i="4"/>
  <c r="G4" i="2" s="1"/>
  <c r="F5" i="4"/>
  <c r="G5" i="2" s="1"/>
  <c r="F6" i="4"/>
  <c r="G6" i="2" s="1"/>
  <c r="F7" i="4"/>
  <c r="G7" i="2" s="1"/>
  <c r="F8" i="4"/>
  <c r="G8" i="2" s="1"/>
  <c r="F9" i="4"/>
  <c r="G9" i="2" s="1"/>
  <c r="F10" i="4"/>
  <c r="G10" i="2" s="1"/>
  <c r="F11" i="4"/>
  <c r="G11" i="2" s="1"/>
  <c r="F12" i="4"/>
  <c r="G12" i="2" s="1"/>
  <c r="F13" i="4"/>
  <c r="G13" i="2" s="1"/>
  <c r="F14" i="4"/>
  <c r="G14" i="2" s="1"/>
  <c r="F15" i="4"/>
  <c r="G15" i="2" s="1"/>
  <c r="F16" i="4"/>
  <c r="G16" i="2" s="1"/>
  <c r="F17" i="4"/>
  <c r="G17" i="2" s="1"/>
  <c r="F18" i="4"/>
  <c r="G18" i="2" s="1"/>
  <c r="F19" i="4"/>
  <c r="G19" i="2" s="1"/>
  <c r="F20" i="4"/>
  <c r="G20" i="2" s="1"/>
  <c r="F21" i="4"/>
  <c r="F22" i="4"/>
  <c r="G22" i="2" s="1"/>
  <c r="Q30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6" i="1"/>
  <c r="G21" i="2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H4" i="2" l="1"/>
  <c r="J4" i="2" s="1"/>
  <c r="H5" i="2"/>
  <c r="J5" i="2" s="1"/>
  <c r="H6" i="2"/>
  <c r="J6" i="2" s="1"/>
  <c r="H7" i="2"/>
  <c r="J7" i="2" s="1"/>
  <c r="D23" i="2" l="1"/>
  <c r="E23" i="2"/>
  <c r="F23" i="2"/>
  <c r="I23" i="2"/>
  <c r="C27" i="1" l="1"/>
  <c r="H22" i="2"/>
  <c r="J22" i="2" s="1"/>
  <c r="H21" i="2"/>
  <c r="J21" i="2" s="1"/>
  <c r="H16" i="2"/>
  <c r="J16" i="2" s="1"/>
  <c r="H14" i="2"/>
  <c r="J14" i="2" s="1"/>
  <c r="H13" i="2"/>
  <c r="J13" i="2" s="1"/>
  <c r="H12" i="2"/>
  <c r="J12" i="2" s="1"/>
  <c r="H15" i="2" l="1"/>
  <c r="J15" i="2" s="1"/>
  <c r="H3" i="2"/>
  <c r="J3" i="2" s="1"/>
  <c r="H8" i="2"/>
  <c r="J8" i="2" s="1"/>
  <c r="H9" i="2"/>
  <c r="J9" i="2" s="1"/>
  <c r="H10" i="2"/>
  <c r="J10" i="2" s="1"/>
  <c r="H19" i="2"/>
  <c r="J19" i="2" s="1"/>
  <c r="H20" i="2"/>
  <c r="J20" i="2" s="1"/>
  <c r="H2" i="2"/>
  <c r="H18" i="2" l="1"/>
  <c r="J18" i="2" s="1"/>
  <c r="H17" i="2"/>
  <c r="J17" i="2" s="1"/>
  <c r="H11" i="2"/>
  <c r="J11" i="2" s="1"/>
  <c r="I1" i="9" l="1"/>
  <c r="C29" i="1" l="1"/>
  <c r="E29" i="1"/>
  <c r="F29" i="1"/>
  <c r="G29" i="1"/>
  <c r="H29" i="1"/>
  <c r="I29" i="1"/>
  <c r="J29" i="1"/>
  <c r="K29" i="1"/>
  <c r="L29" i="1"/>
  <c r="M29" i="1"/>
  <c r="N29" i="1"/>
  <c r="O29" i="1"/>
  <c r="P29" i="1"/>
  <c r="D29" i="1"/>
  <c r="C28" i="1"/>
  <c r="E28" i="1"/>
  <c r="F28" i="1"/>
  <c r="G28" i="1"/>
  <c r="H28" i="1"/>
  <c r="I28" i="1"/>
  <c r="J28" i="1"/>
  <c r="K28" i="1"/>
  <c r="L28" i="1"/>
  <c r="M28" i="1"/>
  <c r="N28" i="1"/>
  <c r="O28" i="1"/>
  <c r="P28" i="1"/>
  <c r="E27" i="1"/>
  <c r="F27" i="1"/>
  <c r="G27" i="1"/>
  <c r="H27" i="1"/>
  <c r="I27" i="1"/>
  <c r="J27" i="1"/>
  <c r="K27" i="1"/>
  <c r="L27" i="1"/>
  <c r="M27" i="1"/>
  <c r="N27" i="1"/>
  <c r="O27" i="1"/>
  <c r="P27" i="1"/>
  <c r="H23" i="2" l="1"/>
  <c r="I2" i="5" l="1"/>
  <c r="D27" i="1" l="1"/>
  <c r="D28" i="1"/>
  <c r="F2" i="4"/>
  <c r="G2" i="2" s="1"/>
  <c r="G23" i="2" l="1"/>
  <c r="J2" i="2"/>
  <c r="J23" i="2" s="1"/>
</calcChain>
</file>

<file path=xl/sharedStrings.xml><?xml version="1.0" encoding="utf-8"?>
<sst xmlns="http://schemas.openxmlformats.org/spreadsheetml/2006/main" count="172" uniqueCount="91">
  <si>
    <t>APELLIDOS</t>
  </si>
  <si>
    <t>NOMBRE</t>
  </si>
  <si>
    <t>Nro.</t>
  </si>
  <si>
    <t>NOTA</t>
  </si>
  <si>
    <t>CTRL02</t>
  </si>
  <si>
    <t>CTRL03</t>
  </si>
  <si>
    <t>PROM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</si>
  <si>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</si>
  <si>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</si>
  <si>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</si>
  <si>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</si>
  <si>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</si>
  <si>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</si>
  <si>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</si>
  <si>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UNIVERSIDAD CIENTIFICA DEL SUR</t>
  </si>
  <si>
    <t>CTRL 01</t>
  </si>
  <si>
    <t>PRE</t>
  </si>
  <si>
    <t>TRAB-INV</t>
  </si>
  <si>
    <t>CASO 1</t>
  </si>
  <si>
    <t>CASO 2</t>
  </si>
  <si>
    <t>PART-CLA</t>
  </si>
  <si>
    <t xml:space="preserve">     P: Presente           T: Tardanza        F: Falta</t>
  </si>
  <si>
    <t>C1</t>
  </si>
  <si>
    <t>PARTICIPACION</t>
  </si>
  <si>
    <t>MODEL</t>
  </si>
  <si>
    <t>SERVICE</t>
  </si>
  <si>
    <t>PRUEBA</t>
  </si>
  <si>
    <t>VIEW</t>
  </si>
  <si>
    <t>CTRL</t>
  </si>
  <si>
    <t>FUNC.</t>
  </si>
  <si>
    <t>HORA</t>
  </si>
  <si>
    <t>TEMA</t>
  </si>
  <si>
    <t>ESTUDIANTES</t>
  </si>
  <si>
    <t>EX-FINAL</t>
  </si>
  <si>
    <t>ASIST-PUNT</t>
  </si>
  <si>
    <t>WEB SERVICE</t>
  </si>
  <si>
    <t>CICLO: 2017-1B</t>
  </si>
  <si>
    <t>P</t>
  </si>
  <si>
    <t>EF</t>
  </si>
  <si>
    <t>EXPO</t>
  </si>
  <si>
    <t>C3</t>
  </si>
  <si>
    <t>T</t>
  </si>
  <si>
    <t>Aldave Romo, Angel Enrique</t>
  </si>
  <si>
    <t>Alvarado Aguado, Lucas</t>
  </si>
  <si>
    <t>Camus Rueda, Julissa Carolina</t>
  </si>
  <si>
    <t>Chipana Avendaño, Richard</t>
  </si>
  <si>
    <t>Gonzales Sulca, Carmen Leydi</t>
  </si>
  <si>
    <t>Mamani Pocco, Frank Reynaldo</t>
  </si>
  <si>
    <t>Medina Moscoso, Daniel Jesus</t>
  </si>
  <si>
    <t>Melgar Prada, Jose Luis</t>
  </si>
  <si>
    <t>Monzon Villa, Carlos Eduardo</t>
  </si>
  <si>
    <t>Moreno Nolazco, Roberto Carlos</t>
  </si>
  <si>
    <t>Parodi Guerrero, Victor Fernando</t>
  </si>
  <si>
    <t>Pasapera Aguilar, Marilu</t>
  </si>
  <si>
    <t>Portocarrero Miranda, Percy Arturo</t>
  </si>
  <si>
    <t>Ramos Pio, Junior Ismael</t>
  </si>
  <si>
    <t>Saavedra Veliz, Luis Gustavo</t>
  </si>
  <si>
    <t>Sanchez Bejar, Jorge</t>
  </si>
  <si>
    <t>Sarmiento Travi, Christian</t>
  </si>
  <si>
    <t>Silva Polo, Cesar Rolando</t>
  </si>
  <si>
    <t>Vilchez Melendez, Zany Cristina</t>
  </si>
  <si>
    <t>Zambrano Burgos, Miguel Angel</t>
  </si>
  <si>
    <t>Vargas Soto, Juan Carlos</t>
  </si>
  <si>
    <t>C2</t>
  </si>
  <si>
    <t>Avance</t>
  </si>
  <si>
    <t>Santos Ccerhuayo, Walter</t>
  </si>
  <si>
    <t>INFO</t>
  </si>
  <si>
    <t>APP</t>
  </si>
  <si>
    <t>EL PROMEDIO ES REFERENCIAL, EL PROMEDIO CORRECTO LO CALCULA EL SISTEMA ACADEMICO.</t>
  </si>
  <si>
    <t>Barreda Zuñiga,Carlos Enrique</t>
  </si>
  <si>
    <t>PreGrado</t>
  </si>
  <si>
    <t>       </t>
  </si>
  <si>
    <t>Flores Puma,Luis Modesto</t>
  </si>
  <si>
    <t>Jorge De La Cruz,Joselyn Jannet</t>
  </si>
  <si>
    <t>Lace Tello,Fidel</t>
  </si>
  <si>
    <t>PARDO SOTELO,DANIEL ALCIDES</t>
  </si>
  <si>
    <t>Salazar Davila,Luigui Eduardo</t>
  </si>
  <si>
    <t>Samaniego Huaman,Prix Anthony</t>
  </si>
  <si>
    <t>Sotomayor Hurtado,Victor Hugo</t>
  </si>
  <si>
    <t>VICELLI BERGES,HERBERT ANTHONY</t>
  </si>
  <si>
    <t>Zavala Díaz,Aníbal Ghiomar</t>
  </si>
  <si>
    <t>BARREDA ZUÑIGA,CARLOS ENRIQUE</t>
  </si>
  <si>
    <t>FLORES PUMA,LUIS MODESTO</t>
  </si>
  <si>
    <t>JORGE DE LA CRUZ,JOSELYN JANNET</t>
  </si>
  <si>
    <t>LACE TELLO,FIDEL</t>
  </si>
  <si>
    <t>SALAZAR DAVILA,LUIGUI EDUARDO</t>
  </si>
  <si>
    <t>SAMANIEGO HUAMAN,PRIX ANTHONY</t>
  </si>
  <si>
    <t>SOTOMAYOR HURTADO,VICTOR HUGO</t>
  </si>
  <si>
    <t>ZAVALA DÍAZ,ANÍBAL GHIOMAR</t>
  </si>
  <si>
    <t>OA1</t>
  </si>
  <si>
    <t>OA2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</si>
</sst>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u/>
      <sz val="11"/>
      <color theme="2"/>
      <name val="Calibri"/>
      <family val="2"/>
      <scheme val="minor"/>
    </font>
    <font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3DCE8"/>
        <bgColor indexed="64"/>
      </patternFill>
    </fill>
    <fill>
      <patternFill patternType="solid">
        <fgColor rgb="FFE9EDF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4A598C"/>
      </left>
      <right style="medium">
        <color rgb="FFFFFFFF"/>
      </right>
      <top style="medium">
        <color rgb="FF4A598C"/>
      </top>
      <bottom/>
      <diagonal/>
    </border>
    <border>
      <left style="medium">
        <color rgb="FF4A598C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4A598C"/>
      </left>
      <right style="medium">
        <color rgb="FFFFFFFF"/>
      </right>
      <top style="thin">
        <color rgb="FF000000"/>
      </top>
      <bottom style="medium">
        <color rgb="FF4A598C"/>
      </bottom>
      <diagonal/>
    </border>
    <border>
      <left style="thin">
        <color rgb="FF000000"/>
      </left>
      <right style="medium">
        <color rgb="FFFFFFFF"/>
      </right>
      <top style="thin">
        <color rgb="FF000000"/>
      </top>
      <bottom style="medium">
        <color rgb="FF4A598C"/>
      </bottom>
      <diagonal/>
    </border>
    <border>
      <left/>
      <right/>
      <top/>
      <bottom style="medium">
        <color rgb="FF4A598C"/>
      </bottom>
      <diagonal/>
    </border>
    <border>
      <left/>
      <right style="medium">
        <color rgb="FF4A598C"/>
      </right>
      <top/>
      <bottom style="medium">
        <color rgb="FF4A598C"/>
      </bottom>
      <diagonal/>
    </border>
    <border>
      <left style="medium">
        <color rgb="FFFFFFFF"/>
      </left>
      <right style="medium">
        <color rgb="FFFFFFFF"/>
      </right>
      <top style="medium">
        <color rgb="FF4A598C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4A598C"/>
      </right>
      <top style="medium">
        <color rgb="FF4A598C"/>
      </top>
      <bottom/>
      <diagonal/>
    </border>
    <border>
      <left style="medium">
        <color rgb="FFFFFFFF"/>
      </left>
      <right style="medium">
        <color rgb="FF4A598C"/>
      </right>
      <top/>
      <bottom style="medium">
        <color rgb="FFFFFFFF"/>
      </bottom>
      <diagonal/>
    </border>
    <border>
      <left style="medium">
        <color rgb="FF4A598C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4A598C"/>
      </right>
      <top style="medium">
        <color rgb="FFFFFFFF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20" fontId="0" fillId="0" borderId="0" xfId="0" applyNumberFormat="1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8" fillId="4" borderId="2" xfId="0" applyFont="1" applyFill="1" applyBorder="1"/>
    <xf numFmtId="0" fontId="8" fillId="4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4" borderId="1" xfId="1" applyFont="1" applyFill="1" applyBorder="1"/>
    <xf numFmtId="16" fontId="2" fillId="4" borderId="1" xfId="1" quotePrefix="1" applyNumberFormat="1" applyFont="1" applyFill="1" applyBorder="1" applyAlignment="1">
      <alignment horizontal="center" vertical="center"/>
    </xf>
    <xf numFmtId="15" fontId="2" fillId="4" borderId="1" xfId="1" quotePrefix="1" applyNumberFormat="1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11" fillId="8" borderId="5" xfId="0" applyFont="1" applyFill="1" applyBorder="1" applyAlignment="1">
      <alignment horizontal="right" vertical="center" wrapText="1"/>
    </xf>
    <xf numFmtId="0" fontId="11" fillId="8" borderId="6" xfId="0" applyFont="1" applyFill="1" applyBorder="1" applyAlignment="1">
      <alignment horizontal="left" vertical="center" wrapText="1"/>
    </xf>
    <xf numFmtId="0" fontId="0" fillId="6" borderId="7" xfId="0" applyFill="1" applyBorder="1"/>
    <xf numFmtId="0" fontId="0" fillId="6" borderId="8" xfId="0" applyFill="1" applyBorder="1"/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49" fontId="2" fillId="5" borderId="0" xfId="0" applyNumberFormat="1" applyFont="1" applyFill="1" applyAlignment="1">
      <alignment horizontal="center" vertical="center" wrapText="1"/>
    </xf>
    <xf numFmtId="0" fontId="11" fillId="7" borderId="14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1" fillId="7" borderId="15" xfId="0" applyFont="1" applyFill="1" applyBorder="1" applyAlignment="1">
      <alignment horizontal="left" vertical="center" wrapText="1"/>
    </xf>
    <xf numFmtId="0" fontId="11" fillId="7" borderId="12" xfId="0" applyFont="1" applyFill="1" applyBorder="1" applyAlignment="1">
      <alignment horizontal="left" vertical="center" wrapText="1"/>
    </xf>
    <xf numFmtId="0" fontId="11" fillId="7" borderId="13" xfId="0" applyFont="1" applyFill="1" applyBorder="1" applyAlignment="1">
      <alignment horizontal="right" vertical="center" wrapText="1"/>
    </xf>
    <xf numFmtId="0" fontId="11" fillId="7" borderId="4" xfId="0" applyFont="1" applyFill="1" applyBorder="1" applyAlignment="1">
      <alignment horizontal="right" vertical="center" wrapText="1"/>
    </xf>
    <xf numFmtId="0" fontId="11" fillId="7" borderId="14" xfId="0" applyFont="1" applyFill="1" applyBorder="1" applyAlignment="1">
      <alignment horizontal="left" vertical="center" wrapText="1"/>
    </xf>
    <xf numFmtId="0" fontId="11" fillId="7" borderId="10" xfId="0" applyFont="1" applyFill="1" applyBorder="1" applyAlignment="1">
      <alignment horizontal="left" vertical="center" wrapText="1"/>
    </xf>
    <xf numFmtId="0" fontId="11" fillId="8" borderId="13" xfId="0" applyFont="1" applyFill="1" applyBorder="1" applyAlignment="1">
      <alignment horizontal="right" vertical="center" wrapText="1"/>
    </xf>
    <xf numFmtId="0" fontId="11" fillId="8" borderId="4" xfId="0" applyFont="1" applyFill="1" applyBorder="1" applyAlignment="1">
      <alignment horizontal="right" vertical="center" wrapText="1"/>
    </xf>
    <xf numFmtId="0" fontId="11" fillId="8" borderId="14" xfId="0" applyFont="1" applyFill="1" applyBorder="1" applyAlignment="1">
      <alignment horizontal="left" vertical="center" wrapText="1"/>
    </xf>
    <xf numFmtId="0" fontId="11" fillId="8" borderId="10" xfId="0" applyFont="1" applyFill="1" applyBorder="1" applyAlignment="1">
      <alignment horizontal="left" vertical="center" wrapText="1"/>
    </xf>
    <xf numFmtId="0" fontId="11" fillId="8" borderId="14" xfId="0" applyFont="1" applyFill="1" applyBorder="1" applyAlignment="1">
      <alignment horizontal="center" vertical="center"/>
    </xf>
    <xf numFmtId="0" fontId="11" fillId="8" borderId="10" xfId="0" applyFont="1" applyFill="1" applyBorder="1" applyAlignment="1">
      <alignment horizontal="center" vertical="center"/>
    </xf>
    <xf numFmtId="0" fontId="11" fillId="8" borderId="15" xfId="0" applyFont="1" applyFill="1" applyBorder="1" applyAlignment="1">
      <alignment horizontal="left" vertical="center" wrapText="1"/>
    </xf>
    <xf numFmtId="0" fontId="11" fillId="8" borderId="12" xfId="0" applyFont="1" applyFill="1" applyBorder="1" applyAlignment="1">
      <alignment horizontal="left" vertical="center" wrapText="1"/>
    </xf>
    <xf numFmtId="0" fontId="11" fillId="7" borderId="9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left" vertical="center" wrapText="1"/>
    </xf>
    <xf numFmtId="0" fontId="11" fillId="7" borderId="3" xfId="0" applyFont="1" applyFill="1" applyBorder="1" applyAlignment="1">
      <alignment horizontal="right" vertical="center" wrapText="1"/>
    </xf>
    <xf numFmtId="0" fontId="11" fillId="7" borderId="9" xfId="0" applyFont="1" applyFill="1" applyBorder="1" applyAlignment="1">
      <alignment horizontal="left" vertical="center" wrapText="1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5512D122-5CC6-11CF-8D67-00AA00BDCE1D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5512D122-5CC6-11CF-8D67-00AA00BDCE1D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5512D122-5CC6-11CF-8D67-00AA00BDCE1D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5512D122-5CC6-11CF-8D67-00AA00BDCE1D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5512D122-5CC6-11CF-8D67-00AA00BDCE1D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5512D122-5CC6-11CF-8D67-00AA00BDCE1D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5512D122-5CC6-11CF-8D67-00AA00BDCE1D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5512D122-5CC6-11CF-8D67-00AA00BDCE1D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5512D122-5CC6-11CF-8D67-00AA00BDCE1D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4</xdr:col>
          <xdr:colOff>228600</xdr:colOff>
          <xdr:row>1</xdr:row>
          <xdr:rowOff>209550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228600</xdr:colOff>
          <xdr:row>1</xdr:row>
          <xdr:rowOff>209550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0</xdr:rowOff>
        </xdr:from>
        <xdr:to>
          <xdr:col>6</xdr:col>
          <xdr:colOff>228600</xdr:colOff>
          <xdr:row>1</xdr:row>
          <xdr:rowOff>209550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</xdr:row>
          <xdr:rowOff>0</xdr:rowOff>
        </xdr:from>
        <xdr:to>
          <xdr:col>8</xdr:col>
          <xdr:colOff>247650</xdr:colOff>
          <xdr:row>3</xdr:row>
          <xdr:rowOff>38100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4</xdr:col>
          <xdr:colOff>228600</xdr:colOff>
          <xdr:row>3</xdr:row>
          <xdr:rowOff>209550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5</xdr:col>
          <xdr:colOff>228600</xdr:colOff>
          <xdr:row>3</xdr:row>
          <xdr:rowOff>209550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6</xdr:col>
          <xdr:colOff>228600</xdr:colOff>
          <xdr:row>3</xdr:row>
          <xdr:rowOff>209550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8</xdr:col>
          <xdr:colOff>247650</xdr:colOff>
          <xdr:row>5</xdr:row>
          <xdr:rowOff>38100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0</xdr:rowOff>
        </xdr:from>
        <xdr:to>
          <xdr:col>4</xdr:col>
          <xdr:colOff>228600</xdr:colOff>
          <xdr:row>5</xdr:row>
          <xdr:rowOff>209550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5</xdr:col>
          <xdr:colOff>228600</xdr:colOff>
          <xdr:row>5</xdr:row>
          <xdr:rowOff>209550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6</xdr:col>
          <xdr:colOff>228600</xdr:colOff>
          <xdr:row>5</xdr:row>
          <xdr:rowOff>209550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8</xdr:col>
          <xdr:colOff>247650</xdr:colOff>
          <xdr:row>7</xdr:row>
          <xdr:rowOff>38100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0</xdr:rowOff>
        </xdr:from>
        <xdr:to>
          <xdr:col>4</xdr:col>
          <xdr:colOff>228600</xdr:colOff>
          <xdr:row>8</xdr:row>
          <xdr:rowOff>19050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5</xdr:col>
          <xdr:colOff>228600</xdr:colOff>
          <xdr:row>8</xdr:row>
          <xdr:rowOff>19050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6</xdr:col>
          <xdr:colOff>228600</xdr:colOff>
          <xdr:row>8</xdr:row>
          <xdr:rowOff>19050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0</xdr:rowOff>
        </xdr:from>
        <xdr:to>
          <xdr:col>8</xdr:col>
          <xdr:colOff>247650</xdr:colOff>
          <xdr:row>9</xdr:row>
          <xdr:rowOff>38100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</xdr:row>
          <xdr:rowOff>0</xdr:rowOff>
        </xdr:from>
        <xdr:to>
          <xdr:col>4</xdr:col>
          <xdr:colOff>228600</xdr:colOff>
          <xdr:row>9</xdr:row>
          <xdr:rowOff>209550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5</xdr:col>
          <xdr:colOff>228600</xdr:colOff>
          <xdr:row>9</xdr:row>
          <xdr:rowOff>209550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6</xdr:col>
          <xdr:colOff>228600</xdr:colOff>
          <xdr:row>9</xdr:row>
          <xdr:rowOff>209550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0</xdr:rowOff>
        </xdr:from>
        <xdr:to>
          <xdr:col>8</xdr:col>
          <xdr:colOff>247650</xdr:colOff>
          <xdr:row>11</xdr:row>
          <xdr:rowOff>38100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4</xdr:col>
          <xdr:colOff>228600</xdr:colOff>
          <xdr:row>11</xdr:row>
          <xdr:rowOff>209550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5</xdr:col>
          <xdr:colOff>228600</xdr:colOff>
          <xdr:row>11</xdr:row>
          <xdr:rowOff>209550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6</xdr:col>
          <xdr:colOff>228600</xdr:colOff>
          <xdr:row>11</xdr:row>
          <xdr:rowOff>209550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</xdr:row>
          <xdr:rowOff>0</xdr:rowOff>
        </xdr:from>
        <xdr:to>
          <xdr:col>8</xdr:col>
          <xdr:colOff>247650</xdr:colOff>
          <xdr:row>13</xdr:row>
          <xdr:rowOff>38100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4</xdr:col>
          <xdr:colOff>228600</xdr:colOff>
          <xdr:row>13</xdr:row>
          <xdr:rowOff>209550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5</xdr:col>
          <xdr:colOff>228600</xdr:colOff>
          <xdr:row>13</xdr:row>
          <xdr:rowOff>209550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6</xdr:col>
          <xdr:colOff>228600</xdr:colOff>
          <xdr:row>13</xdr:row>
          <xdr:rowOff>209550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8</xdr:col>
          <xdr:colOff>247650</xdr:colOff>
          <xdr:row>15</xdr:row>
          <xdr:rowOff>38100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</xdr:row>
          <xdr:rowOff>0</xdr:rowOff>
        </xdr:from>
        <xdr:to>
          <xdr:col>4</xdr:col>
          <xdr:colOff>228600</xdr:colOff>
          <xdr:row>15</xdr:row>
          <xdr:rowOff>209550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5</xdr:col>
          <xdr:colOff>228600</xdr:colOff>
          <xdr:row>15</xdr:row>
          <xdr:rowOff>209550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6</xdr:col>
          <xdr:colOff>228600</xdr:colOff>
          <xdr:row>15</xdr:row>
          <xdr:rowOff>209550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0</xdr:rowOff>
        </xdr:from>
        <xdr:to>
          <xdr:col>8</xdr:col>
          <xdr:colOff>247650</xdr:colOff>
          <xdr:row>17</xdr:row>
          <xdr:rowOff>38100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</xdr:row>
          <xdr:rowOff>0</xdr:rowOff>
        </xdr:from>
        <xdr:to>
          <xdr:col>4</xdr:col>
          <xdr:colOff>228600</xdr:colOff>
          <xdr:row>17</xdr:row>
          <xdr:rowOff>209550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5</xdr:col>
          <xdr:colOff>228600</xdr:colOff>
          <xdr:row>17</xdr:row>
          <xdr:rowOff>209550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6</xdr:col>
          <xdr:colOff>228600</xdr:colOff>
          <xdr:row>17</xdr:row>
          <xdr:rowOff>209550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</xdr:row>
          <xdr:rowOff>0</xdr:rowOff>
        </xdr:from>
        <xdr:to>
          <xdr:col>8</xdr:col>
          <xdr:colOff>247650</xdr:colOff>
          <xdr:row>19</xdr:row>
          <xdr:rowOff>38100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8.xml"/><Relationship Id="rId18" Type="http://schemas.openxmlformats.org/officeDocument/2006/relationships/control" Target="../activeX/activeX13.xml"/><Relationship Id="rId26" Type="http://schemas.openxmlformats.org/officeDocument/2006/relationships/control" Target="../activeX/activeX21.xml"/><Relationship Id="rId39" Type="http://schemas.openxmlformats.org/officeDocument/2006/relationships/control" Target="../activeX/activeX34.xml"/><Relationship Id="rId21" Type="http://schemas.openxmlformats.org/officeDocument/2006/relationships/control" Target="../activeX/activeX16.xml"/><Relationship Id="rId34" Type="http://schemas.openxmlformats.org/officeDocument/2006/relationships/control" Target="../activeX/activeX29.xml"/><Relationship Id="rId7" Type="http://schemas.openxmlformats.org/officeDocument/2006/relationships/control" Target="../activeX/activeX3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1.xml"/><Relationship Id="rId20" Type="http://schemas.openxmlformats.org/officeDocument/2006/relationships/control" Target="../activeX/activeX15.xml"/><Relationship Id="rId29" Type="http://schemas.openxmlformats.org/officeDocument/2006/relationships/control" Target="../activeX/activeX24.xml"/><Relationship Id="rId41" Type="http://schemas.openxmlformats.org/officeDocument/2006/relationships/control" Target="../activeX/activeX36.x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1" Type="http://schemas.openxmlformats.org/officeDocument/2006/relationships/control" Target="../activeX/activeX6.xml"/><Relationship Id="rId24" Type="http://schemas.openxmlformats.org/officeDocument/2006/relationships/control" Target="../activeX/activeX19.xml"/><Relationship Id="rId32" Type="http://schemas.openxmlformats.org/officeDocument/2006/relationships/control" Target="../activeX/activeX27.xml"/><Relationship Id="rId37" Type="http://schemas.openxmlformats.org/officeDocument/2006/relationships/control" Target="../activeX/activeX32.xml"/><Relationship Id="rId40" Type="http://schemas.openxmlformats.org/officeDocument/2006/relationships/control" Target="../activeX/activeX35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0.xml"/><Relationship Id="rId23" Type="http://schemas.openxmlformats.org/officeDocument/2006/relationships/control" Target="../activeX/activeX18.xml"/><Relationship Id="rId28" Type="http://schemas.openxmlformats.org/officeDocument/2006/relationships/control" Target="../activeX/activeX23.xml"/><Relationship Id="rId36" Type="http://schemas.openxmlformats.org/officeDocument/2006/relationships/control" Target="../activeX/activeX31.xml"/><Relationship Id="rId10" Type="http://schemas.openxmlformats.org/officeDocument/2006/relationships/control" Target="../activeX/activeX5.xml"/><Relationship Id="rId19" Type="http://schemas.openxmlformats.org/officeDocument/2006/relationships/control" Target="../activeX/activeX14.xml"/><Relationship Id="rId31" Type="http://schemas.openxmlformats.org/officeDocument/2006/relationships/control" Target="../activeX/activeX26.xml"/><Relationship Id="rId4" Type="http://schemas.openxmlformats.org/officeDocument/2006/relationships/image" Target="../media/image1.emf"/><Relationship Id="rId9" Type="http://schemas.openxmlformats.org/officeDocument/2006/relationships/image" Target="../media/image3.emf"/><Relationship Id="rId14" Type="http://schemas.openxmlformats.org/officeDocument/2006/relationships/control" Target="../activeX/activeX9.xml"/><Relationship Id="rId22" Type="http://schemas.openxmlformats.org/officeDocument/2006/relationships/control" Target="../activeX/activeX17.xml"/><Relationship Id="rId27" Type="http://schemas.openxmlformats.org/officeDocument/2006/relationships/control" Target="../activeX/activeX22.xml"/><Relationship Id="rId30" Type="http://schemas.openxmlformats.org/officeDocument/2006/relationships/control" Target="../activeX/activeX25.xml"/><Relationship Id="rId35" Type="http://schemas.openxmlformats.org/officeDocument/2006/relationships/control" Target="../activeX/activeX30.xml"/><Relationship Id="rId8" Type="http://schemas.openxmlformats.org/officeDocument/2006/relationships/control" Target="../activeX/activeX4.xml"/><Relationship Id="rId3" Type="http://schemas.openxmlformats.org/officeDocument/2006/relationships/control" Target="../activeX/activeX1.xml"/><Relationship Id="rId12" Type="http://schemas.openxmlformats.org/officeDocument/2006/relationships/control" Target="../activeX/activeX7.xml"/><Relationship Id="rId17" Type="http://schemas.openxmlformats.org/officeDocument/2006/relationships/control" Target="../activeX/activeX12.xml"/><Relationship Id="rId25" Type="http://schemas.openxmlformats.org/officeDocument/2006/relationships/control" Target="../activeX/activeX20.xml"/><Relationship Id="rId33" Type="http://schemas.openxmlformats.org/officeDocument/2006/relationships/control" Target="../activeX/activeX28.xml"/><Relationship Id="rId38" Type="http://schemas.openxmlformats.org/officeDocument/2006/relationships/control" Target="../activeX/activeX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showGridLines="0" showZeros="0" topLeftCell="C1" zoomScaleNormal="100" workbookViewId="0">
      <pane ySplit="1" topLeftCell="A2" activePane="bottomLeft" state="frozen"/>
      <selection activeCell="B1" sqref="B1"/>
      <selection pane="bottomLeft" activeCell="D16" sqref="D16"/>
    </sheetView>
  </sheetViews>
  <sheetFormatPr baseColWidth="10" defaultRowHeight="15" x14ac:dyDescent="0.25"/>
  <cols>
    <col min="1" max="1" width="8.5703125" hidden="1" customWidth="1"/>
    <col min="2" max="2" width="8.5703125" customWidth="1"/>
    <col min="3" max="3" width="44.28515625" customWidth="1"/>
    <col min="4" max="4" width="14.140625" style="1" customWidth="1"/>
    <col min="5" max="5" width="12.42578125" style="1" customWidth="1"/>
    <col min="6" max="6" width="12" style="1" customWidth="1"/>
    <col min="7" max="7" width="13.7109375" style="1" customWidth="1"/>
    <col min="8" max="8" width="15.28515625" style="1" customWidth="1"/>
    <col min="9" max="9" width="14.7109375" style="1" customWidth="1"/>
    <col min="10" max="10" width="16.140625" style="1" customWidth="1"/>
    <col min="12" max="12" width="30.7109375" customWidth="1"/>
  </cols>
  <sheetData>
    <row r="1" spans="1:12" ht="19.899999999999999" customHeight="1" x14ac:dyDescent="0.3">
      <c r="A1" s="4" t="s">
        <v>2</v>
      </c>
      <c r="B1" s="4" t="s">
        <v>9</v>
      </c>
      <c r="C1" s="5" t="s">
        <v>1</v>
      </c>
      <c r="D1" s="9" t="s">
        <v>17</v>
      </c>
      <c r="E1" s="9" t="s">
        <v>18</v>
      </c>
      <c r="F1" s="9" t="s">
        <v>19</v>
      </c>
      <c r="G1" s="9" t="s">
        <v>20</v>
      </c>
      <c r="H1" s="9" t="s">
        <v>34</v>
      </c>
      <c r="I1" s="9" t="s">
        <v>33</v>
      </c>
      <c r="J1" s="9" t="s">
        <v>7</v>
      </c>
    </row>
    <row r="2" spans="1:12" ht="19.899999999999999" customHeight="1" x14ac:dyDescent="0.3">
      <c r="A2" s="6">
        <v>1</v>
      </c>
      <c r="B2" s="6">
        <v>1</v>
      </c>
      <c r="C2" s="8" t="s">
        <v>81</v>
      </c>
      <c r="D2" s="46">
        <v>0</v>
      </c>
      <c r="E2" s="46">
        <v>0</v>
      </c>
      <c r="F2" s="46">
        <v>0</v>
      </c>
      <c r="G2" s="46">
        <f>PARTICIPACION!F2</f>
        <v>0</v>
      </c>
      <c r="H2" s="46">
        <f>ASISTENCIA!Q6</f>
        <v>9</v>
      </c>
      <c r="I2" s="46">
        <v>0</v>
      </c>
      <c r="J2" s="47">
        <f>ROUNDDOWN( D2*0.4+E2*0.05+F2*0.05+G2*0.1+H2*0.2+I2*0.2,0)</f>
        <v>1</v>
      </c>
    </row>
    <row r="3" spans="1:12" ht="19.899999999999999" customHeight="1" x14ac:dyDescent="0.3">
      <c r="A3" s="6">
        <v>2</v>
      </c>
      <c r="B3" s="6">
        <v>2</v>
      </c>
      <c r="C3" s="8" t="s">
        <v>82</v>
      </c>
      <c r="D3" s="46">
        <v>0</v>
      </c>
      <c r="E3" s="46">
        <v>0</v>
      </c>
      <c r="F3" s="46">
        <v>0</v>
      </c>
      <c r="G3" s="46">
        <f>PARTICIPACION!F3</f>
        <v>0</v>
      </c>
      <c r="H3" s="46">
        <f>ASISTENCIA!Q7</f>
        <v>8</v>
      </c>
      <c r="I3" s="46">
        <v>0</v>
      </c>
      <c r="J3" s="47">
        <f t="shared" ref="J3:J22" si="0">ROUNDDOWN( D3*0.4+E3*0.05+F3*0.05+G3*0.1+H3*0.2+I3*0.2,0)</f>
        <v>1</v>
      </c>
    </row>
    <row r="4" spans="1:12" ht="19.899999999999999" customHeight="1" x14ac:dyDescent="0.3">
      <c r="A4" s="6">
        <v>3</v>
      </c>
      <c r="B4" s="6">
        <v>3</v>
      </c>
      <c r="C4" s="8" t="s">
        <v>83</v>
      </c>
      <c r="D4" s="46">
        <v>0</v>
      </c>
      <c r="E4" s="46">
        <v>0</v>
      </c>
      <c r="F4" s="46">
        <v>0</v>
      </c>
      <c r="G4" s="46">
        <f>PARTICIPACION!F4</f>
        <v>0</v>
      </c>
      <c r="H4" s="46">
        <f>ASISTENCIA!Q8</f>
        <v>9</v>
      </c>
      <c r="I4" s="46">
        <v>0</v>
      </c>
      <c r="J4" s="47">
        <f t="shared" si="0"/>
        <v>1</v>
      </c>
    </row>
    <row r="5" spans="1:12" ht="19.899999999999999" customHeight="1" x14ac:dyDescent="0.3">
      <c r="A5" s="6">
        <v>4</v>
      </c>
      <c r="B5" s="6">
        <v>4</v>
      </c>
      <c r="C5" s="8" t="s">
        <v>84</v>
      </c>
      <c r="D5" s="46">
        <v>0</v>
      </c>
      <c r="E5" s="46">
        <v>0</v>
      </c>
      <c r="F5" s="46">
        <v>0</v>
      </c>
      <c r="G5" s="46">
        <f>PARTICIPACION!F5</f>
        <v>0</v>
      </c>
      <c r="H5" s="46">
        <f>ASISTENCIA!Q9</f>
        <v>9</v>
      </c>
      <c r="I5" s="46">
        <v>0</v>
      </c>
      <c r="J5" s="47">
        <f t="shared" si="0"/>
        <v>1</v>
      </c>
    </row>
    <row r="6" spans="1:12" ht="19.899999999999999" customHeight="1" x14ac:dyDescent="0.3">
      <c r="A6" s="6">
        <v>5</v>
      </c>
      <c r="B6" s="6">
        <v>5</v>
      </c>
      <c r="C6" s="8" t="s">
        <v>75</v>
      </c>
      <c r="D6" s="46">
        <v>0</v>
      </c>
      <c r="E6" s="46">
        <v>0</v>
      </c>
      <c r="F6" s="46">
        <v>0</v>
      </c>
      <c r="G6" s="46">
        <f>PARTICIPACION!F6</f>
        <v>0</v>
      </c>
      <c r="H6" s="46">
        <f>ASISTENCIA!Q10</f>
        <v>8</v>
      </c>
      <c r="I6" s="46">
        <v>0</v>
      </c>
      <c r="J6" s="47">
        <f t="shared" si="0"/>
        <v>1</v>
      </c>
      <c r="L6" s="48" t="s">
        <v>68</v>
      </c>
    </row>
    <row r="7" spans="1:12" ht="19.899999999999999" customHeight="1" x14ac:dyDescent="0.3">
      <c r="A7" s="6"/>
      <c r="B7" s="6">
        <v>6</v>
      </c>
      <c r="C7" s="8" t="s">
        <v>85</v>
      </c>
      <c r="D7" s="46">
        <v>0</v>
      </c>
      <c r="E7" s="46">
        <v>0</v>
      </c>
      <c r="F7" s="46">
        <v>0</v>
      </c>
      <c r="G7" s="46">
        <f>PARTICIPACION!F7</f>
        <v>0</v>
      </c>
      <c r="H7" s="46">
        <f>ASISTENCIA!Q11</f>
        <v>9</v>
      </c>
      <c r="I7" s="46">
        <v>0</v>
      </c>
      <c r="J7" s="47">
        <f t="shared" si="0"/>
        <v>1</v>
      </c>
      <c r="L7" s="48"/>
    </row>
    <row r="8" spans="1:12" ht="19.899999999999999" customHeight="1" x14ac:dyDescent="0.3">
      <c r="A8" s="6"/>
      <c r="B8" s="6">
        <v>7</v>
      </c>
      <c r="C8" s="8" t="s">
        <v>86</v>
      </c>
      <c r="D8" s="46">
        <v>0</v>
      </c>
      <c r="E8" s="46">
        <v>0</v>
      </c>
      <c r="F8" s="46">
        <v>0</v>
      </c>
      <c r="G8" s="46">
        <f>PARTICIPACION!F8</f>
        <v>0</v>
      </c>
      <c r="H8" s="46">
        <f>ASISTENCIA!Q12</f>
        <v>9</v>
      </c>
      <c r="I8" s="46">
        <v>0</v>
      </c>
      <c r="J8" s="47">
        <f t="shared" si="0"/>
        <v>1</v>
      </c>
      <c r="L8" s="48"/>
    </row>
    <row r="9" spans="1:12" ht="19.899999999999999" customHeight="1" x14ac:dyDescent="0.3">
      <c r="A9" s="6"/>
      <c r="B9" s="6">
        <v>8</v>
      </c>
      <c r="C9" s="8" t="s">
        <v>87</v>
      </c>
      <c r="D9" s="46">
        <v>0</v>
      </c>
      <c r="E9" s="46">
        <v>0</v>
      </c>
      <c r="F9" s="46">
        <v>0</v>
      </c>
      <c r="G9" s="46">
        <f>PARTICIPACION!F9</f>
        <v>0</v>
      </c>
      <c r="H9" s="46">
        <f>ASISTENCIA!Q13</f>
        <v>8</v>
      </c>
      <c r="I9" s="46">
        <v>0</v>
      </c>
      <c r="J9" s="47">
        <f t="shared" si="0"/>
        <v>1</v>
      </c>
      <c r="L9" s="48"/>
    </row>
    <row r="10" spans="1:12" ht="19.899999999999999" customHeight="1" x14ac:dyDescent="0.3">
      <c r="A10" s="6"/>
      <c r="B10" s="6">
        <v>9</v>
      </c>
      <c r="C10" s="8" t="s">
        <v>79</v>
      </c>
      <c r="D10" s="46">
        <v>0</v>
      </c>
      <c r="E10" s="46">
        <v>0</v>
      </c>
      <c r="F10" s="46">
        <v>0</v>
      </c>
      <c r="G10" s="46">
        <f>PARTICIPACION!F10</f>
        <v>0</v>
      </c>
      <c r="H10" s="46">
        <f>ASISTENCIA!Q14</f>
        <v>8</v>
      </c>
      <c r="I10" s="46">
        <v>0</v>
      </c>
      <c r="J10" s="47">
        <f t="shared" si="0"/>
        <v>1</v>
      </c>
      <c r="L10" s="48"/>
    </row>
    <row r="11" spans="1:12" ht="19.899999999999999" customHeight="1" x14ac:dyDescent="0.3">
      <c r="A11" s="6"/>
      <c r="B11" s="6">
        <v>10</v>
      </c>
      <c r="C11" s="8" t="s">
        <v>88</v>
      </c>
      <c r="D11" s="46">
        <v>0</v>
      </c>
      <c r="E11" s="46">
        <v>0</v>
      </c>
      <c r="F11" s="46">
        <v>0</v>
      </c>
      <c r="G11" s="46">
        <f>PARTICIPACION!F11</f>
        <v>0</v>
      </c>
      <c r="H11" s="46">
        <f>ASISTENCIA!Q15</f>
        <v>9</v>
      </c>
      <c r="I11" s="46">
        <v>0</v>
      </c>
      <c r="J11" s="47">
        <f t="shared" si="0"/>
        <v>1</v>
      </c>
      <c r="L11" s="48"/>
    </row>
    <row r="12" spans="1:12" ht="19.899999999999999" customHeight="1" x14ac:dyDescent="0.3">
      <c r="A12" s="6"/>
      <c r="B12" s="6">
        <v>11</v>
      </c>
      <c r="C12" s="8"/>
      <c r="D12" s="46">
        <v>0</v>
      </c>
      <c r="E12" s="46">
        <v>0</v>
      </c>
      <c r="F12" s="46">
        <v>0</v>
      </c>
      <c r="G12" s="46">
        <f>PARTICIPACION!F12</f>
        <v>0</v>
      </c>
      <c r="H12" s="46">
        <f>ASISTENCIA!Q16</f>
        <v>7</v>
      </c>
      <c r="I12" s="46">
        <v>0</v>
      </c>
      <c r="J12" s="47">
        <f t="shared" si="0"/>
        <v>1</v>
      </c>
    </row>
    <row r="13" spans="1:12" ht="19.899999999999999" customHeight="1" x14ac:dyDescent="0.3">
      <c r="A13" s="6"/>
      <c r="B13" s="6">
        <v>12</v>
      </c>
      <c r="C13" s="8"/>
      <c r="D13" s="46">
        <v>0</v>
      </c>
      <c r="E13" s="46">
        <v>0</v>
      </c>
      <c r="F13" s="46">
        <v>0</v>
      </c>
      <c r="G13" s="46">
        <f>PARTICIPACION!F13</f>
        <v>0</v>
      </c>
      <c r="H13" s="46">
        <f>ASISTENCIA!Q17</f>
        <v>7</v>
      </c>
      <c r="I13" s="46">
        <v>0</v>
      </c>
      <c r="J13" s="47">
        <f t="shared" si="0"/>
        <v>1</v>
      </c>
    </row>
    <row r="14" spans="1:12" ht="19.899999999999999" customHeight="1" x14ac:dyDescent="0.3">
      <c r="A14" s="6"/>
      <c r="B14" s="6">
        <v>13</v>
      </c>
      <c r="C14" s="8"/>
      <c r="D14" s="46">
        <v>0</v>
      </c>
      <c r="E14" s="46">
        <v>0</v>
      </c>
      <c r="F14" s="46">
        <v>0</v>
      </c>
      <c r="G14" s="46">
        <f>PARTICIPACION!F14</f>
        <v>0</v>
      </c>
      <c r="H14" s="46">
        <f>ASISTENCIA!Q18</f>
        <v>7</v>
      </c>
      <c r="I14" s="46">
        <v>0</v>
      </c>
      <c r="J14" s="47">
        <f t="shared" si="0"/>
        <v>1</v>
      </c>
    </row>
    <row r="15" spans="1:12" ht="19.899999999999999" customHeight="1" x14ac:dyDescent="0.3">
      <c r="A15" s="6"/>
      <c r="B15" s="6">
        <v>14</v>
      </c>
      <c r="C15" s="8"/>
      <c r="D15" s="46">
        <v>0</v>
      </c>
      <c r="E15" s="46">
        <v>0</v>
      </c>
      <c r="F15" s="46">
        <v>0</v>
      </c>
      <c r="G15" s="46">
        <f>PARTICIPACION!F15</f>
        <v>0</v>
      </c>
      <c r="H15" s="46">
        <f>ASISTENCIA!Q19</f>
        <v>7</v>
      </c>
      <c r="I15" s="46">
        <v>0</v>
      </c>
      <c r="J15" s="47">
        <f t="shared" si="0"/>
        <v>1</v>
      </c>
    </row>
    <row r="16" spans="1:12" ht="19.899999999999999" customHeight="1" x14ac:dyDescent="0.3">
      <c r="A16" s="6">
        <v>6</v>
      </c>
      <c r="B16" s="6">
        <v>15</v>
      </c>
      <c r="C16" s="8"/>
      <c r="D16" s="46">
        <v>0</v>
      </c>
      <c r="E16" s="46">
        <v>0</v>
      </c>
      <c r="F16" s="46">
        <v>0</v>
      </c>
      <c r="G16" s="46">
        <f>PARTICIPACION!F16</f>
        <v>0</v>
      </c>
      <c r="H16" s="46">
        <f>ASISTENCIA!Q20</f>
        <v>7</v>
      </c>
      <c r="I16" s="46">
        <v>0</v>
      </c>
      <c r="J16" s="47">
        <f t="shared" si="0"/>
        <v>1</v>
      </c>
    </row>
    <row r="17" spans="1:10" ht="19.899999999999999" customHeight="1" x14ac:dyDescent="0.3">
      <c r="A17" s="6">
        <v>7</v>
      </c>
      <c r="B17" s="6">
        <v>16</v>
      </c>
      <c r="C17" s="8"/>
      <c r="D17" s="46">
        <v>0</v>
      </c>
      <c r="E17" s="46">
        <v>0</v>
      </c>
      <c r="F17" s="46">
        <v>0</v>
      </c>
      <c r="G17" s="46">
        <f>PARTICIPACION!F17</f>
        <v>0</v>
      </c>
      <c r="H17" s="46">
        <f>ASISTENCIA!Q21</f>
        <v>7</v>
      </c>
      <c r="I17" s="46">
        <v>0</v>
      </c>
      <c r="J17" s="47">
        <f t="shared" si="0"/>
        <v>1</v>
      </c>
    </row>
    <row r="18" spans="1:10" ht="19.899999999999999" customHeight="1" x14ac:dyDescent="0.3">
      <c r="A18" s="6">
        <v>8</v>
      </c>
      <c r="B18" s="6">
        <v>17</v>
      </c>
      <c r="C18" s="8"/>
      <c r="D18" s="46">
        <v>0</v>
      </c>
      <c r="E18" s="46">
        <v>0</v>
      </c>
      <c r="F18" s="46">
        <v>0</v>
      </c>
      <c r="G18" s="46">
        <f>PARTICIPACION!F18</f>
        <v>0</v>
      </c>
      <c r="H18" s="46">
        <f>ASISTENCIA!Q22</f>
        <v>7</v>
      </c>
      <c r="I18" s="46">
        <v>0</v>
      </c>
      <c r="J18" s="47">
        <f t="shared" si="0"/>
        <v>1</v>
      </c>
    </row>
    <row r="19" spans="1:10" ht="19.899999999999999" customHeight="1" x14ac:dyDescent="0.3">
      <c r="A19" s="6"/>
      <c r="B19" s="6">
        <v>18</v>
      </c>
      <c r="C19" s="8"/>
      <c r="D19" s="46">
        <v>0</v>
      </c>
      <c r="E19" s="46">
        <v>0</v>
      </c>
      <c r="F19" s="46">
        <v>0</v>
      </c>
      <c r="G19" s="46">
        <f>PARTICIPACION!F19</f>
        <v>0</v>
      </c>
      <c r="H19" s="46">
        <f>ASISTENCIA!Q23</f>
        <v>7</v>
      </c>
      <c r="I19" s="46">
        <v>0</v>
      </c>
      <c r="J19" s="47">
        <f t="shared" si="0"/>
        <v>1</v>
      </c>
    </row>
    <row r="20" spans="1:10" ht="19.899999999999999" customHeight="1" x14ac:dyDescent="0.3">
      <c r="A20" s="6"/>
      <c r="B20" s="6">
        <v>19</v>
      </c>
      <c r="C20" s="8"/>
      <c r="D20" s="46">
        <v>0</v>
      </c>
      <c r="E20" s="46">
        <v>0</v>
      </c>
      <c r="F20" s="46">
        <v>0</v>
      </c>
      <c r="G20" s="46">
        <f>PARTICIPACION!F20</f>
        <v>0</v>
      </c>
      <c r="H20" s="46">
        <f>ASISTENCIA!Q24</f>
        <v>7</v>
      </c>
      <c r="I20" s="46">
        <v>0</v>
      </c>
      <c r="J20" s="47">
        <f t="shared" si="0"/>
        <v>1</v>
      </c>
    </row>
    <row r="21" spans="1:10" ht="19.899999999999999" customHeight="1" x14ac:dyDescent="0.3">
      <c r="A21" s="6">
        <v>9</v>
      </c>
      <c r="B21" s="6">
        <v>20</v>
      </c>
      <c r="C21" s="8"/>
      <c r="D21" s="46">
        <v>0</v>
      </c>
      <c r="E21" s="46">
        <v>0</v>
      </c>
      <c r="F21" s="46">
        <v>0</v>
      </c>
      <c r="G21" s="46">
        <f>PARTICIPACION!F21</f>
        <v>0</v>
      </c>
      <c r="H21" s="46">
        <f>ASISTENCIA!Q25</f>
        <v>7</v>
      </c>
      <c r="I21" s="46">
        <v>0</v>
      </c>
      <c r="J21" s="47">
        <f t="shared" si="0"/>
        <v>1</v>
      </c>
    </row>
    <row r="22" spans="1:10" ht="19.899999999999999" customHeight="1" x14ac:dyDescent="0.3">
      <c r="A22" s="6">
        <v>10</v>
      </c>
      <c r="B22" s="6">
        <v>21</v>
      </c>
      <c r="C22" s="8"/>
      <c r="D22" s="46">
        <v>0</v>
      </c>
      <c r="E22" s="46">
        <v>0</v>
      </c>
      <c r="F22" s="46">
        <v>0</v>
      </c>
      <c r="G22" s="46">
        <f>PARTICIPACION!F22</f>
        <v>0</v>
      </c>
      <c r="H22" s="46">
        <f>ASISTENCIA!Q26</f>
        <v>7</v>
      </c>
      <c r="I22" s="46">
        <v>0</v>
      </c>
      <c r="J22" s="47">
        <f t="shared" si="0"/>
        <v>1</v>
      </c>
    </row>
    <row r="23" spans="1:10" x14ac:dyDescent="0.25">
      <c r="D23" s="13">
        <f t="shared" ref="D23:J23" si="1">AVERAGE(D2:D22)</f>
        <v>0</v>
      </c>
      <c r="E23" s="13">
        <f t="shared" si="1"/>
        <v>0</v>
      </c>
      <c r="F23" s="13">
        <f t="shared" si="1"/>
        <v>0</v>
      </c>
      <c r="G23" s="13">
        <f t="shared" si="1"/>
        <v>0</v>
      </c>
      <c r="H23" s="13">
        <f t="shared" si="1"/>
        <v>7.7619047619047619</v>
      </c>
      <c r="I23" s="13">
        <f t="shared" si="1"/>
        <v>0</v>
      </c>
      <c r="J23" s="13">
        <f t="shared" si="1"/>
        <v>1</v>
      </c>
    </row>
  </sheetData>
  <mergeCells count="1">
    <mergeCell ref="L6:L1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showGridLines="0" showZeros="0" tabSelected="1" zoomScale="80" zoomScaleNormal="80" workbookViewId="0">
      <pane xSplit="2" ySplit="5" topLeftCell="C6" activePane="bottomRight" state="frozen"/>
      <selection pane="topRight" activeCell="C1" sqref="C1"/>
      <selection pane="bottomLeft" activeCell="A2" sqref="A2"/>
      <selection pane="bottomRight" activeCell="D8" sqref="D8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3" width="9.7109375" style="3" hidden="1" customWidth="1"/>
    <col min="4" max="16" width="9.7109375" style="3" customWidth="1"/>
    <col min="17" max="17" width="15.7109375" style="1" customWidth="1"/>
  </cols>
  <sheetData>
    <row r="1" spans="1:17" ht="23.25" x14ac:dyDescent="0.35">
      <c r="A1" s="15" t="s">
        <v>14</v>
      </c>
      <c r="D1" s="28"/>
      <c r="E1" s="17" t="s">
        <v>21</v>
      </c>
    </row>
    <row r="2" spans="1:17" ht="18.75" x14ac:dyDescent="0.3">
      <c r="A2" s="14" t="s">
        <v>35</v>
      </c>
    </row>
    <row r="3" spans="1:17" ht="18.75" x14ac:dyDescent="0.3">
      <c r="A3" s="14" t="s">
        <v>36</v>
      </c>
      <c r="G3" s="3" t="s">
        <v>22</v>
      </c>
      <c r="H3" s="3" t="s">
        <v>89</v>
      </c>
      <c r="I3" s="3" t="s">
        <v>64</v>
      </c>
      <c r="K3" s="3" t="s">
        <v>63</v>
      </c>
      <c r="L3" s="3" t="s">
        <v>90</v>
      </c>
      <c r="N3" s="3" t="s">
        <v>38</v>
      </c>
      <c r="O3" s="3" t="s">
        <v>39</v>
      </c>
      <c r="P3" s="3" t="s">
        <v>40</v>
      </c>
    </row>
    <row r="4" spans="1:17" x14ac:dyDescent="0.25"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</row>
    <row r="5" spans="1:17" ht="19.899999999999999" customHeight="1" x14ac:dyDescent="0.3">
      <c r="A5" s="37" t="s">
        <v>9</v>
      </c>
      <c r="B5" s="38" t="s">
        <v>8</v>
      </c>
      <c r="C5" s="39">
        <v>42990</v>
      </c>
      <c r="D5" s="39">
        <v>42992</v>
      </c>
      <c r="E5" s="39">
        <f t="shared" ref="E5:P5" si="0">C5+7</f>
        <v>42997</v>
      </c>
      <c r="F5" s="39">
        <f t="shared" si="0"/>
        <v>42999</v>
      </c>
      <c r="G5" s="39">
        <f t="shared" si="0"/>
        <v>43004</v>
      </c>
      <c r="H5" s="39">
        <f t="shared" si="0"/>
        <v>43006</v>
      </c>
      <c r="I5" s="39">
        <f t="shared" si="0"/>
        <v>43011</v>
      </c>
      <c r="J5" s="39">
        <f t="shared" si="0"/>
        <v>43013</v>
      </c>
      <c r="K5" s="39">
        <f t="shared" si="0"/>
        <v>43018</v>
      </c>
      <c r="L5" s="39">
        <f t="shared" si="0"/>
        <v>43020</v>
      </c>
      <c r="M5" s="39">
        <f t="shared" si="0"/>
        <v>43025</v>
      </c>
      <c r="N5" s="39">
        <f t="shared" si="0"/>
        <v>43027</v>
      </c>
      <c r="O5" s="39">
        <f t="shared" si="0"/>
        <v>43032</v>
      </c>
      <c r="P5" s="39">
        <f t="shared" si="0"/>
        <v>43034</v>
      </c>
      <c r="Q5" s="40" t="s">
        <v>3</v>
      </c>
    </row>
    <row r="6" spans="1:17" ht="19.899999999999999" customHeight="1" x14ac:dyDescent="0.3">
      <c r="A6" s="6">
        <v>1</v>
      </c>
      <c r="B6" s="7" t="s">
        <v>81</v>
      </c>
      <c r="C6" s="6" t="s">
        <v>37</v>
      </c>
      <c r="D6" s="6" t="s">
        <v>37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2">
        <f>ROUNDUP( 20  - COUNTIF(C6:O6,"") - COUNTIF(D6:O6,"F") - COUNTIF(D6:O6,"T")/2,0)</f>
        <v>9</v>
      </c>
    </row>
    <row r="7" spans="1:17" ht="19.899999999999999" customHeight="1" x14ac:dyDescent="0.3">
      <c r="A7" s="6">
        <v>2</v>
      </c>
      <c r="B7" s="7" t="s">
        <v>82</v>
      </c>
      <c r="C7" s="6" t="s">
        <v>37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2">
        <f t="shared" ref="Q7:Q26" si="1">ROUNDUP( 20  - COUNTIF(C7:O7,"") - COUNTIF(D7:O7,"F") - COUNTIF(D7:O7,"T")/2,0)</f>
        <v>8</v>
      </c>
    </row>
    <row r="8" spans="1:17" ht="19.899999999999999" customHeight="1" x14ac:dyDescent="0.3">
      <c r="A8" s="6">
        <v>3</v>
      </c>
      <c r="B8" s="7" t="s">
        <v>83</v>
      </c>
      <c r="C8" s="6" t="s">
        <v>37</v>
      </c>
      <c r="D8" s="6" t="s">
        <v>37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2">
        <f t="shared" si="1"/>
        <v>9</v>
      </c>
    </row>
    <row r="9" spans="1:17" ht="19.899999999999999" customHeight="1" x14ac:dyDescent="0.3">
      <c r="A9" s="6">
        <v>4</v>
      </c>
      <c r="B9" s="7" t="s">
        <v>84</v>
      </c>
      <c r="C9" s="6" t="s">
        <v>37</v>
      </c>
      <c r="D9" s="6" t="s">
        <v>37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2">
        <f t="shared" si="1"/>
        <v>9</v>
      </c>
    </row>
    <row r="10" spans="1:17" ht="19.899999999999999" customHeight="1" x14ac:dyDescent="0.3">
      <c r="A10" s="6">
        <v>5</v>
      </c>
      <c r="B10" s="7" t="s">
        <v>75</v>
      </c>
      <c r="C10" s="6" t="s">
        <v>37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2">
        <f t="shared" si="1"/>
        <v>8</v>
      </c>
    </row>
    <row r="11" spans="1:17" ht="19.899999999999999" customHeight="1" x14ac:dyDescent="0.3">
      <c r="A11" s="6">
        <v>6</v>
      </c>
      <c r="B11" s="7" t="s">
        <v>85</v>
      </c>
      <c r="C11" s="6" t="s">
        <v>37</v>
      </c>
      <c r="D11" s="6" t="s">
        <v>37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2">
        <f t="shared" si="1"/>
        <v>9</v>
      </c>
    </row>
    <row r="12" spans="1:17" ht="19.899999999999999" customHeight="1" x14ac:dyDescent="0.3">
      <c r="A12" s="6">
        <v>7</v>
      </c>
      <c r="B12" s="7" t="s">
        <v>86</v>
      </c>
      <c r="C12" s="6" t="s">
        <v>37</v>
      </c>
      <c r="D12" s="6" t="s">
        <v>37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2">
        <f t="shared" si="1"/>
        <v>9</v>
      </c>
    </row>
    <row r="13" spans="1:17" ht="19.899999999999999" customHeight="1" x14ac:dyDescent="0.3">
      <c r="A13" s="6">
        <v>8</v>
      </c>
      <c r="B13" s="8" t="s">
        <v>87</v>
      </c>
      <c r="C13" s="27" t="s">
        <v>37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2">
        <f t="shared" si="1"/>
        <v>8</v>
      </c>
    </row>
    <row r="14" spans="1:17" ht="19.899999999999999" customHeight="1" x14ac:dyDescent="0.3">
      <c r="A14" s="6">
        <v>9</v>
      </c>
      <c r="B14" s="7" t="s">
        <v>79</v>
      </c>
      <c r="C14" s="6" t="s">
        <v>37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2">
        <f t="shared" si="1"/>
        <v>8</v>
      </c>
    </row>
    <row r="15" spans="1:17" ht="19.899999999999999" customHeight="1" x14ac:dyDescent="0.3">
      <c r="A15" s="6">
        <v>10</v>
      </c>
      <c r="B15" s="7" t="s">
        <v>88</v>
      </c>
      <c r="C15" s="6" t="s">
        <v>37</v>
      </c>
      <c r="D15" s="6" t="s">
        <v>37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2">
        <f t="shared" si="1"/>
        <v>9</v>
      </c>
    </row>
    <row r="16" spans="1:17" ht="19.899999999999999" customHeight="1" x14ac:dyDescent="0.3">
      <c r="A16" s="6">
        <v>11</v>
      </c>
      <c r="B16" s="7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2">
        <f t="shared" si="1"/>
        <v>7</v>
      </c>
    </row>
    <row r="17" spans="1:17" ht="19.899999999999999" customHeight="1" x14ac:dyDescent="0.3">
      <c r="A17" s="6">
        <v>12</v>
      </c>
      <c r="B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2">
        <f t="shared" si="1"/>
        <v>7</v>
      </c>
    </row>
    <row r="18" spans="1:17" ht="19.899999999999999" customHeight="1" x14ac:dyDescent="0.3">
      <c r="A18" s="6">
        <v>13</v>
      </c>
      <c r="B18" s="7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2">
        <f t="shared" si="1"/>
        <v>7</v>
      </c>
    </row>
    <row r="19" spans="1:17" ht="19.899999999999999" customHeight="1" x14ac:dyDescent="0.3">
      <c r="A19" s="6">
        <v>14</v>
      </c>
      <c r="B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2">
        <f t="shared" si="1"/>
        <v>7</v>
      </c>
    </row>
    <row r="20" spans="1:17" ht="19.899999999999999" customHeight="1" x14ac:dyDescent="0.3">
      <c r="A20" s="6">
        <v>15</v>
      </c>
      <c r="B20" s="7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2">
        <f t="shared" si="1"/>
        <v>7</v>
      </c>
    </row>
    <row r="21" spans="1:17" ht="19.899999999999999" customHeight="1" x14ac:dyDescent="0.3">
      <c r="A21" s="6">
        <v>16</v>
      </c>
      <c r="B21" s="7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2">
        <f t="shared" si="1"/>
        <v>7</v>
      </c>
    </row>
    <row r="22" spans="1:17" ht="19.899999999999999" customHeight="1" x14ac:dyDescent="0.3">
      <c r="A22" s="6">
        <v>17</v>
      </c>
      <c r="B22" s="8"/>
      <c r="C22" s="27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2">
        <f t="shared" si="1"/>
        <v>7</v>
      </c>
    </row>
    <row r="23" spans="1:17" ht="19.899999999999999" customHeight="1" x14ac:dyDescent="0.3">
      <c r="A23" s="6">
        <v>18</v>
      </c>
      <c r="B23" s="8"/>
      <c r="C23" s="27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2">
        <f t="shared" si="1"/>
        <v>7</v>
      </c>
    </row>
    <row r="24" spans="1:17" ht="19.899999999999999" customHeight="1" x14ac:dyDescent="0.3">
      <c r="A24" s="6">
        <v>19</v>
      </c>
      <c r="B24" s="8"/>
      <c r="C24" s="27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2">
        <f t="shared" si="1"/>
        <v>7</v>
      </c>
    </row>
    <row r="25" spans="1:17" ht="19.899999999999999" customHeight="1" x14ac:dyDescent="0.3">
      <c r="A25" s="6">
        <v>20</v>
      </c>
      <c r="B25" s="8"/>
      <c r="C25" s="27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2">
        <f t="shared" si="1"/>
        <v>7</v>
      </c>
    </row>
    <row r="26" spans="1:17" ht="19.899999999999999" customHeight="1" x14ac:dyDescent="0.3">
      <c r="A26" s="6">
        <v>21</v>
      </c>
      <c r="B26" s="8"/>
      <c r="C26" s="27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2">
        <f t="shared" si="1"/>
        <v>7</v>
      </c>
    </row>
    <row r="27" spans="1:17" ht="18.75" x14ac:dyDescent="0.3">
      <c r="B27" s="33" t="s">
        <v>11</v>
      </c>
      <c r="C27" s="34">
        <f t="shared" ref="C27:P27" si="2">COUNTIF(C6:C26,"=P")</f>
        <v>10</v>
      </c>
      <c r="D27" s="35">
        <f t="shared" si="2"/>
        <v>6</v>
      </c>
      <c r="E27" s="35">
        <f t="shared" si="2"/>
        <v>0</v>
      </c>
      <c r="F27" s="35">
        <f t="shared" si="2"/>
        <v>0</v>
      </c>
      <c r="G27" s="35">
        <f t="shared" si="2"/>
        <v>0</v>
      </c>
      <c r="H27" s="35">
        <f t="shared" si="2"/>
        <v>0</v>
      </c>
      <c r="I27" s="35">
        <f t="shared" si="2"/>
        <v>0</v>
      </c>
      <c r="J27" s="35">
        <f t="shared" si="2"/>
        <v>0</v>
      </c>
      <c r="K27" s="35">
        <f t="shared" si="2"/>
        <v>0</v>
      </c>
      <c r="L27" s="35">
        <f t="shared" si="2"/>
        <v>0</v>
      </c>
      <c r="M27" s="35">
        <f t="shared" si="2"/>
        <v>0</v>
      </c>
      <c r="N27" s="35">
        <f t="shared" si="2"/>
        <v>0</v>
      </c>
      <c r="O27" s="35">
        <f t="shared" si="2"/>
        <v>0</v>
      </c>
      <c r="P27" s="36">
        <f t="shared" si="2"/>
        <v>0</v>
      </c>
    </row>
    <row r="28" spans="1:17" ht="18.75" x14ac:dyDescent="0.3">
      <c r="B28" s="33" t="s">
        <v>10</v>
      </c>
      <c r="C28" s="34">
        <f t="shared" ref="C28:P28" si="3">COUNTIF(C6:C26,"=T")</f>
        <v>0</v>
      </c>
      <c r="D28" s="35">
        <f t="shared" si="3"/>
        <v>0</v>
      </c>
      <c r="E28" s="35">
        <f t="shared" si="3"/>
        <v>0</v>
      </c>
      <c r="F28" s="35">
        <f t="shared" si="3"/>
        <v>0</v>
      </c>
      <c r="G28" s="35">
        <f t="shared" si="3"/>
        <v>0</v>
      </c>
      <c r="H28" s="35">
        <f t="shared" si="3"/>
        <v>0</v>
      </c>
      <c r="I28" s="35">
        <f t="shared" si="3"/>
        <v>0</v>
      </c>
      <c r="J28" s="35">
        <f t="shared" si="3"/>
        <v>0</v>
      </c>
      <c r="K28" s="35">
        <f t="shared" si="3"/>
        <v>0</v>
      </c>
      <c r="L28" s="35">
        <f t="shared" si="3"/>
        <v>0</v>
      </c>
      <c r="M28" s="35">
        <f t="shared" si="3"/>
        <v>0</v>
      </c>
      <c r="N28" s="35">
        <f t="shared" si="3"/>
        <v>0</v>
      </c>
      <c r="O28" s="35">
        <f t="shared" si="3"/>
        <v>0</v>
      </c>
      <c r="P28" s="35">
        <f t="shared" si="3"/>
        <v>0</v>
      </c>
    </row>
    <row r="29" spans="1:17" ht="18.75" x14ac:dyDescent="0.3">
      <c r="B29" s="33" t="s">
        <v>12</v>
      </c>
      <c r="C29" s="34">
        <f t="shared" ref="C29:P29" si="4">COUNTIF(C6:C26,"=F") + COUNTIF(C6:C26,"=")</f>
        <v>11</v>
      </c>
      <c r="D29" s="35">
        <f t="shared" si="4"/>
        <v>15</v>
      </c>
      <c r="E29" s="35">
        <f t="shared" si="4"/>
        <v>21</v>
      </c>
      <c r="F29" s="35">
        <f t="shared" si="4"/>
        <v>21</v>
      </c>
      <c r="G29" s="35">
        <f t="shared" si="4"/>
        <v>21</v>
      </c>
      <c r="H29" s="35">
        <f t="shared" si="4"/>
        <v>21</v>
      </c>
      <c r="I29" s="35">
        <f t="shared" si="4"/>
        <v>21</v>
      </c>
      <c r="J29" s="35">
        <f t="shared" si="4"/>
        <v>21</v>
      </c>
      <c r="K29" s="35">
        <f t="shared" si="4"/>
        <v>21</v>
      </c>
      <c r="L29" s="35">
        <f t="shared" si="4"/>
        <v>21</v>
      </c>
      <c r="M29" s="35">
        <f t="shared" si="4"/>
        <v>21</v>
      </c>
      <c r="N29" s="35">
        <f t="shared" si="4"/>
        <v>21</v>
      </c>
      <c r="O29" s="35">
        <f t="shared" si="4"/>
        <v>21</v>
      </c>
      <c r="P29" s="35">
        <f t="shared" si="4"/>
        <v>18</v>
      </c>
    </row>
    <row r="30" spans="1:17" ht="18.75" x14ac:dyDescent="0.3">
      <c r="B30" s="33" t="s">
        <v>65</v>
      </c>
      <c r="D30" s="3" t="s">
        <v>37</v>
      </c>
      <c r="E30" s="3" t="s">
        <v>37</v>
      </c>
      <c r="G30" s="3" t="s">
        <v>37</v>
      </c>
      <c r="I30" s="3" t="s">
        <v>41</v>
      </c>
      <c r="J30" s="3" t="s">
        <v>37</v>
      </c>
      <c r="K30" s="3" t="s">
        <v>41</v>
      </c>
      <c r="M30" s="3" t="s">
        <v>37</v>
      </c>
      <c r="N30" s="3" t="s">
        <v>37</v>
      </c>
      <c r="Q30" s="1">
        <f t="shared" ref="Q30" si="5">ROUNDUP( 20  - COUNTIF(C30:O30,"") - COUNTIF(D30:O30,"F") - COUNTIF(D30:O30,"T")/2,0)</f>
        <v>14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showGridLines="0" showZero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5" sqref="B15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8.7109375" style="3" customWidth="1"/>
    <col min="4" max="6" width="11.5703125" style="3" customWidth="1"/>
    <col min="7" max="7" width="15.28515625" style="1" customWidth="1"/>
  </cols>
  <sheetData>
    <row r="1" spans="1:7" ht="19.899999999999999" customHeight="1" x14ac:dyDescent="0.25">
      <c r="A1" s="20" t="s">
        <v>9</v>
      </c>
      <c r="B1" s="21" t="s">
        <v>8</v>
      </c>
      <c r="C1" s="18" t="s">
        <v>15</v>
      </c>
      <c r="D1" s="19" t="s">
        <v>4</v>
      </c>
      <c r="E1" s="19" t="s">
        <v>5</v>
      </c>
      <c r="F1" s="22" t="s">
        <v>6</v>
      </c>
      <c r="G1" s="22" t="s">
        <v>23</v>
      </c>
    </row>
    <row r="2" spans="1:7" ht="20.100000000000001" customHeight="1" x14ac:dyDescent="0.25">
      <c r="A2" s="12">
        <v>1</v>
      </c>
      <c r="B2" s="23" t="s">
        <v>81</v>
      </c>
      <c r="C2" s="12">
        <v>0</v>
      </c>
      <c r="D2" s="12">
        <v>0</v>
      </c>
      <c r="E2" s="12">
        <v>0</v>
      </c>
      <c r="F2" s="12">
        <f>ROUNDUP((SUM(C2:E2) - MIN(C2:E2))/2,0) + G2</f>
        <v>0</v>
      </c>
      <c r="G2" s="10">
        <v>0</v>
      </c>
    </row>
    <row r="3" spans="1:7" ht="20.100000000000001" customHeight="1" x14ac:dyDescent="0.25">
      <c r="A3" s="12">
        <v>2</v>
      </c>
      <c r="B3" s="23" t="s">
        <v>82</v>
      </c>
      <c r="C3" s="12">
        <v>0</v>
      </c>
      <c r="D3" s="12">
        <v>0</v>
      </c>
      <c r="E3" s="12">
        <v>0</v>
      </c>
      <c r="F3" s="12">
        <f t="shared" ref="F3:F22" si="0">ROUNDUP((SUM(C3:E3) - MIN(C3:E3))/2,0) + G3</f>
        <v>0</v>
      </c>
      <c r="G3" s="10">
        <v>0</v>
      </c>
    </row>
    <row r="4" spans="1:7" ht="20.100000000000001" customHeight="1" x14ac:dyDescent="0.25">
      <c r="A4" s="12">
        <v>3</v>
      </c>
      <c r="B4" s="23" t="s">
        <v>83</v>
      </c>
      <c r="C4" s="12">
        <v>0</v>
      </c>
      <c r="D4" s="12">
        <v>0</v>
      </c>
      <c r="E4" s="12">
        <v>0</v>
      </c>
      <c r="F4" s="12">
        <f t="shared" si="0"/>
        <v>0</v>
      </c>
      <c r="G4" s="10">
        <v>0</v>
      </c>
    </row>
    <row r="5" spans="1:7" ht="20.100000000000001" customHeight="1" x14ac:dyDescent="0.25">
      <c r="A5" s="12">
        <v>4</v>
      </c>
      <c r="B5" s="23" t="s">
        <v>84</v>
      </c>
      <c r="C5" s="12">
        <v>0</v>
      </c>
      <c r="D5" s="12">
        <v>0</v>
      </c>
      <c r="E5" s="12">
        <v>0</v>
      </c>
      <c r="F5" s="12">
        <f t="shared" si="0"/>
        <v>0</v>
      </c>
      <c r="G5" s="10">
        <v>0</v>
      </c>
    </row>
    <row r="6" spans="1:7" ht="20.100000000000001" customHeight="1" x14ac:dyDescent="0.25">
      <c r="A6" s="12">
        <v>5</v>
      </c>
      <c r="B6" s="24" t="s">
        <v>75</v>
      </c>
      <c r="C6" s="12">
        <v>0</v>
      </c>
      <c r="D6" s="12">
        <v>0</v>
      </c>
      <c r="E6" s="12">
        <v>0</v>
      </c>
      <c r="F6" s="12">
        <f t="shared" si="0"/>
        <v>0</v>
      </c>
      <c r="G6" s="10">
        <v>0</v>
      </c>
    </row>
    <row r="7" spans="1:7" ht="20.100000000000001" customHeight="1" x14ac:dyDescent="0.25">
      <c r="A7" s="12">
        <v>6</v>
      </c>
      <c r="B7" s="23" t="s">
        <v>85</v>
      </c>
      <c r="C7" s="12">
        <v>0</v>
      </c>
      <c r="D7" s="12">
        <v>0</v>
      </c>
      <c r="E7" s="12">
        <v>0</v>
      </c>
      <c r="F7" s="12">
        <f t="shared" si="0"/>
        <v>0</v>
      </c>
      <c r="G7" s="41">
        <v>0</v>
      </c>
    </row>
    <row r="8" spans="1:7" ht="20.100000000000001" customHeight="1" x14ac:dyDescent="0.25">
      <c r="A8" s="12">
        <v>7</v>
      </c>
      <c r="B8" s="23" t="s">
        <v>86</v>
      </c>
      <c r="C8" s="12">
        <v>0</v>
      </c>
      <c r="D8" s="12">
        <v>0</v>
      </c>
      <c r="E8" s="12">
        <v>0</v>
      </c>
      <c r="F8" s="12">
        <f t="shared" si="0"/>
        <v>0</v>
      </c>
      <c r="G8" s="41">
        <v>0</v>
      </c>
    </row>
    <row r="9" spans="1:7" ht="20.100000000000001" customHeight="1" x14ac:dyDescent="0.25">
      <c r="A9" s="12">
        <v>8</v>
      </c>
      <c r="B9" s="23" t="s">
        <v>87</v>
      </c>
      <c r="C9" s="12">
        <v>0</v>
      </c>
      <c r="D9" s="12">
        <v>0</v>
      </c>
      <c r="E9" s="12">
        <v>0</v>
      </c>
      <c r="F9" s="12">
        <f t="shared" si="0"/>
        <v>0</v>
      </c>
      <c r="G9" s="41">
        <v>0</v>
      </c>
    </row>
    <row r="10" spans="1:7" ht="20.100000000000001" customHeight="1" x14ac:dyDescent="0.25">
      <c r="A10" s="12">
        <v>9</v>
      </c>
      <c r="B10" s="24" t="s">
        <v>79</v>
      </c>
      <c r="C10" s="12">
        <v>0</v>
      </c>
      <c r="D10" s="12">
        <v>0</v>
      </c>
      <c r="E10" s="12">
        <v>0</v>
      </c>
      <c r="F10" s="12">
        <f t="shared" si="0"/>
        <v>0</v>
      </c>
      <c r="G10" s="10">
        <v>0</v>
      </c>
    </row>
    <row r="11" spans="1:7" ht="20.100000000000001" customHeight="1" x14ac:dyDescent="0.25">
      <c r="A11" s="12">
        <v>10</v>
      </c>
      <c r="B11" s="24" t="s">
        <v>88</v>
      </c>
      <c r="C11" s="12">
        <v>0</v>
      </c>
      <c r="D11" s="12">
        <v>0</v>
      </c>
      <c r="E11" s="12">
        <v>0</v>
      </c>
      <c r="F11" s="12">
        <f t="shared" si="0"/>
        <v>0</v>
      </c>
      <c r="G11" s="41">
        <v>0</v>
      </c>
    </row>
    <row r="12" spans="1:7" ht="20.100000000000001" customHeight="1" x14ac:dyDescent="0.25">
      <c r="A12" s="12">
        <v>11</v>
      </c>
      <c r="B12" s="24"/>
      <c r="C12" s="12">
        <v>0</v>
      </c>
      <c r="D12" s="12">
        <v>0</v>
      </c>
      <c r="E12" s="12">
        <v>0</v>
      </c>
      <c r="F12" s="12">
        <f t="shared" si="0"/>
        <v>0</v>
      </c>
      <c r="G12" s="10">
        <v>0</v>
      </c>
    </row>
    <row r="13" spans="1:7" ht="20.100000000000001" customHeight="1" x14ac:dyDescent="0.25">
      <c r="A13" s="12">
        <v>12</v>
      </c>
      <c r="B13" s="25"/>
      <c r="C13" s="12">
        <v>0</v>
      </c>
      <c r="D13" s="12">
        <v>0</v>
      </c>
      <c r="E13" s="12">
        <v>0</v>
      </c>
      <c r="F13" s="12">
        <f t="shared" si="0"/>
        <v>0</v>
      </c>
      <c r="G13" s="10">
        <v>0</v>
      </c>
    </row>
    <row r="14" spans="1:7" ht="20.100000000000001" customHeight="1" x14ac:dyDescent="0.25">
      <c r="A14" s="12">
        <v>13</v>
      </c>
      <c r="B14" s="25"/>
      <c r="C14" s="12">
        <v>0</v>
      </c>
      <c r="D14" s="12">
        <v>0</v>
      </c>
      <c r="E14" s="12">
        <v>0</v>
      </c>
      <c r="F14" s="12">
        <f t="shared" si="0"/>
        <v>0</v>
      </c>
      <c r="G14" s="10">
        <v>0</v>
      </c>
    </row>
    <row r="15" spans="1:7" ht="20.100000000000001" customHeight="1" x14ac:dyDescent="0.25">
      <c r="A15" s="12">
        <v>14</v>
      </c>
      <c r="B15" s="25"/>
      <c r="C15" s="12">
        <v>0</v>
      </c>
      <c r="D15" s="12">
        <v>0</v>
      </c>
      <c r="E15" s="12">
        <v>0</v>
      </c>
      <c r="F15" s="12">
        <f t="shared" si="0"/>
        <v>0</v>
      </c>
      <c r="G15" s="10">
        <v>0</v>
      </c>
    </row>
    <row r="16" spans="1:7" ht="20.100000000000001" customHeight="1" x14ac:dyDescent="0.25">
      <c r="A16" s="12">
        <v>15</v>
      </c>
      <c r="B16" s="25"/>
      <c r="C16" s="12">
        <v>0</v>
      </c>
      <c r="D16" s="12">
        <v>0</v>
      </c>
      <c r="E16" s="12">
        <v>0</v>
      </c>
      <c r="F16" s="12">
        <f t="shared" si="0"/>
        <v>0</v>
      </c>
      <c r="G16" s="10">
        <v>0</v>
      </c>
    </row>
    <row r="17" spans="1:7" ht="20.100000000000001" customHeight="1" x14ac:dyDescent="0.25">
      <c r="A17" s="12">
        <v>16</v>
      </c>
      <c r="B17" s="25"/>
      <c r="C17" s="12">
        <v>0</v>
      </c>
      <c r="D17" s="12">
        <v>0</v>
      </c>
      <c r="E17" s="12">
        <v>0</v>
      </c>
      <c r="F17" s="12">
        <f t="shared" si="0"/>
        <v>0</v>
      </c>
      <c r="G17" s="10">
        <v>0</v>
      </c>
    </row>
    <row r="18" spans="1:7" ht="20.100000000000001" customHeight="1" x14ac:dyDescent="0.25">
      <c r="A18" s="12">
        <v>17</v>
      </c>
      <c r="B18" s="25"/>
      <c r="C18" s="12">
        <v>0</v>
      </c>
      <c r="D18" s="12">
        <v>0</v>
      </c>
      <c r="E18" s="12">
        <v>0</v>
      </c>
      <c r="F18" s="12">
        <f t="shared" si="0"/>
        <v>0</v>
      </c>
      <c r="G18" s="10">
        <v>0</v>
      </c>
    </row>
    <row r="19" spans="1:7" ht="20.100000000000001" customHeight="1" x14ac:dyDescent="0.25">
      <c r="A19" s="12">
        <v>18</v>
      </c>
      <c r="B19" s="25"/>
      <c r="C19" s="12">
        <v>0</v>
      </c>
      <c r="D19" s="12">
        <v>0</v>
      </c>
      <c r="E19" s="12">
        <v>0</v>
      </c>
      <c r="F19" s="12">
        <f t="shared" si="0"/>
        <v>0</v>
      </c>
      <c r="G19" s="10">
        <v>0</v>
      </c>
    </row>
    <row r="20" spans="1:7" ht="20.100000000000001" customHeight="1" x14ac:dyDescent="0.25">
      <c r="A20" s="12">
        <v>19</v>
      </c>
      <c r="B20" s="25"/>
      <c r="C20" s="12">
        <v>0</v>
      </c>
      <c r="D20" s="12">
        <v>0</v>
      </c>
      <c r="E20" s="12">
        <v>0</v>
      </c>
      <c r="F20" s="12">
        <f t="shared" si="0"/>
        <v>0</v>
      </c>
      <c r="G20" s="10">
        <v>0</v>
      </c>
    </row>
    <row r="21" spans="1:7" ht="20.100000000000001" customHeight="1" x14ac:dyDescent="0.25">
      <c r="A21" s="12">
        <v>20</v>
      </c>
      <c r="B21" s="25"/>
      <c r="C21" s="12">
        <v>0</v>
      </c>
      <c r="D21" s="12">
        <v>0</v>
      </c>
      <c r="E21" s="12">
        <v>0</v>
      </c>
      <c r="F21" s="12">
        <f t="shared" si="0"/>
        <v>0</v>
      </c>
      <c r="G21" s="10">
        <v>0</v>
      </c>
    </row>
    <row r="22" spans="1:7" ht="20.100000000000001" customHeight="1" x14ac:dyDescent="0.25">
      <c r="A22" s="12">
        <v>21</v>
      </c>
      <c r="B22" s="25"/>
      <c r="C22" s="12">
        <v>0</v>
      </c>
      <c r="D22" s="12">
        <v>0</v>
      </c>
      <c r="E22" s="12">
        <v>0</v>
      </c>
      <c r="F22" s="12">
        <f t="shared" si="0"/>
        <v>0</v>
      </c>
      <c r="G22" s="10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GridLines="0" showZeros="0" workbookViewId="0">
      <selection activeCell="B8" sqref="B8"/>
    </sheetView>
  </sheetViews>
  <sheetFormatPr baseColWidth="10" defaultRowHeight="15" x14ac:dyDescent="0.25"/>
  <cols>
    <col min="1" max="1" width="5.85546875" customWidth="1"/>
    <col min="2" max="2" width="40.7109375" customWidth="1"/>
    <col min="3" max="3" width="11.42578125" style="1" customWidth="1"/>
    <col min="4" max="4" width="11.42578125" hidden="1" customWidth="1"/>
    <col min="5" max="5" width="11.42578125" customWidth="1"/>
    <col min="9" max="9" width="11.42578125" style="1"/>
  </cols>
  <sheetData>
    <row r="1" spans="1:9" ht="19.899999999999999" customHeight="1" x14ac:dyDescent="0.25">
      <c r="A1" s="18" t="s">
        <v>9</v>
      </c>
      <c r="B1" s="20" t="s">
        <v>0</v>
      </c>
      <c r="C1" s="18" t="s">
        <v>13</v>
      </c>
      <c r="D1" s="18" t="s">
        <v>16</v>
      </c>
      <c r="E1" s="19" t="s">
        <v>16</v>
      </c>
      <c r="F1" s="19" t="s">
        <v>66</v>
      </c>
      <c r="G1" s="19" t="s">
        <v>67</v>
      </c>
      <c r="H1" s="19" t="s">
        <v>39</v>
      </c>
      <c r="I1" s="19" t="s">
        <v>7</v>
      </c>
    </row>
    <row r="2" spans="1:9" ht="20.100000000000001" customHeight="1" x14ac:dyDescent="0.25">
      <c r="A2" s="12">
        <v>1</v>
      </c>
      <c r="B2" s="23" t="s">
        <v>42</v>
      </c>
      <c r="C2" s="12"/>
      <c r="D2" s="12">
        <v>0</v>
      </c>
      <c r="E2" s="12">
        <v>0</v>
      </c>
      <c r="F2" s="12">
        <v>0</v>
      </c>
      <c r="G2" s="12"/>
      <c r="H2" s="12">
        <v>0</v>
      </c>
      <c r="I2" s="12">
        <f t="shared" ref="I2:I22" si="0">ROUNDUP(SUM(D2:H2)/4,0)</f>
        <v>0</v>
      </c>
    </row>
    <row r="3" spans="1:9" ht="20.100000000000001" customHeight="1" x14ac:dyDescent="0.25">
      <c r="A3" s="12">
        <v>2</v>
      </c>
      <c r="B3" s="23" t="s">
        <v>43</v>
      </c>
      <c r="C3" s="26"/>
      <c r="D3" s="12">
        <v>0</v>
      </c>
      <c r="E3" s="12">
        <v>0</v>
      </c>
      <c r="F3" s="12">
        <v>0</v>
      </c>
      <c r="G3" s="12"/>
      <c r="H3" s="12">
        <v>0</v>
      </c>
      <c r="I3" s="12">
        <f t="shared" si="0"/>
        <v>0</v>
      </c>
    </row>
    <row r="4" spans="1:9" ht="20.100000000000001" customHeight="1" x14ac:dyDescent="0.25">
      <c r="A4" s="12">
        <v>3</v>
      </c>
      <c r="B4" s="23" t="s">
        <v>44</v>
      </c>
      <c r="C4" s="12"/>
      <c r="D4" s="12">
        <v>0</v>
      </c>
      <c r="E4" s="12">
        <v>0</v>
      </c>
      <c r="F4" s="12">
        <v>0</v>
      </c>
      <c r="G4" s="12"/>
      <c r="H4" s="12">
        <v>0</v>
      </c>
      <c r="I4" s="12">
        <f t="shared" si="0"/>
        <v>0</v>
      </c>
    </row>
    <row r="5" spans="1:9" ht="20.100000000000001" customHeight="1" x14ac:dyDescent="0.25">
      <c r="A5" s="12">
        <v>4</v>
      </c>
      <c r="B5" s="23" t="s">
        <v>45</v>
      </c>
      <c r="C5" s="12"/>
      <c r="D5" s="12">
        <v>0</v>
      </c>
      <c r="E5" s="12">
        <v>0</v>
      </c>
      <c r="F5" s="12">
        <v>0</v>
      </c>
      <c r="G5" s="12"/>
      <c r="H5" s="12">
        <v>0</v>
      </c>
      <c r="I5" s="12">
        <f t="shared" si="0"/>
        <v>0</v>
      </c>
    </row>
    <row r="6" spans="1:9" ht="20.100000000000001" customHeight="1" x14ac:dyDescent="0.25">
      <c r="A6" s="12">
        <v>5</v>
      </c>
      <c r="B6" s="24" t="s">
        <v>46</v>
      </c>
      <c r="C6" s="16"/>
      <c r="D6" s="16">
        <v>0</v>
      </c>
      <c r="E6" s="12">
        <v>0</v>
      </c>
      <c r="F6" s="12">
        <v>0</v>
      </c>
      <c r="G6" s="12"/>
      <c r="H6" s="12">
        <v>0</v>
      </c>
      <c r="I6" s="12">
        <f t="shared" si="0"/>
        <v>0</v>
      </c>
    </row>
    <row r="7" spans="1:9" ht="20.100000000000001" customHeight="1" x14ac:dyDescent="0.25">
      <c r="A7" s="12">
        <v>6</v>
      </c>
      <c r="B7" s="23" t="s">
        <v>47</v>
      </c>
      <c r="C7" s="12"/>
      <c r="D7" s="12">
        <v>0</v>
      </c>
      <c r="E7" s="12">
        <v>0</v>
      </c>
      <c r="F7" s="12">
        <v>0</v>
      </c>
      <c r="G7" s="12"/>
      <c r="H7" s="12">
        <v>0</v>
      </c>
      <c r="I7" s="12">
        <f t="shared" si="0"/>
        <v>0</v>
      </c>
    </row>
    <row r="8" spans="1:9" ht="20.100000000000001" customHeight="1" x14ac:dyDescent="0.25">
      <c r="A8" s="12">
        <v>7</v>
      </c>
      <c r="B8" s="23" t="s">
        <v>48</v>
      </c>
      <c r="C8" s="12"/>
      <c r="D8" s="12">
        <v>0</v>
      </c>
      <c r="E8" s="12">
        <v>0</v>
      </c>
      <c r="F8" s="12">
        <v>0</v>
      </c>
      <c r="G8" s="12"/>
      <c r="H8" s="12">
        <v>0</v>
      </c>
      <c r="I8" s="12">
        <f t="shared" si="0"/>
        <v>0</v>
      </c>
    </row>
    <row r="9" spans="1:9" ht="20.100000000000001" customHeight="1" x14ac:dyDescent="0.25">
      <c r="A9" s="12">
        <v>8</v>
      </c>
      <c r="B9" s="23" t="s">
        <v>49</v>
      </c>
      <c r="C9" s="12"/>
      <c r="D9" s="12">
        <v>0</v>
      </c>
      <c r="E9" s="12">
        <v>0</v>
      </c>
      <c r="F9" s="12">
        <v>0</v>
      </c>
      <c r="G9" s="12"/>
      <c r="H9" s="12">
        <v>0</v>
      </c>
      <c r="I9" s="12">
        <f t="shared" si="0"/>
        <v>0</v>
      </c>
    </row>
    <row r="10" spans="1:9" ht="20.100000000000001" customHeight="1" x14ac:dyDescent="0.25">
      <c r="A10" s="12">
        <v>9</v>
      </c>
      <c r="B10" s="24" t="s">
        <v>50</v>
      </c>
      <c r="C10" s="16"/>
      <c r="D10" s="16">
        <v>0</v>
      </c>
      <c r="E10" s="12">
        <v>0</v>
      </c>
      <c r="F10" s="12">
        <v>0</v>
      </c>
      <c r="G10" s="12"/>
      <c r="H10" s="12">
        <v>0</v>
      </c>
      <c r="I10" s="12">
        <f t="shared" si="0"/>
        <v>0</v>
      </c>
    </row>
    <row r="11" spans="1:9" ht="20.100000000000001" customHeight="1" x14ac:dyDescent="0.25">
      <c r="A11" s="12">
        <v>10</v>
      </c>
      <c r="B11" s="24" t="s">
        <v>51</v>
      </c>
      <c r="C11" s="16"/>
      <c r="D11" s="16">
        <v>0</v>
      </c>
      <c r="E11" s="12">
        <v>0</v>
      </c>
      <c r="F11" s="12">
        <v>0</v>
      </c>
      <c r="G11" s="12"/>
      <c r="H11" s="12">
        <v>0</v>
      </c>
      <c r="I11" s="12">
        <f t="shared" si="0"/>
        <v>0</v>
      </c>
    </row>
    <row r="12" spans="1:9" ht="20.100000000000001" customHeight="1" x14ac:dyDescent="0.25">
      <c r="A12" s="12">
        <v>11</v>
      </c>
      <c r="B12" s="24" t="s">
        <v>52</v>
      </c>
      <c r="C12" s="16"/>
      <c r="D12" s="16">
        <v>0</v>
      </c>
      <c r="E12" s="12">
        <v>0</v>
      </c>
      <c r="F12" s="12">
        <v>0</v>
      </c>
      <c r="G12" s="12"/>
      <c r="H12" s="12">
        <v>0</v>
      </c>
      <c r="I12" s="12">
        <f t="shared" si="0"/>
        <v>0</v>
      </c>
    </row>
    <row r="13" spans="1:9" ht="20.100000000000001" customHeight="1" x14ac:dyDescent="0.25">
      <c r="A13" s="12">
        <v>12</v>
      </c>
      <c r="B13" s="23" t="s">
        <v>53</v>
      </c>
      <c r="C13" s="12"/>
      <c r="D13" s="23"/>
      <c r="E13" s="23"/>
      <c r="F13" s="23"/>
      <c r="G13" s="23"/>
      <c r="H13" s="23"/>
      <c r="I13" s="12">
        <f t="shared" si="0"/>
        <v>0</v>
      </c>
    </row>
    <row r="14" spans="1:9" ht="20.100000000000001" customHeight="1" x14ac:dyDescent="0.25">
      <c r="A14" s="12">
        <v>13</v>
      </c>
      <c r="B14" s="25" t="s">
        <v>54</v>
      </c>
      <c r="C14" s="10"/>
      <c r="D14" s="25"/>
      <c r="E14" s="25"/>
      <c r="F14" s="25"/>
      <c r="G14" s="25"/>
      <c r="H14" s="25"/>
      <c r="I14" s="12">
        <f t="shared" si="0"/>
        <v>0</v>
      </c>
    </row>
    <row r="15" spans="1:9" ht="20.100000000000001" customHeight="1" x14ac:dyDescent="0.25">
      <c r="A15" s="12">
        <v>14</v>
      </c>
      <c r="B15" s="25" t="s">
        <v>55</v>
      </c>
      <c r="C15" s="10"/>
      <c r="D15" s="25"/>
      <c r="E15" s="25"/>
      <c r="F15" s="25"/>
      <c r="G15" s="25"/>
      <c r="H15" s="25"/>
      <c r="I15" s="12">
        <f t="shared" si="0"/>
        <v>0</v>
      </c>
    </row>
    <row r="16" spans="1:9" ht="20.100000000000001" customHeight="1" x14ac:dyDescent="0.25">
      <c r="A16" s="12">
        <v>15</v>
      </c>
      <c r="B16" s="25" t="s">
        <v>56</v>
      </c>
      <c r="C16" s="10"/>
      <c r="D16" s="25"/>
      <c r="E16" s="25"/>
      <c r="F16" s="25"/>
      <c r="G16" s="25"/>
      <c r="H16" s="25"/>
      <c r="I16" s="12">
        <f t="shared" si="0"/>
        <v>0</v>
      </c>
    </row>
    <row r="17" spans="1:9" ht="20.100000000000001" customHeight="1" x14ac:dyDescent="0.25">
      <c r="A17" s="12">
        <v>16</v>
      </c>
      <c r="B17" s="25" t="s">
        <v>57</v>
      </c>
      <c r="C17" s="10"/>
      <c r="D17" s="25"/>
      <c r="E17" s="25"/>
      <c r="F17" s="25"/>
      <c r="G17" s="25"/>
      <c r="H17" s="25"/>
      <c r="I17" s="12">
        <f t="shared" si="0"/>
        <v>0</v>
      </c>
    </row>
    <row r="18" spans="1:9" ht="20.100000000000001" customHeight="1" x14ac:dyDescent="0.25">
      <c r="A18" s="12">
        <v>17</v>
      </c>
      <c r="B18" s="25" t="s">
        <v>58</v>
      </c>
      <c r="C18" s="10"/>
      <c r="D18" s="25"/>
      <c r="E18" s="25"/>
      <c r="F18" s="25"/>
      <c r="G18" s="25"/>
      <c r="H18" s="25"/>
      <c r="I18" s="12">
        <f t="shared" si="0"/>
        <v>0</v>
      </c>
    </row>
    <row r="19" spans="1:9" ht="20.100000000000001" customHeight="1" x14ac:dyDescent="0.25">
      <c r="A19" s="12">
        <v>18</v>
      </c>
      <c r="B19" s="25" t="s">
        <v>59</v>
      </c>
      <c r="C19" s="10"/>
      <c r="D19" s="25"/>
      <c r="E19" s="25"/>
      <c r="F19" s="25"/>
      <c r="G19" s="25"/>
      <c r="H19" s="25"/>
      <c r="I19" s="12">
        <f t="shared" si="0"/>
        <v>0</v>
      </c>
    </row>
    <row r="20" spans="1:9" ht="20.100000000000001" customHeight="1" x14ac:dyDescent="0.25">
      <c r="A20" s="12">
        <v>19</v>
      </c>
      <c r="B20" s="25" t="s">
        <v>62</v>
      </c>
      <c r="C20" s="10"/>
      <c r="D20" s="25"/>
      <c r="E20" s="25"/>
      <c r="F20" s="25"/>
      <c r="G20" s="25"/>
      <c r="H20" s="25"/>
      <c r="I20" s="12">
        <f t="shared" si="0"/>
        <v>0</v>
      </c>
    </row>
    <row r="21" spans="1:9" ht="20.100000000000001" customHeight="1" x14ac:dyDescent="0.25">
      <c r="A21" s="12">
        <v>20</v>
      </c>
      <c r="B21" s="25" t="s">
        <v>60</v>
      </c>
      <c r="C21" s="10"/>
      <c r="D21" s="25"/>
      <c r="E21" s="25"/>
      <c r="F21" s="25"/>
      <c r="G21" s="25"/>
      <c r="H21" s="25"/>
      <c r="I21" s="12">
        <f t="shared" si="0"/>
        <v>0</v>
      </c>
    </row>
    <row r="22" spans="1:9" ht="20.100000000000001" customHeight="1" x14ac:dyDescent="0.25">
      <c r="A22" s="12">
        <v>21</v>
      </c>
      <c r="B22" s="25" t="s">
        <v>61</v>
      </c>
      <c r="C22" s="10"/>
      <c r="D22" s="25"/>
      <c r="E22" s="25"/>
      <c r="F22" s="25"/>
      <c r="G22" s="25"/>
      <c r="H22" s="25"/>
      <c r="I22" s="12">
        <f t="shared" si="0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2" sqref="D12"/>
    </sheetView>
  </sheetViews>
  <sheetFormatPr baseColWidth="10" defaultRowHeight="15" x14ac:dyDescent="0.25"/>
  <cols>
    <col min="1" max="1" width="10.85546875" style="3" customWidth="1"/>
    <col min="2" max="2" width="13.140625" style="3" customWidth="1"/>
    <col min="3" max="3" width="34.5703125" style="3" customWidth="1"/>
    <col min="4" max="4" width="38.28515625" customWidth="1"/>
  </cols>
  <sheetData>
    <row r="1" spans="1:4" x14ac:dyDescent="0.25">
      <c r="A1" s="32" t="s">
        <v>13</v>
      </c>
      <c r="B1" s="32" t="s">
        <v>30</v>
      </c>
      <c r="C1" s="32" t="s">
        <v>31</v>
      </c>
      <c r="D1" s="32" t="s">
        <v>32</v>
      </c>
    </row>
    <row r="2" spans="1:4" x14ac:dyDescent="0.25">
      <c r="A2" s="3">
        <v>1</v>
      </c>
      <c r="B2" s="31">
        <v>0.2986111111111111</v>
      </c>
      <c r="C2" s="17"/>
    </row>
    <row r="3" spans="1:4" x14ac:dyDescent="0.25">
      <c r="A3" s="3">
        <v>2</v>
      </c>
      <c r="B3" s="31">
        <v>0.31944444444444448</v>
      </c>
      <c r="C3" s="17"/>
    </row>
    <row r="4" spans="1:4" x14ac:dyDescent="0.25">
      <c r="A4" s="3">
        <v>3</v>
      </c>
      <c r="B4" s="31">
        <v>0.34027777777777801</v>
      </c>
      <c r="C4" s="17"/>
    </row>
    <row r="5" spans="1:4" x14ac:dyDescent="0.25">
      <c r="A5" s="3">
        <v>4</v>
      </c>
      <c r="B5" s="31">
        <v>0.36111111111111099</v>
      </c>
      <c r="C5" s="17"/>
    </row>
    <row r="6" spans="1:4" x14ac:dyDescent="0.25">
      <c r="A6" s="3">
        <v>5</v>
      </c>
      <c r="B6" s="31">
        <v>0.38194444444444497</v>
      </c>
      <c r="C6" s="17"/>
    </row>
    <row r="7" spans="1:4" x14ac:dyDescent="0.25">
      <c r="A7" s="3">
        <v>6</v>
      </c>
      <c r="B7" s="31">
        <v>0.40277777777777801</v>
      </c>
      <c r="C7" s="1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workbookViewId="0">
      <selection activeCell="G20" sqref="G20"/>
    </sheetView>
  </sheetViews>
  <sheetFormatPr baseColWidth="10" defaultRowHeight="15" x14ac:dyDescent="0.25"/>
  <cols>
    <col min="2" max="2" width="43" customWidth="1"/>
    <col min="3" max="8" width="15.7109375" style="3" customWidth="1"/>
    <col min="9" max="12" width="15.7109375" customWidth="1"/>
  </cols>
  <sheetData>
    <row r="1" spans="1:9" x14ac:dyDescent="0.25">
      <c r="A1" s="1"/>
      <c r="B1" s="1"/>
      <c r="C1" s="3">
        <v>2</v>
      </c>
      <c r="D1" s="3">
        <v>7</v>
      </c>
      <c r="E1" s="3">
        <v>2</v>
      </c>
      <c r="F1" s="3">
        <v>2</v>
      </c>
      <c r="G1" s="3">
        <v>2</v>
      </c>
      <c r="H1" s="3">
        <v>5</v>
      </c>
      <c r="I1" s="1">
        <f>SUM(C1:H1)</f>
        <v>20</v>
      </c>
    </row>
    <row r="2" spans="1:9" ht="18.75" x14ac:dyDescent="0.3">
      <c r="A2" s="4" t="s">
        <v>9</v>
      </c>
      <c r="B2" s="9" t="s">
        <v>1</v>
      </c>
      <c r="C2" s="4" t="s">
        <v>24</v>
      </c>
      <c r="D2" s="4" t="s">
        <v>25</v>
      </c>
      <c r="E2" s="4" t="s">
        <v>26</v>
      </c>
      <c r="F2" s="4" t="s">
        <v>27</v>
      </c>
      <c r="G2" s="4" t="s">
        <v>28</v>
      </c>
      <c r="H2" s="4" t="s">
        <v>29</v>
      </c>
      <c r="I2" s="9" t="s">
        <v>7</v>
      </c>
    </row>
    <row r="3" spans="1:9" ht="18.75" x14ac:dyDescent="0.3">
      <c r="A3" s="6">
        <v>1</v>
      </c>
      <c r="B3" s="29"/>
      <c r="C3" s="10"/>
      <c r="D3" s="10"/>
      <c r="E3" s="10"/>
      <c r="F3" s="10"/>
      <c r="G3" s="10"/>
      <c r="H3" s="10"/>
      <c r="I3" s="11"/>
    </row>
    <row r="4" spans="1:9" ht="18.75" x14ac:dyDescent="0.3">
      <c r="A4" s="6">
        <v>2</v>
      </c>
      <c r="B4" s="29"/>
      <c r="C4" s="10"/>
      <c r="D4" s="10"/>
      <c r="E4" s="10"/>
      <c r="F4" s="10"/>
      <c r="G4" s="10"/>
      <c r="H4" s="10"/>
      <c r="I4" s="11"/>
    </row>
    <row r="5" spans="1:9" ht="18.75" x14ac:dyDescent="0.3">
      <c r="A5" s="6">
        <v>3</v>
      </c>
      <c r="B5" s="29"/>
      <c r="C5" s="10"/>
      <c r="D5" s="10"/>
      <c r="E5" s="10"/>
      <c r="F5" s="10"/>
      <c r="G5" s="10"/>
      <c r="H5" s="10"/>
      <c r="I5" s="11"/>
    </row>
    <row r="6" spans="1:9" ht="18.75" x14ac:dyDescent="0.3">
      <c r="A6" s="6">
        <v>4</v>
      </c>
      <c r="B6" s="29"/>
      <c r="C6" s="10"/>
      <c r="D6" s="10"/>
      <c r="E6" s="10"/>
      <c r="F6" s="10"/>
      <c r="G6" s="10"/>
      <c r="H6" s="10"/>
      <c r="I6" s="11"/>
    </row>
    <row r="7" spans="1:9" ht="18.75" x14ac:dyDescent="0.3">
      <c r="A7" s="6">
        <v>5</v>
      </c>
      <c r="B7" s="30"/>
      <c r="C7" s="10"/>
      <c r="D7" s="10"/>
      <c r="E7" s="10"/>
      <c r="F7" s="10"/>
      <c r="G7" s="10"/>
      <c r="H7" s="10"/>
      <c r="I7" s="11"/>
    </row>
    <row r="8" spans="1:9" ht="18.75" x14ac:dyDescent="0.3">
      <c r="A8" s="6">
        <v>6</v>
      </c>
      <c r="B8" s="30"/>
      <c r="C8" s="10"/>
      <c r="D8" s="10"/>
      <c r="E8" s="10"/>
      <c r="F8" s="10"/>
      <c r="G8" s="10"/>
      <c r="H8" s="10"/>
      <c r="I8" s="11"/>
    </row>
    <row r="9" spans="1:9" ht="18.75" x14ac:dyDescent="0.3">
      <c r="A9" s="6">
        <v>7</v>
      </c>
      <c r="B9" s="29"/>
      <c r="C9" s="10"/>
      <c r="D9" s="10"/>
      <c r="E9" s="10"/>
      <c r="F9" s="10"/>
      <c r="G9" s="10"/>
      <c r="H9" s="10"/>
      <c r="I9" s="11"/>
    </row>
    <row r="10" spans="1:9" ht="18.75" x14ac:dyDescent="0.3">
      <c r="A10" s="6">
        <v>8</v>
      </c>
      <c r="B10" s="29"/>
      <c r="C10" s="10"/>
      <c r="D10" s="10"/>
      <c r="E10" s="10"/>
      <c r="F10" s="10"/>
      <c r="G10" s="10"/>
      <c r="H10" s="10"/>
      <c r="I10" s="11"/>
    </row>
    <row r="11" spans="1:9" ht="18.75" x14ac:dyDescent="0.3">
      <c r="A11" s="6">
        <v>9</v>
      </c>
      <c r="B11" s="29"/>
      <c r="C11" s="10"/>
      <c r="D11" s="10"/>
      <c r="E11" s="10"/>
      <c r="F11" s="10"/>
      <c r="G11" s="10"/>
      <c r="H11" s="10"/>
      <c r="I11" s="11"/>
    </row>
    <row r="12" spans="1:9" ht="18.75" x14ac:dyDescent="0.3">
      <c r="A12" s="6">
        <v>10</v>
      </c>
      <c r="B12" s="30"/>
      <c r="C12" s="10"/>
      <c r="D12" s="10"/>
      <c r="E12" s="10"/>
      <c r="F12" s="10"/>
      <c r="G12" s="10"/>
      <c r="H12" s="10"/>
      <c r="I12" s="11"/>
    </row>
    <row r="13" spans="1:9" ht="18.75" x14ac:dyDescent="0.3">
      <c r="A13" s="6">
        <v>11</v>
      </c>
      <c r="B13" s="30"/>
      <c r="C13" s="10"/>
      <c r="D13" s="10"/>
      <c r="E13" s="10"/>
      <c r="F13" s="10"/>
      <c r="G13" s="10"/>
      <c r="H13" s="10"/>
      <c r="I13" s="11"/>
    </row>
    <row r="14" spans="1:9" ht="18.75" x14ac:dyDescent="0.3">
      <c r="A14" s="6">
        <v>12</v>
      </c>
      <c r="B14" s="30"/>
      <c r="C14" s="10"/>
      <c r="D14" s="10"/>
      <c r="E14" s="10"/>
      <c r="F14" s="10"/>
      <c r="G14" s="10"/>
      <c r="H14" s="10"/>
      <c r="I14" s="11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H20"/>
  <sheetViews>
    <sheetView workbookViewId="0">
      <selection activeCell="C2" sqref="C2:C20"/>
    </sheetView>
  </sheetViews>
  <sheetFormatPr baseColWidth="10" defaultRowHeight="15" x14ac:dyDescent="0.25"/>
  <cols>
    <col min="1" max="1" width="6.140625" customWidth="1"/>
    <col min="2" max="2" width="12.5703125" customWidth="1"/>
    <col min="3" max="3" width="58.28515625" customWidth="1"/>
  </cols>
  <sheetData>
    <row r="1" spans="1:8" ht="15.75" thickBot="1" x14ac:dyDescent="0.3"/>
    <row r="2" spans="1:8" ht="19.149999999999999" customHeight="1" x14ac:dyDescent="0.25">
      <c r="A2" s="67">
        <v>1</v>
      </c>
      <c r="B2" s="68">
        <v>100027940</v>
      </c>
      <c r="C2" s="68" t="s">
        <v>69</v>
      </c>
      <c r="D2" s="68" t="s">
        <v>70</v>
      </c>
      <c r="E2" s="65"/>
      <c r="F2" s="65"/>
      <c r="G2" s="65"/>
      <c r="H2" s="66" t="s">
        <v>71</v>
      </c>
    </row>
    <row r="3" spans="1:8" ht="15.75" thickBot="1" x14ac:dyDescent="0.3">
      <c r="A3" s="54"/>
      <c r="B3" s="56"/>
      <c r="C3" s="56"/>
      <c r="D3" s="56"/>
      <c r="E3" s="50"/>
      <c r="F3" s="50"/>
      <c r="G3" s="50"/>
      <c r="H3" s="52"/>
    </row>
    <row r="4" spans="1:8" ht="19.149999999999999" customHeight="1" x14ac:dyDescent="0.25">
      <c r="A4" s="57">
        <v>2</v>
      </c>
      <c r="B4" s="59">
        <v>100033542</v>
      </c>
      <c r="C4" s="59" t="s">
        <v>72</v>
      </c>
      <c r="D4" s="59" t="s">
        <v>70</v>
      </c>
      <c r="E4" s="61"/>
      <c r="F4" s="61"/>
      <c r="G4" s="61"/>
      <c r="H4" s="63" t="s">
        <v>71</v>
      </c>
    </row>
    <row r="5" spans="1:8" ht="15.75" thickBot="1" x14ac:dyDescent="0.3">
      <c r="A5" s="58"/>
      <c r="B5" s="60"/>
      <c r="C5" s="60"/>
      <c r="D5" s="60"/>
      <c r="E5" s="62"/>
      <c r="F5" s="62"/>
      <c r="G5" s="62"/>
      <c r="H5" s="64"/>
    </row>
    <row r="6" spans="1:8" ht="19.149999999999999" customHeight="1" x14ac:dyDescent="0.25">
      <c r="A6" s="53">
        <v>3</v>
      </c>
      <c r="B6" s="55">
        <v>100033986</v>
      </c>
      <c r="C6" s="55" t="s">
        <v>73</v>
      </c>
      <c r="D6" s="55" t="s">
        <v>70</v>
      </c>
      <c r="E6" s="49"/>
      <c r="F6" s="49"/>
      <c r="G6" s="49"/>
      <c r="H6" s="51" t="s">
        <v>71</v>
      </c>
    </row>
    <row r="7" spans="1:8" ht="15.75" thickBot="1" x14ac:dyDescent="0.3">
      <c r="A7" s="54"/>
      <c r="B7" s="56"/>
      <c r="C7" s="56"/>
      <c r="D7" s="56"/>
      <c r="E7" s="50"/>
      <c r="F7" s="50"/>
      <c r="G7" s="50"/>
      <c r="H7" s="52"/>
    </row>
    <row r="8" spans="1:8" x14ac:dyDescent="0.25">
      <c r="A8" s="57">
        <v>4</v>
      </c>
      <c r="B8" s="59">
        <v>100033497</v>
      </c>
      <c r="C8" s="59" t="s">
        <v>74</v>
      </c>
      <c r="D8" s="59" t="s">
        <v>70</v>
      </c>
      <c r="E8" s="61"/>
      <c r="F8" s="61"/>
      <c r="G8" s="61"/>
      <c r="H8" s="63" t="s">
        <v>71</v>
      </c>
    </row>
    <row r="9" spans="1:8" ht="15.75" thickBot="1" x14ac:dyDescent="0.3">
      <c r="A9" s="58"/>
      <c r="B9" s="60"/>
      <c r="C9" s="60"/>
      <c r="D9" s="60"/>
      <c r="E9" s="62"/>
      <c r="F9" s="62"/>
      <c r="G9" s="62"/>
      <c r="H9" s="64"/>
    </row>
    <row r="10" spans="1:8" ht="19.149999999999999" customHeight="1" x14ac:dyDescent="0.25">
      <c r="A10" s="53">
        <v>5</v>
      </c>
      <c r="B10" s="55">
        <v>100038056</v>
      </c>
      <c r="C10" s="55" t="s">
        <v>75</v>
      </c>
      <c r="D10" s="55" t="s">
        <v>70</v>
      </c>
      <c r="E10" s="49"/>
      <c r="F10" s="49"/>
      <c r="G10" s="49"/>
      <c r="H10" s="51" t="s">
        <v>71</v>
      </c>
    </row>
    <row r="11" spans="1:8" ht="15.75" thickBot="1" x14ac:dyDescent="0.3">
      <c r="A11" s="54"/>
      <c r="B11" s="56"/>
      <c r="C11" s="56"/>
      <c r="D11" s="56"/>
      <c r="E11" s="50"/>
      <c r="F11" s="50"/>
      <c r="G11" s="50"/>
      <c r="H11" s="52"/>
    </row>
    <row r="12" spans="1:8" ht="19.149999999999999" customHeight="1" x14ac:dyDescent="0.25">
      <c r="A12" s="57">
        <v>6</v>
      </c>
      <c r="B12" s="59">
        <v>100031506</v>
      </c>
      <c r="C12" s="59" t="s">
        <v>76</v>
      </c>
      <c r="D12" s="59" t="s">
        <v>70</v>
      </c>
      <c r="E12" s="61"/>
      <c r="F12" s="61"/>
      <c r="G12" s="61"/>
      <c r="H12" s="63" t="s">
        <v>71</v>
      </c>
    </row>
    <row r="13" spans="1:8" ht="15.75" thickBot="1" x14ac:dyDescent="0.3">
      <c r="A13" s="58"/>
      <c r="B13" s="60"/>
      <c r="C13" s="60"/>
      <c r="D13" s="60"/>
      <c r="E13" s="62"/>
      <c r="F13" s="62"/>
      <c r="G13" s="62"/>
      <c r="H13" s="64"/>
    </row>
    <row r="14" spans="1:8" ht="19.149999999999999" customHeight="1" x14ac:dyDescent="0.25">
      <c r="A14" s="53">
        <v>7</v>
      </c>
      <c r="B14" s="55">
        <v>100011564</v>
      </c>
      <c r="C14" s="55" t="s">
        <v>77</v>
      </c>
      <c r="D14" s="55" t="s">
        <v>70</v>
      </c>
      <c r="E14" s="49"/>
      <c r="F14" s="49"/>
      <c r="G14" s="49"/>
      <c r="H14" s="51" t="s">
        <v>71</v>
      </c>
    </row>
    <row r="15" spans="1:8" ht="15.75" thickBot="1" x14ac:dyDescent="0.3">
      <c r="A15" s="54"/>
      <c r="B15" s="56"/>
      <c r="C15" s="56"/>
      <c r="D15" s="56"/>
      <c r="E15" s="50"/>
      <c r="F15" s="50"/>
      <c r="G15" s="50"/>
      <c r="H15" s="52"/>
    </row>
    <row r="16" spans="1:8" ht="19.149999999999999" customHeight="1" x14ac:dyDescent="0.25">
      <c r="A16" s="57">
        <v>8</v>
      </c>
      <c r="B16" s="59">
        <v>100008136</v>
      </c>
      <c r="C16" s="59" t="s">
        <v>78</v>
      </c>
      <c r="D16" s="59" t="s">
        <v>70</v>
      </c>
      <c r="E16" s="61"/>
      <c r="F16" s="61"/>
      <c r="G16" s="61"/>
      <c r="H16" s="63" t="s">
        <v>71</v>
      </c>
    </row>
    <row r="17" spans="1:8" ht="15.75" thickBot="1" x14ac:dyDescent="0.3">
      <c r="A17" s="58"/>
      <c r="B17" s="60"/>
      <c r="C17" s="60"/>
      <c r="D17" s="60"/>
      <c r="E17" s="62"/>
      <c r="F17" s="62"/>
      <c r="G17" s="62"/>
      <c r="H17" s="64"/>
    </row>
    <row r="18" spans="1:8" ht="30.6" customHeight="1" x14ac:dyDescent="0.25">
      <c r="A18" s="53">
        <v>9</v>
      </c>
      <c r="B18" s="55">
        <v>100038061</v>
      </c>
      <c r="C18" s="55" t="s">
        <v>79</v>
      </c>
      <c r="D18" s="55" t="s">
        <v>70</v>
      </c>
      <c r="E18" s="49"/>
      <c r="F18" s="49"/>
      <c r="G18" s="49"/>
      <c r="H18" s="51" t="s">
        <v>71</v>
      </c>
    </row>
    <row r="19" spans="1:8" ht="15.75" thickBot="1" x14ac:dyDescent="0.3">
      <c r="A19" s="54"/>
      <c r="B19" s="56"/>
      <c r="C19" s="56"/>
      <c r="D19" s="56"/>
      <c r="E19" s="50"/>
      <c r="F19" s="50"/>
      <c r="G19" s="50"/>
      <c r="H19" s="52"/>
    </row>
    <row r="20" spans="1:8" ht="15.75" thickBot="1" x14ac:dyDescent="0.3">
      <c r="A20" s="42">
        <v>10</v>
      </c>
      <c r="B20" s="43">
        <v>100027997</v>
      </c>
      <c r="C20" s="43" t="s">
        <v>80</v>
      </c>
      <c r="D20" s="44"/>
      <c r="E20" s="44"/>
      <c r="F20" s="44"/>
      <c r="G20" s="44"/>
      <c r="H20" s="45"/>
    </row>
  </sheetData>
  <mergeCells count="72">
    <mergeCell ref="G2:G3"/>
    <mergeCell ref="H2:H3"/>
    <mergeCell ref="A4:A5"/>
    <mergeCell ref="B4:B5"/>
    <mergeCell ref="C4:C5"/>
    <mergeCell ref="D4:D5"/>
    <mergeCell ref="E4:E5"/>
    <mergeCell ref="F4:F5"/>
    <mergeCell ref="G4:G5"/>
    <mergeCell ref="H4:H5"/>
    <mergeCell ref="A2:A3"/>
    <mergeCell ref="B2:B3"/>
    <mergeCell ref="C2:C3"/>
    <mergeCell ref="D2:D3"/>
    <mergeCell ref="E2:E3"/>
    <mergeCell ref="F2:F3"/>
    <mergeCell ref="G6:G7"/>
    <mergeCell ref="H6:H7"/>
    <mergeCell ref="A8:A9"/>
    <mergeCell ref="B8:B9"/>
    <mergeCell ref="C8:C9"/>
    <mergeCell ref="D8:D9"/>
    <mergeCell ref="E8:E9"/>
    <mergeCell ref="F8:F9"/>
    <mergeCell ref="G8:G9"/>
    <mergeCell ref="H8:H9"/>
    <mergeCell ref="A6:A7"/>
    <mergeCell ref="B6:B7"/>
    <mergeCell ref="C6:C7"/>
    <mergeCell ref="D6:D7"/>
    <mergeCell ref="E6:E7"/>
    <mergeCell ref="F6:F7"/>
    <mergeCell ref="G10:G11"/>
    <mergeCell ref="H10:H11"/>
    <mergeCell ref="A12:A13"/>
    <mergeCell ref="B12:B13"/>
    <mergeCell ref="C12:C13"/>
    <mergeCell ref="D12:D13"/>
    <mergeCell ref="E12:E13"/>
    <mergeCell ref="F12:F13"/>
    <mergeCell ref="G12:G13"/>
    <mergeCell ref="H12:H13"/>
    <mergeCell ref="A10:A11"/>
    <mergeCell ref="B10:B11"/>
    <mergeCell ref="C10:C11"/>
    <mergeCell ref="D10:D11"/>
    <mergeCell ref="E10:E11"/>
    <mergeCell ref="F10:F11"/>
    <mergeCell ref="G14:G15"/>
    <mergeCell ref="H14:H15"/>
    <mergeCell ref="A16:A17"/>
    <mergeCell ref="B16:B17"/>
    <mergeCell ref="C16:C17"/>
    <mergeCell ref="D16:D17"/>
    <mergeCell ref="E16:E17"/>
    <mergeCell ref="F16:F17"/>
    <mergeCell ref="G16:G17"/>
    <mergeCell ref="H16:H17"/>
    <mergeCell ref="A14:A15"/>
    <mergeCell ref="B14:B15"/>
    <mergeCell ref="C14:C15"/>
    <mergeCell ref="D14:D15"/>
    <mergeCell ref="E14:E15"/>
    <mergeCell ref="F14:F15"/>
    <mergeCell ref="G18:G19"/>
    <mergeCell ref="H18:H19"/>
    <mergeCell ref="A18:A19"/>
    <mergeCell ref="B18:B19"/>
    <mergeCell ref="C18:C19"/>
    <mergeCell ref="D18:D19"/>
    <mergeCell ref="E18:E19"/>
    <mergeCell ref="F18:F19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Control 1">
          <controlPr defaultSize="0" r:id="rId4">
            <anchor moveWithCells="1">
              <from>
                <xdr:col>4</xdr:col>
                <xdr:colOff>0</xdr:colOff>
                <xdr:row>1</xdr:row>
                <xdr:rowOff>0</xdr:rowOff>
              </from>
              <to>
                <xdr:col>4</xdr:col>
                <xdr:colOff>228600</xdr:colOff>
                <xdr:row>1</xdr:row>
                <xdr:rowOff>209550</xdr:rowOff>
              </to>
            </anchor>
          </controlPr>
        </control>
      </mc:Choice>
      <mc:Fallback>
        <control shapeId="1025" r:id="rId3" name="Control 1"/>
      </mc:Fallback>
    </mc:AlternateContent>
    <mc:AlternateContent xmlns:mc="http://schemas.openxmlformats.org/markup-compatibility/2006">
      <mc:Choice Requires="x14">
        <control shapeId="1026" r:id="rId5" name="Control 2">
          <controlPr defaultSize="0" r:id="rId6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228600</xdr:colOff>
                <xdr:row>1</xdr:row>
                <xdr:rowOff>209550</xdr:rowOff>
              </to>
            </anchor>
          </controlPr>
        </control>
      </mc:Choice>
      <mc:Fallback>
        <control shapeId="1026" r:id="rId5" name="Control 2"/>
      </mc:Fallback>
    </mc:AlternateContent>
    <mc:AlternateContent xmlns:mc="http://schemas.openxmlformats.org/markup-compatibility/2006">
      <mc:Choice Requires="x14">
        <control shapeId="1027" r:id="rId7" name="Control 3">
          <controlPr defaultSize="0" r:id="rId6">
            <anchor moveWithCells="1">
              <from>
                <xdr:col>6</xdr:col>
                <xdr:colOff>0</xdr:colOff>
                <xdr:row>1</xdr:row>
                <xdr:rowOff>0</xdr:rowOff>
              </from>
              <to>
                <xdr:col>6</xdr:col>
                <xdr:colOff>228600</xdr:colOff>
                <xdr:row>1</xdr:row>
                <xdr:rowOff>209550</xdr:rowOff>
              </to>
            </anchor>
          </controlPr>
        </control>
      </mc:Choice>
      <mc:Fallback>
        <control shapeId="1027" r:id="rId7" name="Control 3"/>
      </mc:Fallback>
    </mc:AlternateContent>
    <mc:AlternateContent xmlns:mc="http://schemas.openxmlformats.org/markup-compatibility/2006">
      <mc:Choice Requires="x14">
        <control shapeId="1028" r:id="rId8" name="Control 4">
          <controlPr defaultSize="0" r:id="rId9">
            <anchor moveWithCells="1">
              <from>
                <xdr:col>7</xdr:col>
                <xdr:colOff>0</xdr:colOff>
                <xdr:row>2</xdr:row>
                <xdr:rowOff>0</xdr:rowOff>
              </from>
              <to>
                <xdr:col>8</xdr:col>
                <xdr:colOff>247650</xdr:colOff>
                <xdr:row>3</xdr:row>
                <xdr:rowOff>38100</xdr:rowOff>
              </to>
            </anchor>
          </controlPr>
        </control>
      </mc:Choice>
      <mc:Fallback>
        <control shapeId="1028" r:id="rId8" name="Control 4"/>
      </mc:Fallback>
    </mc:AlternateContent>
    <mc:AlternateContent xmlns:mc="http://schemas.openxmlformats.org/markup-compatibility/2006">
      <mc:Choice Requires="x14">
        <control shapeId="1029" r:id="rId10" name="Control 5">
          <controlPr defaultSize="0" r:id="rId4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4</xdr:col>
                <xdr:colOff>228600</xdr:colOff>
                <xdr:row>3</xdr:row>
                <xdr:rowOff>209550</xdr:rowOff>
              </to>
            </anchor>
          </controlPr>
        </control>
      </mc:Choice>
      <mc:Fallback>
        <control shapeId="1029" r:id="rId10" name="Control 5"/>
      </mc:Fallback>
    </mc:AlternateContent>
    <mc:AlternateContent xmlns:mc="http://schemas.openxmlformats.org/markup-compatibility/2006">
      <mc:Choice Requires="x14">
        <control shapeId="1030" r:id="rId11" name="Control 6">
          <controlPr defaultSize="0" r:id="rId6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5</xdr:col>
                <xdr:colOff>228600</xdr:colOff>
                <xdr:row>3</xdr:row>
                <xdr:rowOff>209550</xdr:rowOff>
              </to>
            </anchor>
          </controlPr>
        </control>
      </mc:Choice>
      <mc:Fallback>
        <control shapeId="1030" r:id="rId11" name="Control 6"/>
      </mc:Fallback>
    </mc:AlternateContent>
    <mc:AlternateContent xmlns:mc="http://schemas.openxmlformats.org/markup-compatibility/2006">
      <mc:Choice Requires="x14">
        <control shapeId="1031" r:id="rId12" name="Control 7">
          <controlPr defaultSize="0" r:id="rId6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6</xdr:col>
                <xdr:colOff>228600</xdr:colOff>
                <xdr:row>3</xdr:row>
                <xdr:rowOff>209550</xdr:rowOff>
              </to>
            </anchor>
          </controlPr>
        </control>
      </mc:Choice>
      <mc:Fallback>
        <control shapeId="1031" r:id="rId12" name="Control 7"/>
      </mc:Fallback>
    </mc:AlternateContent>
    <mc:AlternateContent xmlns:mc="http://schemas.openxmlformats.org/markup-compatibility/2006">
      <mc:Choice Requires="x14">
        <control shapeId="1032" r:id="rId13" name="Control 8">
          <controlPr defaultSize="0" r:id="rId9">
            <anchor moveWithCells="1">
              <from>
                <xdr:col>7</xdr:col>
                <xdr:colOff>0</xdr:colOff>
                <xdr:row>4</xdr:row>
                <xdr:rowOff>0</xdr:rowOff>
              </from>
              <to>
                <xdr:col>8</xdr:col>
                <xdr:colOff>247650</xdr:colOff>
                <xdr:row>5</xdr:row>
                <xdr:rowOff>38100</xdr:rowOff>
              </to>
            </anchor>
          </controlPr>
        </control>
      </mc:Choice>
      <mc:Fallback>
        <control shapeId="1032" r:id="rId13" name="Control 8"/>
      </mc:Fallback>
    </mc:AlternateContent>
    <mc:AlternateContent xmlns:mc="http://schemas.openxmlformats.org/markup-compatibility/2006">
      <mc:Choice Requires="x14">
        <control shapeId="1033" r:id="rId14" name="Control 9">
          <controlPr defaultSize="0" r:id="rId4">
            <anchor mov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228600</xdr:colOff>
                <xdr:row>5</xdr:row>
                <xdr:rowOff>209550</xdr:rowOff>
              </to>
            </anchor>
          </controlPr>
        </control>
      </mc:Choice>
      <mc:Fallback>
        <control shapeId="1033" r:id="rId14" name="Control 9"/>
      </mc:Fallback>
    </mc:AlternateContent>
    <mc:AlternateContent xmlns:mc="http://schemas.openxmlformats.org/markup-compatibility/2006">
      <mc:Choice Requires="x14">
        <control shapeId="1034" r:id="rId15" name="Control 10">
          <controlPr defaultSize="0" r:id="rId6">
            <anchor mov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228600</xdr:colOff>
                <xdr:row>5</xdr:row>
                <xdr:rowOff>209550</xdr:rowOff>
              </to>
            </anchor>
          </controlPr>
        </control>
      </mc:Choice>
      <mc:Fallback>
        <control shapeId="1034" r:id="rId15" name="Control 10"/>
      </mc:Fallback>
    </mc:AlternateContent>
    <mc:AlternateContent xmlns:mc="http://schemas.openxmlformats.org/markup-compatibility/2006">
      <mc:Choice Requires="x14">
        <control shapeId="1035" r:id="rId16" name="Control 11">
          <controlPr defaultSize="0" r:id="rId6">
            <anchor moveWithCells="1">
              <from>
                <xdr:col>6</xdr:col>
                <xdr:colOff>0</xdr:colOff>
                <xdr:row>5</xdr:row>
                <xdr:rowOff>0</xdr:rowOff>
              </from>
              <to>
                <xdr:col>6</xdr:col>
                <xdr:colOff>228600</xdr:colOff>
                <xdr:row>5</xdr:row>
                <xdr:rowOff>209550</xdr:rowOff>
              </to>
            </anchor>
          </controlPr>
        </control>
      </mc:Choice>
      <mc:Fallback>
        <control shapeId="1035" r:id="rId16" name="Control 11"/>
      </mc:Fallback>
    </mc:AlternateContent>
    <mc:AlternateContent xmlns:mc="http://schemas.openxmlformats.org/markup-compatibility/2006">
      <mc:Choice Requires="x14">
        <control shapeId="1036" r:id="rId17" name="Control 12">
          <controlPr defaultSize="0" r:id="rId9">
            <anchor moveWithCells="1">
              <from>
                <xdr:col>7</xdr:col>
                <xdr:colOff>0</xdr:colOff>
                <xdr:row>6</xdr:row>
                <xdr:rowOff>0</xdr:rowOff>
              </from>
              <to>
                <xdr:col>8</xdr:col>
                <xdr:colOff>247650</xdr:colOff>
                <xdr:row>7</xdr:row>
                <xdr:rowOff>38100</xdr:rowOff>
              </to>
            </anchor>
          </controlPr>
        </control>
      </mc:Choice>
      <mc:Fallback>
        <control shapeId="1036" r:id="rId17" name="Control 12"/>
      </mc:Fallback>
    </mc:AlternateContent>
    <mc:AlternateContent xmlns:mc="http://schemas.openxmlformats.org/markup-compatibility/2006">
      <mc:Choice Requires="x14">
        <control shapeId="1037" r:id="rId18" name="Control 13">
          <controlPr defaultSize="0" r:id="rId4">
            <anchor moveWithCells="1">
              <from>
                <xdr:col>4</xdr:col>
                <xdr:colOff>0</xdr:colOff>
                <xdr:row>7</xdr:row>
                <xdr:rowOff>0</xdr:rowOff>
              </from>
              <to>
                <xdr:col>4</xdr:col>
                <xdr:colOff>228600</xdr:colOff>
                <xdr:row>8</xdr:row>
                <xdr:rowOff>19050</xdr:rowOff>
              </to>
            </anchor>
          </controlPr>
        </control>
      </mc:Choice>
      <mc:Fallback>
        <control shapeId="1037" r:id="rId18" name="Control 13"/>
      </mc:Fallback>
    </mc:AlternateContent>
    <mc:AlternateContent xmlns:mc="http://schemas.openxmlformats.org/markup-compatibility/2006">
      <mc:Choice Requires="x14">
        <control shapeId="1038" r:id="rId19" name="Control 14">
          <controlPr defaultSize="0" r:id="rId6">
            <anchor moveWithCells="1">
              <from>
                <xdr:col>5</xdr:col>
                <xdr:colOff>0</xdr:colOff>
                <xdr:row>7</xdr:row>
                <xdr:rowOff>0</xdr:rowOff>
              </from>
              <to>
                <xdr:col>5</xdr:col>
                <xdr:colOff>228600</xdr:colOff>
                <xdr:row>8</xdr:row>
                <xdr:rowOff>19050</xdr:rowOff>
              </to>
            </anchor>
          </controlPr>
        </control>
      </mc:Choice>
      <mc:Fallback>
        <control shapeId="1038" r:id="rId19" name="Control 14"/>
      </mc:Fallback>
    </mc:AlternateContent>
    <mc:AlternateContent xmlns:mc="http://schemas.openxmlformats.org/markup-compatibility/2006">
      <mc:Choice Requires="x14">
        <control shapeId="1039" r:id="rId20" name="Control 15">
          <controlPr defaultSize="0" r:id="rId6">
            <anchor moveWithCells="1">
              <from>
                <xdr:col>6</xdr:col>
                <xdr:colOff>0</xdr:colOff>
                <xdr:row>7</xdr:row>
                <xdr:rowOff>0</xdr:rowOff>
              </from>
              <to>
                <xdr:col>6</xdr:col>
                <xdr:colOff>228600</xdr:colOff>
                <xdr:row>8</xdr:row>
                <xdr:rowOff>19050</xdr:rowOff>
              </to>
            </anchor>
          </controlPr>
        </control>
      </mc:Choice>
      <mc:Fallback>
        <control shapeId="1039" r:id="rId20" name="Control 15"/>
      </mc:Fallback>
    </mc:AlternateContent>
    <mc:AlternateContent xmlns:mc="http://schemas.openxmlformats.org/markup-compatibility/2006">
      <mc:Choice Requires="x14">
        <control shapeId="1040" r:id="rId21" name="Control 16">
          <controlPr defaultSize="0" r:id="rId9">
            <anchor moveWithCells="1">
              <from>
                <xdr:col>7</xdr:col>
                <xdr:colOff>0</xdr:colOff>
                <xdr:row>8</xdr:row>
                <xdr:rowOff>0</xdr:rowOff>
              </from>
              <to>
                <xdr:col>8</xdr:col>
                <xdr:colOff>247650</xdr:colOff>
                <xdr:row>9</xdr:row>
                <xdr:rowOff>38100</xdr:rowOff>
              </to>
            </anchor>
          </controlPr>
        </control>
      </mc:Choice>
      <mc:Fallback>
        <control shapeId="1040" r:id="rId21" name="Control 16"/>
      </mc:Fallback>
    </mc:AlternateContent>
    <mc:AlternateContent xmlns:mc="http://schemas.openxmlformats.org/markup-compatibility/2006">
      <mc:Choice Requires="x14">
        <control shapeId="1041" r:id="rId22" name="Control 17">
          <controlPr defaultSize="0" r:id="rId4">
            <anchor moveWithCells="1">
              <from>
                <xdr:col>4</xdr:col>
                <xdr:colOff>0</xdr:colOff>
                <xdr:row>9</xdr:row>
                <xdr:rowOff>0</xdr:rowOff>
              </from>
              <to>
                <xdr:col>4</xdr:col>
                <xdr:colOff>228600</xdr:colOff>
                <xdr:row>9</xdr:row>
                <xdr:rowOff>209550</xdr:rowOff>
              </to>
            </anchor>
          </controlPr>
        </control>
      </mc:Choice>
      <mc:Fallback>
        <control shapeId="1041" r:id="rId22" name="Control 17"/>
      </mc:Fallback>
    </mc:AlternateContent>
    <mc:AlternateContent xmlns:mc="http://schemas.openxmlformats.org/markup-compatibility/2006">
      <mc:Choice Requires="x14">
        <control shapeId="1042" r:id="rId23" name="Control 18">
          <controlPr defaultSize="0" r:id="rId6">
            <anchor moveWithCells="1">
              <from>
                <xdr:col>5</xdr:col>
                <xdr:colOff>0</xdr:colOff>
                <xdr:row>9</xdr:row>
                <xdr:rowOff>0</xdr:rowOff>
              </from>
              <to>
                <xdr:col>5</xdr:col>
                <xdr:colOff>228600</xdr:colOff>
                <xdr:row>9</xdr:row>
                <xdr:rowOff>209550</xdr:rowOff>
              </to>
            </anchor>
          </controlPr>
        </control>
      </mc:Choice>
      <mc:Fallback>
        <control shapeId="1042" r:id="rId23" name="Control 18"/>
      </mc:Fallback>
    </mc:AlternateContent>
    <mc:AlternateContent xmlns:mc="http://schemas.openxmlformats.org/markup-compatibility/2006">
      <mc:Choice Requires="x14">
        <control shapeId="1043" r:id="rId24" name="Control 19">
          <controlPr defaultSize="0" r:id="rId6">
            <anchor moveWithCells="1">
              <from>
                <xdr:col>6</xdr:col>
                <xdr:colOff>0</xdr:colOff>
                <xdr:row>9</xdr:row>
                <xdr:rowOff>0</xdr:rowOff>
              </from>
              <to>
                <xdr:col>6</xdr:col>
                <xdr:colOff>228600</xdr:colOff>
                <xdr:row>9</xdr:row>
                <xdr:rowOff>209550</xdr:rowOff>
              </to>
            </anchor>
          </controlPr>
        </control>
      </mc:Choice>
      <mc:Fallback>
        <control shapeId="1043" r:id="rId24" name="Control 19"/>
      </mc:Fallback>
    </mc:AlternateContent>
    <mc:AlternateContent xmlns:mc="http://schemas.openxmlformats.org/markup-compatibility/2006">
      <mc:Choice Requires="x14">
        <control shapeId="1044" r:id="rId25" name="Control 20">
          <controlPr defaultSize="0" r:id="rId9">
            <anchor moveWithCells="1">
              <from>
                <xdr:col>7</xdr:col>
                <xdr:colOff>0</xdr:colOff>
                <xdr:row>10</xdr:row>
                <xdr:rowOff>0</xdr:rowOff>
              </from>
              <to>
                <xdr:col>8</xdr:col>
                <xdr:colOff>247650</xdr:colOff>
                <xdr:row>11</xdr:row>
                <xdr:rowOff>38100</xdr:rowOff>
              </to>
            </anchor>
          </controlPr>
        </control>
      </mc:Choice>
      <mc:Fallback>
        <control shapeId="1044" r:id="rId25" name="Control 20"/>
      </mc:Fallback>
    </mc:AlternateContent>
    <mc:AlternateContent xmlns:mc="http://schemas.openxmlformats.org/markup-compatibility/2006">
      <mc:Choice Requires="x14">
        <control shapeId="1045" r:id="rId26" name="Control 21">
          <controlPr defaultSize="0" r:id="rId4">
            <anchor moveWithCells="1">
              <from>
                <xdr:col>4</xdr:col>
                <xdr:colOff>0</xdr:colOff>
                <xdr:row>11</xdr:row>
                <xdr:rowOff>0</xdr:rowOff>
              </from>
              <to>
                <xdr:col>4</xdr:col>
                <xdr:colOff>228600</xdr:colOff>
                <xdr:row>11</xdr:row>
                <xdr:rowOff>209550</xdr:rowOff>
              </to>
            </anchor>
          </controlPr>
        </control>
      </mc:Choice>
      <mc:Fallback>
        <control shapeId="1045" r:id="rId26" name="Control 21"/>
      </mc:Fallback>
    </mc:AlternateContent>
    <mc:AlternateContent xmlns:mc="http://schemas.openxmlformats.org/markup-compatibility/2006">
      <mc:Choice Requires="x14">
        <control shapeId="1046" r:id="rId27" name="Control 22">
          <controlPr defaultSize="0" r:id="rId6">
            <anchor moveWithCells="1">
              <from>
                <xdr:col>5</xdr:col>
                <xdr:colOff>0</xdr:colOff>
                <xdr:row>11</xdr:row>
                <xdr:rowOff>0</xdr:rowOff>
              </from>
              <to>
                <xdr:col>5</xdr:col>
                <xdr:colOff>228600</xdr:colOff>
                <xdr:row>11</xdr:row>
                <xdr:rowOff>209550</xdr:rowOff>
              </to>
            </anchor>
          </controlPr>
        </control>
      </mc:Choice>
      <mc:Fallback>
        <control shapeId="1046" r:id="rId27" name="Control 22"/>
      </mc:Fallback>
    </mc:AlternateContent>
    <mc:AlternateContent xmlns:mc="http://schemas.openxmlformats.org/markup-compatibility/2006">
      <mc:Choice Requires="x14">
        <control shapeId="1047" r:id="rId28" name="Control 23">
          <controlPr defaultSize="0" r:id="rId6">
            <anchor moveWithCells="1">
              <from>
                <xdr:col>6</xdr:col>
                <xdr:colOff>0</xdr:colOff>
                <xdr:row>11</xdr:row>
                <xdr:rowOff>0</xdr:rowOff>
              </from>
              <to>
                <xdr:col>6</xdr:col>
                <xdr:colOff>228600</xdr:colOff>
                <xdr:row>11</xdr:row>
                <xdr:rowOff>209550</xdr:rowOff>
              </to>
            </anchor>
          </controlPr>
        </control>
      </mc:Choice>
      <mc:Fallback>
        <control shapeId="1047" r:id="rId28" name="Control 23"/>
      </mc:Fallback>
    </mc:AlternateContent>
    <mc:AlternateContent xmlns:mc="http://schemas.openxmlformats.org/markup-compatibility/2006">
      <mc:Choice Requires="x14">
        <control shapeId="1048" r:id="rId29" name="Control 24">
          <controlPr defaultSize="0" r:id="rId9">
            <anchor moveWithCells="1">
              <from>
                <xdr:col>7</xdr:col>
                <xdr:colOff>0</xdr:colOff>
                <xdr:row>12</xdr:row>
                <xdr:rowOff>0</xdr:rowOff>
              </from>
              <to>
                <xdr:col>8</xdr:col>
                <xdr:colOff>247650</xdr:colOff>
                <xdr:row>13</xdr:row>
                <xdr:rowOff>38100</xdr:rowOff>
              </to>
            </anchor>
          </controlPr>
        </control>
      </mc:Choice>
      <mc:Fallback>
        <control shapeId="1048" r:id="rId29" name="Control 24"/>
      </mc:Fallback>
    </mc:AlternateContent>
    <mc:AlternateContent xmlns:mc="http://schemas.openxmlformats.org/markup-compatibility/2006">
      <mc:Choice Requires="x14">
        <control shapeId="1049" r:id="rId30" name="Control 25">
          <controlPr defaultSize="0" r:id="rId4">
            <anchor moveWithCells="1">
              <from>
                <xdr:col>4</xdr:col>
                <xdr:colOff>0</xdr:colOff>
                <xdr:row>13</xdr:row>
                <xdr:rowOff>0</xdr:rowOff>
              </from>
              <to>
                <xdr:col>4</xdr:col>
                <xdr:colOff>228600</xdr:colOff>
                <xdr:row>13</xdr:row>
                <xdr:rowOff>209550</xdr:rowOff>
              </to>
            </anchor>
          </controlPr>
        </control>
      </mc:Choice>
      <mc:Fallback>
        <control shapeId="1049" r:id="rId30" name="Control 25"/>
      </mc:Fallback>
    </mc:AlternateContent>
    <mc:AlternateContent xmlns:mc="http://schemas.openxmlformats.org/markup-compatibility/2006">
      <mc:Choice Requires="x14">
        <control shapeId="1050" r:id="rId31" name="Control 26">
          <controlPr defaultSize="0" r:id="rId6">
            <anchor moveWithCells="1">
              <from>
                <xdr:col>5</xdr:col>
                <xdr:colOff>0</xdr:colOff>
                <xdr:row>13</xdr:row>
                <xdr:rowOff>0</xdr:rowOff>
              </from>
              <to>
                <xdr:col>5</xdr:col>
                <xdr:colOff>228600</xdr:colOff>
                <xdr:row>13</xdr:row>
                <xdr:rowOff>209550</xdr:rowOff>
              </to>
            </anchor>
          </controlPr>
        </control>
      </mc:Choice>
      <mc:Fallback>
        <control shapeId="1050" r:id="rId31" name="Control 26"/>
      </mc:Fallback>
    </mc:AlternateContent>
    <mc:AlternateContent xmlns:mc="http://schemas.openxmlformats.org/markup-compatibility/2006">
      <mc:Choice Requires="x14">
        <control shapeId="1051" r:id="rId32" name="Control 27">
          <controlPr defaultSize="0" r:id="rId6">
            <anchor moveWithCells="1">
              <from>
                <xdr:col>6</xdr:col>
                <xdr:colOff>0</xdr:colOff>
                <xdr:row>13</xdr:row>
                <xdr:rowOff>0</xdr:rowOff>
              </from>
              <to>
                <xdr:col>6</xdr:col>
                <xdr:colOff>228600</xdr:colOff>
                <xdr:row>13</xdr:row>
                <xdr:rowOff>209550</xdr:rowOff>
              </to>
            </anchor>
          </controlPr>
        </control>
      </mc:Choice>
      <mc:Fallback>
        <control shapeId="1051" r:id="rId32" name="Control 27"/>
      </mc:Fallback>
    </mc:AlternateContent>
    <mc:AlternateContent xmlns:mc="http://schemas.openxmlformats.org/markup-compatibility/2006">
      <mc:Choice Requires="x14">
        <control shapeId="1052" r:id="rId33" name="Control 28">
          <controlPr defaultSize="0" r:id="rId9">
            <anchor moveWithCells="1">
              <from>
                <xdr:col>7</xdr:col>
                <xdr:colOff>0</xdr:colOff>
                <xdr:row>14</xdr:row>
                <xdr:rowOff>0</xdr:rowOff>
              </from>
              <to>
                <xdr:col>8</xdr:col>
                <xdr:colOff>247650</xdr:colOff>
                <xdr:row>15</xdr:row>
                <xdr:rowOff>38100</xdr:rowOff>
              </to>
            </anchor>
          </controlPr>
        </control>
      </mc:Choice>
      <mc:Fallback>
        <control shapeId="1052" r:id="rId33" name="Control 28"/>
      </mc:Fallback>
    </mc:AlternateContent>
    <mc:AlternateContent xmlns:mc="http://schemas.openxmlformats.org/markup-compatibility/2006">
      <mc:Choice Requires="x14">
        <control shapeId="1053" r:id="rId34" name="Control 29">
          <controlPr defaultSize="0" r:id="rId4">
            <anchor moveWithCells="1">
              <from>
                <xdr:col>4</xdr:col>
                <xdr:colOff>0</xdr:colOff>
                <xdr:row>15</xdr:row>
                <xdr:rowOff>0</xdr:rowOff>
              </from>
              <to>
                <xdr:col>4</xdr:col>
                <xdr:colOff>228600</xdr:colOff>
                <xdr:row>15</xdr:row>
                <xdr:rowOff>209550</xdr:rowOff>
              </to>
            </anchor>
          </controlPr>
        </control>
      </mc:Choice>
      <mc:Fallback>
        <control shapeId="1053" r:id="rId34" name="Control 29"/>
      </mc:Fallback>
    </mc:AlternateContent>
    <mc:AlternateContent xmlns:mc="http://schemas.openxmlformats.org/markup-compatibility/2006">
      <mc:Choice Requires="x14">
        <control shapeId="1054" r:id="rId35" name="Control 30">
          <controlPr defaultSize="0" r:id="rId6">
            <anchor moveWithCells="1">
              <from>
                <xdr:col>5</xdr:col>
                <xdr:colOff>0</xdr:colOff>
                <xdr:row>15</xdr:row>
                <xdr:rowOff>0</xdr:rowOff>
              </from>
              <to>
                <xdr:col>5</xdr:col>
                <xdr:colOff>228600</xdr:colOff>
                <xdr:row>15</xdr:row>
                <xdr:rowOff>209550</xdr:rowOff>
              </to>
            </anchor>
          </controlPr>
        </control>
      </mc:Choice>
      <mc:Fallback>
        <control shapeId="1054" r:id="rId35" name="Control 30"/>
      </mc:Fallback>
    </mc:AlternateContent>
    <mc:AlternateContent xmlns:mc="http://schemas.openxmlformats.org/markup-compatibility/2006">
      <mc:Choice Requires="x14">
        <control shapeId="1055" r:id="rId36" name="Control 31">
          <controlPr defaultSize="0" r:id="rId6">
            <anchor moveWithCells="1">
              <from>
                <xdr:col>6</xdr:col>
                <xdr:colOff>0</xdr:colOff>
                <xdr:row>15</xdr:row>
                <xdr:rowOff>0</xdr:rowOff>
              </from>
              <to>
                <xdr:col>6</xdr:col>
                <xdr:colOff>228600</xdr:colOff>
                <xdr:row>15</xdr:row>
                <xdr:rowOff>209550</xdr:rowOff>
              </to>
            </anchor>
          </controlPr>
        </control>
      </mc:Choice>
      <mc:Fallback>
        <control shapeId="1055" r:id="rId36" name="Control 31"/>
      </mc:Fallback>
    </mc:AlternateContent>
    <mc:AlternateContent xmlns:mc="http://schemas.openxmlformats.org/markup-compatibility/2006">
      <mc:Choice Requires="x14">
        <control shapeId="1056" r:id="rId37" name="Control 32">
          <controlPr defaultSize="0" r:id="rId9">
            <anchor moveWithCells="1">
              <from>
                <xdr:col>7</xdr:col>
                <xdr:colOff>0</xdr:colOff>
                <xdr:row>16</xdr:row>
                <xdr:rowOff>0</xdr:rowOff>
              </from>
              <to>
                <xdr:col>8</xdr:col>
                <xdr:colOff>247650</xdr:colOff>
                <xdr:row>17</xdr:row>
                <xdr:rowOff>38100</xdr:rowOff>
              </to>
            </anchor>
          </controlPr>
        </control>
      </mc:Choice>
      <mc:Fallback>
        <control shapeId="1056" r:id="rId37" name="Control 32"/>
      </mc:Fallback>
    </mc:AlternateContent>
    <mc:AlternateContent xmlns:mc="http://schemas.openxmlformats.org/markup-compatibility/2006">
      <mc:Choice Requires="x14">
        <control shapeId="1057" r:id="rId38" name="Control 33">
          <controlPr defaultSize="0" r:id="rId4">
            <anchor moveWithCells="1">
              <from>
                <xdr:col>4</xdr:col>
                <xdr:colOff>0</xdr:colOff>
                <xdr:row>17</xdr:row>
                <xdr:rowOff>0</xdr:rowOff>
              </from>
              <to>
                <xdr:col>4</xdr:col>
                <xdr:colOff>228600</xdr:colOff>
                <xdr:row>17</xdr:row>
                <xdr:rowOff>209550</xdr:rowOff>
              </to>
            </anchor>
          </controlPr>
        </control>
      </mc:Choice>
      <mc:Fallback>
        <control shapeId="1057" r:id="rId38" name="Control 33"/>
      </mc:Fallback>
    </mc:AlternateContent>
    <mc:AlternateContent xmlns:mc="http://schemas.openxmlformats.org/markup-compatibility/2006">
      <mc:Choice Requires="x14">
        <control shapeId="1058" r:id="rId39" name="Control 34">
          <controlPr defaultSize="0" r:id="rId6">
            <anchor moveWithCells="1">
              <from>
                <xdr:col>5</xdr:col>
                <xdr:colOff>0</xdr:colOff>
                <xdr:row>17</xdr:row>
                <xdr:rowOff>0</xdr:rowOff>
              </from>
              <to>
                <xdr:col>5</xdr:col>
                <xdr:colOff>228600</xdr:colOff>
                <xdr:row>17</xdr:row>
                <xdr:rowOff>209550</xdr:rowOff>
              </to>
            </anchor>
          </controlPr>
        </control>
      </mc:Choice>
      <mc:Fallback>
        <control shapeId="1058" r:id="rId39" name="Control 34"/>
      </mc:Fallback>
    </mc:AlternateContent>
    <mc:AlternateContent xmlns:mc="http://schemas.openxmlformats.org/markup-compatibility/2006">
      <mc:Choice Requires="x14">
        <control shapeId="1059" r:id="rId40" name="Control 35">
          <controlPr defaultSize="0" r:id="rId6">
            <anchor moveWithCells="1">
              <from>
                <xdr:col>6</xdr:col>
                <xdr:colOff>0</xdr:colOff>
                <xdr:row>17</xdr:row>
                <xdr:rowOff>0</xdr:rowOff>
              </from>
              <to>
                <xdr:col>6</xdr:col>
                <xdr:colOff>228600</xdr:colOff>
                <xdr:row>17</xdr:row>
                <xdr:rowOff>209550</xdr:rowOff>
              </to>
            </anchor>
          </controlPr>
        </control>
      </mc:Choice>
      <mc:Fallback>
        <control shapeId="1059" r:id="rId40" name="Control 35"/>
      </mc:Fallback>
    </mc:AlternateContent>
    <mc:AlternateContent xmlns:mc="http://schemas.openxmlformats.org/markup-compatibility/2006">
      <mc:Choice Requires="x14">
        <control shapeId="1060" r:id="rId41" name="Control 36">
          <controlPr defaultSize="0" r:id="rId9">
            <anchor moveWithCells="1">
              <from>
                <xdr:col>7</xdr:col>
                <xdr:colOff>0</xdr:colOff>
                <xdr:row>18</xdr:row>
                <xdr:rowOff>0</xdr:rowOff>
              </from>
              <to>
                <xdr:col>8</xdr:col>
                <xdr:colOff>247650</xdr:colOff>
                <xdr:row>19</xdr:row>
                <xdr:rowOff>38100</xdr:rowOff>
              </to>
            </anchor>
          </controlPr>
        </control>
      </mc:Choice>
      <mc:Fallback>
        <control shapeId="1060" r:id="rId41" name="Control 36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1"/>
  <sheetViews>
    <sheetView workbookViewId="0">
      <selection activeCell="B16" sqref="B16"/>
    </sheetView>
  </sheetViews>
  <sheetFormatPr baseColWidth="10" defaultRowHeight="15" x14ac:dyDescent="0.25"/>
  <cols>
    <col min="2" max="2" width="38.140625" customWidth="1"/>
  </cols>
  <sheetData>
    <row r="2" spans="2:2" x14ac:dyDescent="0.25">
      <c r="B2" t="s">
        <v>81</v>
      </c>
    </row>
    <row r="3" spans="2:2" x14ac:dyDescent="0.25">
      <c r="B3" t="s">
        <v>82</v>
      </c>
    </row>
    <row r="4" spans="2:2" x14ac:dyDescent="0.25">
      <c r="B4" t="s">
        <v>83</v>
      </c>
    </row>
    <row r="5" spans="2:2" x14ac:dyDescent="0.25">
      <c r="B5" t="s">
        <v>84</v>
      </c>
    </row>
    <row r="6" spans="2:2" x14ac:dyDescent="0.25">
      <c r="B6" t="s">
        <v>75</v>
      </c>
    </row>
    <row r="7" spans="2:2" x14ac:dyDescent="0.25">
      <c r="B7" t="s">
        <v>85</v>
      </c>
    </row>
    <row r="8" spans="2:2" x14ac:dyDescent="0.25">
      <c r="B8" t="s">
        <v>86</v>
      </c>
    </row>
    <row r="9" spans="2:2" x14ac:dyDescent="0.25">
      <c r="B9" t="s">
        <v>87</v>
      </c>
    </row>
    <row r="10" spans="2:2" x14ac:dyDescent="0.25">
      <c r="B10" t="s">
        <v>79</v>
      </c>
    </row>
    <row r="11" spans="2:2" x14ac:dyDescent="0.25">
      <c r="B11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RESUMEN</vt:lpstr>
      <vt:lpstr>ASISTENCIA</vt:lpstr>
      <vt:lpstr>PARTICIPACION</vt:lpstr>
      <vt:lpstr>INVESTIGACION</vt:lpstr>
      <vt:lpstr>Exposición</vt:lpstr>
      <vt:lpstr>PRACT2</vt:lpstr>
      <vt:lpstr>Hoja1</vt:lpstr>
      <vt:lpstr>Hoja2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2017-09-15T00:26:55Z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