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firstSheet="1" activeTab="6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  <c r="S17" i="1"/>
  <c r="H13" i="2" s="1"/>
  <c r="G3" i="2"/>
  <c r="G4" i="2"/>
  <c r="G5" i="2"/>
  <c r="G6" i="2"/>
  <c r="G7" i="2"/>
  <c r="G8" i="2"/>
  <c r="G9" i="2"/>
  <c r="G10" i="2"/>
  <c r="G11" i="2"/>
  <c r="G12" i="2"/>
  <c r="G13" i="2"/>
  <c r="G2" i="2"/>
  <c r="F13" i="4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F4" i="4"/>
  <c r="F5" i="4"/>
  <c r="F6" i="4"/>
  <c r="F7" i="4"/>
  <c r="F8" i="4"/>
  <c r="F9" i="4"/>
  <c r="F10" i="4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7" i="1"/>
  <c r="H3" i="2" s="1"/>
  <c r="S8" i="1"/>
  <c r="H4" i="2" s="1"/>
  <c r="S9" i="1"/>
  <c r="H5" i="2" s="1"/>
  <c r="S10" i="1"/>
  <c r="H6" i="2" s="1"/>
  <c r="S11" i="1"/>
  <c r="H7" i="2" s="1"/>
  <c r="S12" i="1"/>
  <c r="H8" i="2" s="1"/>
  <c r="S13" i="1"/>
  <c r="H9" i="2" s="1"/>
  <c r="S14" i="1"/>
  <c r="H10" i="2" s="1"/>
  <c r="S15" i="1"/>
  <c r="H11" i="2" s="1"/>
  <c r="S16" i="1"/>
  <c r="H12" i="2" s="1"/>
  <c r="S6" i="1"/>
  <c r="H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<sst xmlns="http://schemas.openxmlformats.org/spreadsheetml/2006/main" count="322" uniqueCount="94">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</sst>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D17" sqref="D17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95" customHeight="1" x14ac:dyDescent="0.35">
      <c r="A2" s="6">
        <v>1</v>
      </c>
      <c r="B2" s="6">
        <v>1</v>
      </c>
      <c r="C2" s="7" t="s">
        <v>39</v>
      </c>
      <c r="D2" s="2">
        <v>0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16</v>
      </c>
      <c r="I2" s="2">
        <v>0</v>
      </c>
      <c r="J2" s="11">
        <f>D2*0.4+E2*0.05+F2*0.05+G2*0.1+H2*0.2+I2*0.2</f>
        <v>6.0500000000000007</v>
      </c>
    </row>
    <row r="3" spans="1:10" ht="19.95" customHeight="1" x14ac:dyDescent="0.35">
      <c r="A3" s="6">
        <v>2</v>
      </c>
      <c r="B3" s="6">
        <v>2</v>
      </c>
      <c r="C3" s="7" t="s">
        <v>40</v>
      </c>
      <c r="D3" s="2">
        <v>0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14</v>
      </c>
      <c r="I3" s="2">
        <v>0</v>
      </c>
      <c r="J3" s="11">
        <f t="shared" ref="J3:J13" si="0">D3*0.4+E3*0.05+F3*0.05+G3*0.1+H3*0.2+I3*0.2</f>
        <v>5.3000000000000007</v>
      </c>
    </row>
    <row r="4" spans="1:10" ht="19.95" customHeight="1" x14ac:dyDescent="0.35">
      <c r="A4" s="6">
        <v>3</v>
      </c>
      <c r="B4" s="6">
        <v>3</v>
      </c>
      <c r="C4" s="7" t="s">
        <v>41</v>
      </c>
      <c r="D4" s="2">
        <v>0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12</v>
      </c>
      <c r="I4" s="2">
        <v>0</v>
      </c>
      <c r="J4" s="11">
        <f t="shared" si="0"/>
        <v>6.0500000000000007</v>
      </c>
    </row>
    <row r="5" spans="1:10" ht="19.95" customHeight="1" x14ac:dyDescent="0.35">
      <c r="A5" s="6">
        <v>4</v>
      </c>
      <c r="B5" s="6">
        <v>4</v>
      </c>
      <c r="C5" s="7" t="s">
        <v>42</v>
      </c>
      <c r="D5" s="2">
        <v>0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16</v>
      </c>
      <c r="I5" s="2">
        <v>0</v>
      </c>
      <c r="J5" s="11">
        <f t="shared" si="0"/>
        <v>6.15</v>
      </c>
    </row>
    <row r="6" spans="1:10" ht="19.95" customHeight="1" x14ac:dyDescent="0.35">
      <c r="A6" s="6">
        <v>5</v>
      </c>
      <c r="B6" s="6">
        <v>5</v>
      </c>
      <c r="C6" s="8" t="s">
        <v>27</v>
      </c>
      <c r="D6" s="2">
        <v>0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14</v>
      </c>
      <c r="I6" s="2">
        <v>0</v>
      </c>
      <c r="J6" s="11">
        <f t="shared" si="0"/>
        <v>5.6</v>
      </c>
    </row>
    <row r="7" spans="1:10" ht="19.95" customHeight="1" x14ac:dyDescent="0.35">
      <c r="A7" s="6"/>
      <c r="B7" s="6">
        <v>6</v>
      </c>
      <c r="C7" s="8" t="s">
        <v>28</v>
      </c>
      <c r="D7" s="2">
        <v>0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13</v>
      </c>
      <c r="I7" s="2">
        <v>0</v>
      </c>
      <c r="J7" s="11">
        <f t="shared" si="0"/>
        <v>5</v>
      </c>
    </row>
    <row r="8" spans="1:10" ht="19.95" customHeight="1" x14ac:dyDescent="0.35">
      <c r="A8" s="6">
        <v>6</v>
      </c>
      <c r="B8" s="6">
        <v>7</v>
      </c>
      <c r="C8" s="7" t="s">
        <v>43</v>
      </c>
      <c r="D8" s="2">
        <v>0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17</v>
      </c>
      <c r="I8" s="2">
        <v>0</v>
      </c>
      <c r="J8" s="11">
        <f t="shared" si="0"/>
        <v>6.5500000000000007</v>
      </c>
    </row>
    <row r="9" spans="1:10" ht="19.95" customHeight="1" x14ac:dyDescent="0.35">
      <c r="A9" s="6">
        <v>7</v>
      </c>
      <c r="B9" s="6">
        <v>8</v>
      </c>
      <c r="C9" s="7" t="s">
        <v>29</v>
      </c>
      <c r="D9" s="2">
        <v>0</v>
      </c>
      <c r="E9" s="2">
        <v>0</v>
      </c>
      <c r="F9" s="11">
        <f>PRACT2!I10</f>
        <v>10</v>
      </c>
      <c r="G9" s="2">
        <f>PARTICIPACION!F9</f>
        <v>8</v>
      </c>
      <c r="H9" s="2">
        <f>ASISTENCIA!S13</f>
        <v>15</v>
      </c>
      <c r="I9" s="2">
        <v>0</v>
      </c>
      <c r="J9" s="11">
        <f t="shared" si="0"/>
        <v>4.3</v>
      </c>
    </row>
    <row r="10" spans="1:10" ht="19.95" customHeight="1" x14ac:dyDescent="0.35">
      <c r="A10" s="6">
        <v>8</v>
      </c>
      <c r="B10" s="6">
        <v>9</v>
      </c>
      <c r="C10" s="7" t="s">
        <v>44</v>
      </c>
      <c r="D10" s="2">
        <v>0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14</v>
      </c>
      <c r="I10" s="2">
        <v>0</v>
      </c>
      <c r="J10" s="11">
        <f t="shared" si="0"/>
        <v>5.2</v>
      </c>
    </row>
    <row r="11" spans="1:10" ht="19.95" customHeight="1" x14ac:dyDescent="0.35">
      <c r="A11" s="6">
        <v>9</v>
      </c>
      <c r="B11" s="6">
        <v>10</v>
      </c>
      <c r="C11" s="8" t="s">
        <v>45</v>
      </c>
      <c r="D11" s="2">
        <v>0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14</v>
      </c>
      <c r="I11" s="2">
        <v>0</v>
      </c>
      <c r="J11" s="11">
        <f t="shared" si="0"/>
        <v>5.65</v>
      </c>
    </row>
    <row r="12" spans="1:10" ht="19.95" customHeight="1" x14ac:dyDescent="0.35">
      <c r="A12" s="6">
        <v>10</v>
      </c>
      <c r="B12" s="6">
        <v>11</v>
      </c>
      <c r="C12" s="8" t="s">
        <v>46</v>
      </c>
      <c r="D12" s="2">
        <v>0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11</v>
      </c>
      <c r="I12" s="2">
        <v>0</v>
      </c>
      <c r="J12" s="11">
        <f t="shared" si="0"/>
        <v>5.8500000000000005</v>
      </c>
    </row>
    <row r="13" spans="1:10" ht="19.95" customHeight="1" x14ac:dyDescent="0.35">
      <c r="A13" s="6"/>
      <c r="B13" s="6">
        <v>12</v>
      </c>
      <c r="C13" s="8" t="s">
        <v>67</v>
      </c>
      <c r="D13" s="2">
        <v>0</v>
      </c>
      <c r="E13" s="2">
        <v>0</v>
      </c>
      <c r="F13" s="11">
        <f>PRACT2!I14</f>
        <v>8</v>
      </c>
      <c r="G13" s="2">
        <f>PARTICIPACION!F13</f>
        <v>7</v>
      </c>
      <c r="H13" s="2">
        <f>ASISTENCIA!S17</f>
        <v>11</v>
      </c>
      <c r="I13" s="2">
        <v>0</v>
      </c>
      <c r="J13" s="11">
        <f t="shared" si="0"/>
        <v>3.3000000000000003</v>
      </c>
    </row>
    <row r="14" spans="1:10" x14ac:dyDescent="0.3">
      <c r="D14" s="15">
        <f>AVERAGE(D2:D13)</f>
        <v>0</v>
      </c>
      <c r="E14" s="15">
        <f>AVERAGE(E2:E13)</f>
        <v>9.6666666666666661</v>
      </c>
      <c r="F14" s="15">
        <f>AVERAGE(F2:F13)</f>
        <v>13.166666666666666</v>
      </c>
      <c r="G14" s="15">
        <f>AVERAGE(G2:G13)</f>
        <v>14.916666666666666</v>
      </c>
      <c r="H14" s="15">
        <f>AVERAGE(H2:H13)</f>
        <v>13.916666666666666</v>
      </c>
      <c r="I14" s="15">
        <f>AVERAGE(I2:I13)</f>
        <v>0</v>
      </c>
      <c r="J14" s="15">
        <f>AVERAGE(J2:J13)</f>
        <v>5.416666666666667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5" width="9.6640625" style="3" hidden="1" customWidth="1"/>
    <col min="16" max="18" width="9.6640625" style="3" customWidth="1"/>
    <col min="19" max="19" width="15.6640625" style="1" customWidth="1"/>
  </cols>
  <sheetData>
    <row r="1" spans="1:19" ht="23.4" x14ac:dyDescent="0.45">
      <c r="A1" s="17" t="s">
        <v>19</v>
      </c>
      <c r="D1" s="40"/>
      <c r="E1" s="19" t="s">
        <v>30</v>
      </c>
    </row>
    <row r="2" spans="1:19" ht="18" x14ac:dyDescent="0.35">
      <c r="A2" s="16" t="s">
        <v>64</v>
      </c>
    </row>
    <row r="3" spans="1:19" ht="18" x14ac:dyDescent="0.35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95" customHeight="1" x14ac:dyDescent="0.35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95" customHeight="1" x14ac:dyDescent="0.35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/>
      <c r="Q6" s="6"/>
      <c r="R6" s="6"/>
      <c r="S6" s="2">
        <f>ROUNDUP( 20  - COUNTIF(C6:R6,"") - COUNTIF(D6:R6,"F") - COUNTIF(D6:R6,"T")/2,0)</f>
        <v>16</v>
      </c>
    </row>
    <row r="7" spans="1:19" ht="19.95" customHeight="1" x14ac:dyDescent="0.35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/>
      <c r="Q7" s="6"/>
      <c r="R7" s="6"/>
      <c r="S7" s="2">
        <f t="shared" ref="S7:S17" si="0">ROUNDUP( 20  - COUNTIF(C7:R7,"") - COUNTIF(D7:R7,"F") - COUNTIF(D7:R7,"T")/2,0)</f>
        <v>14</v>
      </c>
    </row>
    <row r="8" spans="1:19" ht="19.95" customHeight="1" x14ac:dyDescent="0.35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/>
      <c r="Q8" s="6"/>
      <c r="R8" s="6"/>
      <c r="S8" s="2">
        <f t="shared" si="0"/>
        <v>12</v>
      </c>
    </row>
    <row r="9" spans="1:19" ht="19.95" customHeight="1" x14ac:dyDescent="0.35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/>
      <c r="Q9" s="6"/>
      <c r="R9" s="6"/>
      <c r="S9" s="2">
        <f t="shared" si="0"/>
        <v>16</v>
      </c>
    </row>
    <row r="10" spans="1:19" ht="19.95" customHeight="1" x14ac:dyDescent="0.35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/>
      <c r="Q10" s="6"/>
      <c r="R10" s="6"/>
      <c r="S10" s="2">
        <f t="shared" si="0"/>
        <v>14</v>
      </c>
    </row>
    <row r="11" spans="1:19" ht="19.95" customHeight="1" x14ac:dyDescent="0.35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/>
      <c r="Q11" s="6"/>
      <c r="R11" s="6"/>
      <c r="S11" s="2">
        <f t="shared" si="0"/>
        <v>13</v>
      </c>
    </row>
    <row r="12" spans="1:19" ht="19.95" customHeight="1" x14ac:dyDescent="0.35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/>
      <c r="Q12" s="6"/>
      <c r="R12" s="6"/>
      <c r="S12" s="2">
        <f t="shared" si="0"/>
        <v>17</v>
      </c>
    </row>
    <row r="13" spans="1:19" ht="19.95" customHeight="1" x14ac:dyDescent="0.35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/>
      <c r="Q13" s="6"/>
      <c r="R13" s="6"/>
      <c r="S13" s="2">
        <f t="shared" si="0"/>
        <v>15</v>
      </c>
    </row>
    <row r="14" spans="1:19" ht="19.95" customHeight="1" x14ac:dyDescent="0.35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/>
      <c r="Q14" s="6"/>
      <c r="R14" s="6"/>
      <c r="S14" s="2">
        <f t="shared" si="0"/>
        <v>14</v>
      </c>
    </row>
    <row r="15" spans="1:19" ht="19.95" customHeight="1" x14ac:dyDescent="0.35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/>
      <c r="Q15" s="6"/>
      <c r="R15" s="6"/>
      <c r="S15" s="2">
        <f t="shared" si="0"/>
        <v>14</v>
      </c>
    </row>
    <row r="16" spans="1:19" ht="19.95" customHeight="1" x14ac:dyDescent="0.35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/>
      <c r="Q16" s="6"/>
      <c r="R16" s="6"/>
      <c r="S16" s="2">
        <f t="shared" si="0"/>
        <v>11</v>
      </c>
    </row>
    <row r="17" spans="1:19" ht="19.95" customHeight="1" x14ac:dyDescent="0.35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/>
      <c r="Q17" s="6"/>
      <c r="R17" s="6"/>
      <c r="S17" s="2">
        <f t="shared" si="0"/>
        <v>11</v>
      </c>
    </row>
    <row r="18" spans="1:19" ht="18" x14ac:dyDescent="0.35">
      <c r="B18" s="32" t="s">
        <v>16</v>
      </c>
      <c r="C18" s="38">
        <f>COUNTIF(C6:C17,"=P")</f>
        <v>11</v>
      </c>
      <c r="D18" s="39">
        <f>COUNTIF(D6:D17,"=P")</f>
        <v>4</v>
      </c>
      <c r="E18" s="39">
        <f>COUNTIF(E6:E17,"=P")</f>
        <v>6</v>
      </c>
      <c r="F18" s="39">
        <f>COUNTIF(F6:F17,"=P")</f>
        <v>9</v>
      </c>
      <c r="G18" s="39">
        <f>COUNTIF(G6:G17,"=P")</f>
        <v>7</v>
      </c>
      <c r="H18" s="39">
        <f>COUNTIF(H6:H17,"=P")</f>
        <v>5</v>
      </c>
      <c r="I18" s="39">
        <f>COUNTIF(I6:I17,"=P")</f>
        <v>7</v>
      </c>
      <c r="J18" s="39">
        <f>COUNTIF(J6:J17,"=P")</f>
        <v>6</v>
      </c>
      <c r="K18" s="39">
        <f>COUNTIF(K6:K17,"=P")</f>
        <v>7</v>
      </c>
      <c r="L18" s="39">
        <f>COUNTIF(L6:L17,"=P")</f>
        <v>7</v>
      </c>
      <c r="M18" s="39">
        <f>COUNTIF(M6:M17,"=P")</f>
        <v>8</v>
      </c>
      <c r="N18" s="39">
        <f>COUNTIF(N6:N17,"=P")</f>
        <v>6</v>
      </c>
      <c r="O18" s="39">
        <f>COUNTIF(O6:O17,"=P")</f>
        <v>8</v>
      </c>
      <c r="P18" s="39">
        <f>COUNTIF(P6:P17,"=P")</f>
        <v>0</v>
      </c>
      <c r="Q18" s="39">
        <f>COUNTIF(Q6:Q17,"=P")</f>
        <v>0</v>
      </c>
      <c r="R18" s="39">
        <f>COUNTIF(R6:R17,"=P")</f>
        <v>0</v>
      </c>
    </row>
    <row r="19" spans="1:19" ht="18" x14ac:dyDescent="0.35">
      <c r="B19" s="32" t="s">
        <v>15</v>
      </c>
      <c r="C19" s="38">
        <f>COUNTIF(C6:C17,"=T")</f>
        <v>0</v>
      </c>
      <c r="D19" s="39">
        <f>COUNTIF(D6:D17,"=T")</f>
        <v>4</v>
      </c>
      <c r="E19" s="39">
        <f>COUNTIF(E6:E17,"=T")</f>
        <v>4</v>
      </c>
      <c r="F19" s="39">
        <f>COUNTIF(F6:F17,"=T")</f>
        <v>2</v>
      </c>
      <c r="G19" s="39">
        <f>COUNTIF(G6:G17,"=T")</f>
        <v>3</v>
      </c>
      <c r="H19" s="39">
        <f>COUNTIF(H6:H17,"=T")</f>
        <v>5</v>
      </c>
      <c r="I19" s="39">
        <f>COUNTIF(I6:I17,"=T")</f>
        <v>5</v>
      </c>
      <c r="J19" s="39">
        <f>COUNTIF(J6:J17,"=T")</f>
        <v>6</v>
      </c>
      <c r="K19" s="39">
        <f>COUNTIF(K6:K17,"=T")</f>
        <v>5</v>
      </c>
      <c r="L19" s="39">
        <f>COUNTIF(L6:L17,"=T")</f>
        <v>5</v>
      </c>
      <c r="M19" s="39">
        <f>COUNTIF(M6:M17,"=T")</f>
        <v>2</v>
      </c>
      <c r="N19" s="39">
        <f>COUNTIF(N6:N17,"=T")</f>
        <v>4</v>
      </c>
      <c r="O19" s="39">
        <f>COUNTIF(O6:O17,"=T")</f>
        <v>4</v>
      </c>
      <c r="P19" s="39">
        <f>COUNTIF(P6:P17,"=T")</f>
        <v>0</v>
      </c>
      <c r="Q19" s="39">
        <f>COUNTIF(Q6:Q17,"=T")</f>
        <v>0</v>
      </c>
      <c r="R19" s="39">
        <f>COUNTIF(R6:R17,"=T")</f>
        <v>0</v>
      </c>
    </row>
    <row r="20" spans="1:19" ht="18" x14ac:dyDescent="0.35">
      <c r="B20" s="32" t="s">
        <v>17</v>
      </c>
      <c r="C20" s="38">
        <f>COUNTIF(C6:C17,"=F") + COUNTIF(C6:C17,"=")</f>
        <v>1</v>
      </c>
      <c r="D20" s="39">
        <f>COUNTIF(D6:D17,"=F") + COUNTIF(D6:D17,"=")</f>
        <v>4</v>
      </c>
      <c r="E20" s="39">
        <f>COUNTIF(E6:E17,"=F") + COUNTIF(E6:E17,"=")</f>
        <v>2</v>
      </c>
      <c r="F20" s="39">
        <f>COUNTIF(F6:F17,"=F") + COUNTIF(F6:F17,"=")</f>
        <v>1</v>
      </c>
      <c r="G20" s="39">
        <f>COUNTIF(G6:G17,"=F") + COUNTIF(G6:G17,"=")</f>
        <v>2</v>
      </c>
      <c r="H20" s="39">
        <f>COUNTIF(H6:H17,"=F") + COUNTIF(H6:H17,"=")</f>
        <v>2</v>
      </c>
      <c r="I20" s="39">
        <f>COUNTIF(I6:I17,"=F") + COUNTIF(I6:I17,"=")</f>
        <v>0</v>
      </c>
      <c r="J20" s="39">
        <f>COUNTIF(J6:J17,"=F") + COUNTIF(J6:J17,"=")</f>
        <v>0</v>
      </c>
      <c r="K20" s="39">
        <f>COUNTIF(K6:K17,"=F") + COUNTIF(K6:K17,"=")</f>
        <v>0</v>
      </c>
      <c r="L20" s="39">
        <f>COUNTIF(L6:L17,"=F") + COUNTIF(L6:L17,"=")</f>
        <v>0</v>
      </c>
      <c r="M20" s="39">
        <f>COUNTIF(M6:M17,"=F") + COUNTIF(M6:M17,"=")</f>
        <v>2</v>
      </c>
      <c r="N20" s="39">
        <f>COUNTIF(N6:N17,"=F") + COUNTIF(N6:N17,"=")</f>
        <v>2</v>
      </c>
      <c r="O20" s="39">
        <f>COUNTIF(O6:O17,"=F") + COUNTIF(O6:O17,"=")</f>
        <v>0</v>
      </c>
      <c r="P20" s="39">
        <f>COUNTIF(P6:P17,"=F") + COUNTIF(P6:P17,"=")</f>
        <v>12</v>
      </c>
      <c r="Q20" s="39">
        <f>COUNTIF(Q6:Q17,"=F") + COUNTIF(Q6:Q17,"=")</f>
        <v>12</v>
      </c>
      <c r="R20" s="39">
        <f>COUNTIF(R6:R17,"=F") + COUNTIF(R6:R17,"=")</f>
        <v>12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95" customHeight="1" x14ac:dyDescent="0.3">
      <c r="A2" s="10">
        <v>1</v>
      </c>
      <c r="B2" s="25" t="s">
        <v>39</v>
      </c>
      <c r="C2" s="10"/>
      <c r="D2" s="10"/>
    </row>
    <row r="3" spans="1:4" ht="19.95" customHeight="1" x14ac:dyDescent="0.3">
      <c r="A3" s="10">
        <v>2</v>
      </c>
      <c r="B3" s="25" t="s">
        <v>40</v>
      </c>
      <c r="C3" s="10"/>
      <c r="D3" s="10"/>
    </row>
    <row r="4" spans="1:4" ht="19.95" customHeight="1" x14ac:dyDescent="0.3">
      <c r="A4" s="10">
        <v>3</v>
      </c>
      <c r="B4" s="25" t="s">
        <v>41</v>
      </c>
      <c r="C4" s="10"/>
      <c r="D4" s="10"/>
    </row>
    <row r="5" spans="1:4" ht="19.95" customHeight="1" x14ac:dyDescent="0.3">
      <c r="A5" s="10">
        <v>4</v>
      </c>
      <c r="B5" s="25" t="s">
        <v>42</v>
      </c>
      <c r="C5" s="10"/>
      <c r="D5" s="10"/>
    </row>
    <row r="6" spans="1:4" ht="19.95" customHeight="1" x14ac:dyDescent="0.3">
      <c r="A6" s="10">
        <v>5</v>
      </c>
      <c r="B6" s="25" t="s">
        <v>27</v>
      </c>
      <c r="C6" s="10"/>
      <c r="D6" s="10"/>
    </row>
    <row r="7" spans="1:4" ht="19.95" customHeight="1" x14ac:dyDescent="0.3">
      <c r="A7" s="10">
        <v>6</v>
      </c>
      <c r="B7" s="25" t="s">
        <v>28</v>
      </c>
      <c r="C7" s="10"/>
      <c r="D7" s="10"/>
    </row>
    <row r="8" spans="1:4" ht="19.95" customHeight="1" x14ac:dyDescent="0.3">
      <c r="A8" s="10">
        <v>7</v>
      </c>
      <c r="B8" s="25" t="s">
        <v>43</v>
      </c>
      <c r="C8" s="10"/>
      <c r="D8" s="10"/>
    </row>
    <row r="9" spans="1:4" ht="19.95" customHeight="1" x14ac:dyDescent="0.3">
      <c r="A9" s="10">
        <v>8</v>
      </c>
      <c r="B9" s="25" t="s">
        <v>29</v>
      </c>
      <c r="C9" s="10"/>
      <c r="D9" s="10"/>
    </row>
    <row r="10" spans="1:4" ht="19.95" customHeight="1" x14ac:dyDescent="0.3">
      <c r="A10" s="10">
        <v>9</v>
      </c>
      <c r="B10" s="25" t="s">
        <v>44</v>
      </c>
      <c r="C10" s="10"/>
      <c r="D10" s="10"/>
    </row>
    <row r="11" spans="1:4" ht="19.95" customHeight="1" x14ac:dyDescent="0.3">
      <c r="A11" s="10">
        <v>10</v>
      </c>
      <c r="B11" s="25" t="s">
        <v>45</v>
      </c>
      <c r="C11" s="10"/>
      <c r="D11" s="10"/>
    </row>
    <row r="12" spans="1:4" ht="19.95" customHeight="1" x14ac:dyDescent="0.3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C19" sqref="C19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15.33203125" style="1" customWidth="1"/>
  </cols>
  <sheetData>
    <row r="1" spans="1:7" ht="19.95" customHeight="1" x14ac:dyDescent="0.3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95" customHeight="1" x14ac:dyDescent="0.3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95" customHeight="1" x14ac:dyDescent="0.3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95" customHeight="1" x14ac:dyDescent="0.3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95" customHeight="1" x14ac:dyDescent="0.3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95" customHeight="1" x14ac:dyDescent="0.3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95" customHeight="1" x14ac:dyDescent="0.3">
      <c r="A7" s="12">
        <v>6</v>
      </c>
      <c r="B7" s="13" t="s">
        <v>28</v>
      </c>
      <c r="C7" s="12">
        <v>14</v>
      </c>
      <c r="D7" s="12">
        <v>14</v>
      </c>
      <c r="E7" s="12">
        <v>0</v>
      </c>
      <c r="F7" s="12">
        <f t="shared" si="0"/>
        <v>14</v>
      </c>
      <c r="G7" s="34"/>
    </row>
    <row r="8" spans="1:7" ht="19.95" customHeight="1" x14ac:dyDescent="0.3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95" customHeight="1" x14ac:dyDescent="0.3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95" customHeight="1" x14ac:dyDescent="0.3">
      <c r="A10" s="12">
        <v>9</v>
      </c>
      <c r="B10" s="14" t="s">
        <v>44</v>
      </c>
      <c r="C10" s="12">
        <v>14</v>
      </c>
      <c r="D10" s="12">
        <v>15</v>
      </c>
      <c r="E10" s="12">
        <v>0</v>
      </c>
      <c r="F10" s="12">
        <f t="shared" si="0"/>
        <v>15</v>
      </c>
      <c r="G10" s="2"/>
    </row>
    <row r="11" spans="1:7" ht="19.95" customHeight="1" x14ac:dyDescent="0.3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95" customHeight="1" x14ac:dyDescent="0.3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95" customHeight="1" x14ac:dyDescent="0.3">
      <c r="A13" s="12">
        <v>12</v>
      </c>
      <c r="B13" s="25" t="s">
        <v>70</v>
      </c>
      <c r="C13" s="10">
        <v>0</v>
      </c>
      <c r="D13" s="10">
        <v>13</v>
      </c>
      <c r="E13" s="10">
        <v>0</v>
      </c>
      <c r="F13" s="12">
        <f t="shared" si="0"/>
        <v>7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95" customHeight="1" x14ac:dyDescent="0.3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95" customHeight="1" x14ac:dyDescent="0.3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95" customHeight="1" x14ac:dyDescent="0.3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95" customHeight="1" x14ac:dyDescent="0.3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95" customHeight="1" x14ac:dyDescent="0.3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95" customHeight="1" x14ac:dyDescent="0.3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" x14ac:dyDescent="0.35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baseColWidth="10" defaultRowHeight="14.4" x14ac:dyDescent="0.3"/>
  <cols>
    <col min="1" max="1" width="58.33203125" customWidth="1"/>
    <col min="2" max="2" width="23.44140625" style="35" customWidth="1"/>
  </cols>
  <sheetData>
    <row r="1" spans="1:3" x14ac:dyDescent="0.3">
      <c r="B1" s="35" t="s">
        <v>37</v>
      </c>
      <c r="C1" t="s">
        <v>68</v>
      </c>
    </row>
    <row r="2" spans="1:3" x14ac:dyDescent="0.3">
      <c r="A2" t="s">
        <v>39</v>
      </c>
      <c r="B2" s="35" t="s">
        <v>66</v>
      </c>
    </row>
    <row r="3" spans="1:3" x14ac:dyDescent="0.3">
      <c r="A3" t="s">
        <v>40</v>
      </c>
    </row>
    <row r="4" spans="1:3" x14ac:dyDescent="0.3">
      <c r="A4" t="s">
        <v>41</v>
      </c>
      <c r="B4" s="35" t="s">
        <v>66</v>
      </c>
    </row>
    <row r="5" spans="1:3" x14ac:dyDescent="0.3">
      <c r="A5" t="s">
        <v>42</v>
      </c>
      <c r="B5" s="35" t="s">
        <v>66</v>
      </c>
      <c r="C5" t="s">
        <v>69</v>
      </c>
    </row>
    <row r="6" spans="1:3" x14ac:dyDescent="0.3">
      <c r="A6" t="s">
        <v>27</v>
      </c>
    </row>
    <row r="7" spans="1:3" x14ac:dyDescent="0.3">
      <c r="A7" t="s">
        <v>28</v>
      </c>
    </row>
    <row r="8" spans="1:3" x14ac:dyDescent="0.3">
      <c r="A8" t="s">
        <v>43</v>
      </c>
      <c r="B8" s="35" t="s">
        <v>66</v>
      </c>
    </row>
    <row r="9" spans="1:3" x14ac:dyDescent="0.3">
      <c r="A9" t="s">
        <v>29</v>
      </c>
    </row>
    <row r="10" spans="1:3" x14ac:dyDescent="0.3">
      <c r="A10" t="s">
        <v>44</v>
      </c>
    </row>
    <row r="11" spans="1:3" x14ac:dyDescent="0.3">
      <c r="A11" t="s">
        <v>45</v>
      </c>
    </row>
    <row r="12" spans="1:3" x14ac:dyDescent="0.3">
      <c r="A12" t="s">
        <v>46</v>
      </c>
      <c r="B12" s="35" t="s">
        <v>66</v>
      </c>
    </row>
    <row r="13" spans="1:3" x14ac:dyDescent="0.3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3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3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3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3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3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3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2017-02-22T21:53:52Z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