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9195" activeTab="3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ASISTENCIA!$A$1:$R$19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15" i="4" l="1"/>
  <c r="F3" i="4"/>
  <c r="F4" i="4"/>
  <c r="F5" i="4"/>
  <c r="F6" i="4"/>
  <c r="F7" i="4"/>
  <c r="F8" i="4"/>
  <c r="F9" i="4"/>
  <c r="F10" i="4"/>
  <c r="F11" i="4"/>
  <c r="F12" i="4"/>
  <c r="C22" i="1" l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2" i="1"/>
  <c r="C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C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6" i="1"/>
  <c r="F13" i="4" l="1"/>
  <c r="F14" i="4"/>
  <c r="F16" i="4"/>
  <c r="F17" i="4"/>
  <c r="F18" i="4"/>
  <c r="F2" i="4"/>
  <c r="J3" i="2" l="1"/>
  <c r="J5" i="2"/>
  <c r="J7" i="2"/>
  <c r="J9" i="2"/>
  <c r="J11" i="2"/>
  <c r="J15" i="2"/>
  <c r="J16" i="2"/>
  <c r="J17" i="2"/>
  <c r="J18" i="2"/>
  <c r="J4" i="2" l="1"/>
  <c r="J10" i="2"/>
  <c r="J12" i="2"/>
  <c r="J13" i="2"/>
  <c r="J14" i="2"/>
  <c r="H5" i="5" l="1"/>
  <c r="H4" i="5"/>
  <c r="H3" i="5"/>
  <c r="H2" i="5"/>
  <c r="H7" i="5"/>
  <c r="H8" i="5"/>
  <c r="H9" i="5"/>
  <c r="H10" i="5"/>
  <c r="H11" i="5"/>
  <c r="H12" i="5"/>
  <c r="H6" i="5"/>
  <c r="J6" i="2" l="1"/>
  <c r="J8" i="2"/>
  <c r="J2" i="2"/>
  <c r="I19" i="2" l="1"/>
  <c r="D20" i="1"/>
  <c r="D21" i="1"/>
  <c r="G19" i="2" l="1"/>
  <c r="H19" i="2"/>
  <c r="E19" i="2" l="1"/>
  <c r="F19" i="2"/>
  <c r="J19" i="2" l="1"/>
  <c r="D19" i="2"/>
</calcChain>
</file>

<file path=xl/sharedStrings.xml><?xml version="1.0" encoding="utf-8"?>
<sst xmlns="http://schemas.openxmlformats.org/spreadsheetml/2006/main" count="247" uniqueCount="72">
  <si>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</si>
  <si>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</si>
  <si>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</si>
  <si>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</si>
  <si>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</si>
  <si>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</si>
  <si>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</si>
  <si>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</si>
  <si>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</si>
  <si>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</si>
  <si>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</si>
  <si>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</si>
  <si>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</si>
  <si>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</si>
  <si>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</si>
  <si>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</si>
  <si>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</si>
  <si>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</si>
  <si>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</si>
  <si>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</si>
  <si>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</si>
  <si>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</si>
  <si>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</si>
  <si>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</si>
  <si>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</si>
  <si>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</si>
  <si>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</si>
  <si>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</si>
  <si>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Cuesta Barreto,Fernando Giusepi</t>
  </si>
  <si>
    <t>Flores Panaifo,Josselyn Melchorita</t>
  </si>
  <si>
    <t>Peñaranda Huerta,Jesús Eduardo</t>
  </si>
  <si>
    <t xml:space="preserve">     P: Presente           T: Tardanza        F: Falta</t>
  </si>
  <si>
    <t>EF</t>
  </si>
  <si>
    <t>C1</t>
  </si>
  <si>
    <t>P1</t>
  </si>
  <si>
    <t>C2</t>
  </si>
  <si>
    <t>P2</t>
  </si>
  <si>
    <t>T</t>
  </si>
  <si>
    <t>PARTICIPACION</t>
  </si>
  <si>
    <t>F</t>
  </si>
  <si>
    <t>Alomía Monjaraz,Guillermo Abel</t>
  </si>
  <si>
    <t>Amado Garfias,Alonso Javier</t>
  </si>
  <si>
    <t>Becerra Gutierrez,Walter  Martin</t>
  </si>
  <si>
    <t>Benites Luna,Carlos Alberto</t>
  </si>
  <si>
    <t>Guerrero Guevara,Ze Carlos Esteban</t>
  </si>
  <si>
    <t>Ramos Sanchez,Percy Eduardo</t>
  </si>
  <si>
    <t>Wong Herrera,David</t>
  </si>
  <si>
    <t>Zavala Alvarez,Carlos Andoni</t>
  </si>
  <si>
    <t>11-ENE</t>
  </si>
  <si>
    <t>16-ENE</t>
  </si>
  <si>
    <t>18-ENE</t>
  </si>
  <si>
    <t>23-ENE</t>
  </si>
  <si>
    <t>25-ENE</t>
  </si>
  <si>
    <t>30-ENE</t>
  </si>
  <si>
    <t>01-FEB</t>
  </si>
  <si>
    <t>06-FEB</t>
  </si>
  <si>
    <t>08-FEB</t>
  </si>
  <si>
    <t>09-ENE</t>
  </si>
  <si>
    <t>13-FEB</t>
  </si>
  <si>
    <t>15-FEB</t>
  </si>
  <si>
    <t>20-FEB</t>
  </si>
  <si>
    <t>22-FEB</t>
  </si>
  <si>
    <t>27-FEB</t>
  </si>
  <si>
    <t>01-MAR</t>
  </si>
  <si>
    <t>EXPO</t>
  </si>
  <si>
    <t>LENGUAJES DE PROGRAMACIÓN</t>
  </si>
  <si>
    <t>CICLO: 2017-0</t>
  </si>
  <si>
    <t>*</t>
  </si>
  <si>
    <t>Suares Infante, Rocio</t>
  </si>
  <si>
    <t>Certificado</t>
  </si>
  <si>
    <t>si</t>
  </si>
  <si>
    <t>Suarez Infante, Rocio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</si>
</sst>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49" fontId="0" fillId="0" borderId="0" xfId="0" applyNumberFormat="1"/>
    <xf numFmtId="15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" fontId="2" fillId="3" borderId="1" xfId="1" quotePrefix="1" applyNumberFormat="1" applyFont="1" applyFill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J15" sqref="J15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hidden="1" customWidth="1"/>
    <col min="5" max="5" width="12.42578125" style="1" hidden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4</v>
      </c>
      <c r="J1" s="9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40</v>
      </c>
      <c r="D2" s="2"/>
      <c r="E2" s="2"/>
      <c r="F2" s="2">
        <v>11</v>
      </c>
      <c r="G2" s="2"/>
      <c r="H2" s="2"/>
      <c r="I2" s="2"/>
      <c r="J2" s="11">
        <f>D2*0.2+E2*0.4+F2*0.05+G2*0.05+H2*0.1+I2*0.2</f>
        <v>0.55000000000000004</v>
      </c>
    </row>
    <row r="3" spans="1:10" ht="19.899999999999999" customHeight="1" x14ac:dyDescent="0.3">
      <c r="A3" s="6">
        <v>2</v>
      </c>
      <c r="B3" s="6">
        <v>2</v>
      </c>
      <c r="C3" s="7" t="s">
        <v>41</v>
      </c>
      <c r="D3" s="2"/>
      <c r="E3" s="2"/>
      <c r="F3" s="2">
        <v>8</v>
      </c>
      <c r="G3" s="2"/>
      <c r="H3" s="2"/>
      <c r="I3" s="2"/>
      <c r="J3" s="11">
        <f t="shared" ref="J3:J18" si="0">D3*0.2+E3*0.4+F3*0.05+G3*0.05+H3*0.1+I3*0.2</f>
        <v>0.4</v>
      </c>
    </row>
    <row r="4" spans="1:10" ht="19.899999999999999" customHeight="1" x14ac:dyDescent="0.3">
      <c r="A4" s="6">
        <v>3</v>
      </c>
      <c r="B4" s="6">
        <v>3</v>
      </c>
      <c r="C4" s="7" t="s">
        <v>42</v>
      </c>
      <c r="D4" s="2"/>
      <c r="E4" s="2"/>
      <c r="F4" s="2">
        <v>19</v>
      </c>
      <c r="G4" s="2"/>
      <c r="H4" s="2"/>
      <c r="I4" s="2"/>
      <c r="J4" s="11">
        <f t="shared" si="0"/>
        <v>0.95000000000000007</v>
      </c>
    </row>
    <row r="5" spans="1:10" ht="19.899999999999999" customHeight="1" x14ac:dyDescent="0.3">
      <c r="A5" s="6">
        <v>4</v>
      </c>
      <c r="B5" s="6">
        <v>4</v>
      </c>
      <c r="C5" s="7" t="s">
        <v>43</v>
      </c>
      <c r="D5" s="2"/>
      <c r="E5" s="2"/>
      <c r="F5" s="2">
        <v>11</v>
      </c>
      <c r="G5" s="2"/>
      <c r="H5" s="2"/>
      <c r="I5" s="2"/>
      <c r="J5" s="11">
        <f t="shared" si="0"/>
        <v>0.55000000000000004</v>
      </c>
    </row>
    <row r="6" spans="1:10" ht="19.899999999999999" customHeight="1" x14ac:dyDescent="0.3">
      <c r="A6" s="6">
        <v>5</v>
      </c>
      <c r="B6" s="6">
        <v>5</v>
      </c>
      <c r="C6" s="8" t="s">
        <v>28</v>
      </c>
      <c r="D6" s="2"/>
      <c r="E6" s="2"/>
      <c r="F6" s="2">
        <v>8</v>
      </c>
      <c r="G6" s="2"/>
      <c r="H6" s="2"/>
      <c r="I6" s="2"/>
      <c r="J6" s="11">
        <f t="shared" si="0"/>
        <v>0.4</v>
      </c>
    </row>
    <row r="7" spans="1:10" ht="19.899999999999999" customHeight="1" x14ac:dyDescent="0.3">
      <c r="A7" s="6"/>
      <c r="B7" s="6">
        <v>6</v>
      </c>
      <c r="C7" s="8" t="s">
        <v>29</v>
      </c>
      <c r="D7" s="2"/>
      <c r="E7" s="2"/>
      <c r="F7" s="2">
        <v>10</v>
      </c>
      <c r="G7" s="2"/>
      <c r="H7" s="2"/>
      <c r="I7" s="2"/>
      <c r="J7" s="11">
        <f t="shared" si="0"/>
        <v>0.5</v>
      </c>
    </row>
    <row r="8" spans="1:10" ht="19.899999999999999" customHeight="1" x14ac:dyDescent="0.3">
      <c r="A8" s="6">
        <v>6</v>
      </c>
      <c r="B8" s="6">
        <v>7</v>
      </c>
      <c r="C8" s="7" t="s">
        <v>44</v>
      </c>
      <c r="D8" s="2"/>
      <c r="E8" s="2"/>
      <c r="F8" s="2">
        <v>10</v>
      </c>
      <c r="G8" s="2"/>
      <c r="H8" s="2"/>
      <c r="I8" s="2"/>
      <c r="J8" s="11">
        <f t="shared" si="0"/>
        <v>0.5</v>
      </c>
    </row>
    <row r="9" spans="1:10" ht="19.899999999999999" customHeight="1" x14ac:dyDescent="0.3">
      <c r="A9" s="6">
        <v>7</v>
      </c>
      <c r="B9" s="6">
        <v>8</v>
      </c>
      <c r="C9" s="7" t="s">
        <v>30</v>
      </c>
      <c r="D9" s="2"/>
      <c r="E9" s="2"/>
      <c r="F9" s="2">
        <v>0</v>
      </c>
      <c r="G9" s="2"/>
      <c r="H9" s="2"/>
      <c r="I9" s="2"/>
      <c r="J9" s="11">
        <f t="shared" si="0"/>
        <v>0</v>
      </c>
    </row>
    <row r="10" spans="1:10" ht="19.899999999999999" customHeight="1" x14ac:dyDescent="0.3">
      <c r="A10" s="6">
        <v>8</v>
      </c>
      <c r="B10" s="6">
        <v>9</v>
      </c>
      <c r="C10" s="7" t="s">
        <v>45</v>
      </c>
      <c r="D10" s="2"/>
      <c r="E10" s="2"/>
      <c r="F10" s="2">
        <v>10</v>
      </c>
      <c r="G10" s="2"/>
      <c r="H10" s="2"/>
      <c r="I10" s="2"/>
      <c r="J10" s="11">
        <f t="shared" si="0"/>
        <v>0.5</v>
      </c>
    </row>
    <row r="11" spans="1:10" ht="19.899999999999999" customHeight="1" x14ac:dyDescent="0.3">
      <c r="A11" s="6">
        <v>9</v>
      </c>
      <c r="B11" s="6">
        <v>10</v>
      </c>
      <c r="C11" s="8" t="s">
        <v>46</v>
      </c>
      <c r="D11" s="2"/>
      <c r="E11" s="2"/>
      <c r="F11" s="2">
        <v>10</v>
      </c>
      <c r="G11" s="2"/>
      <c r="H11" s="2"/>
      <c r="I11" s="2"/>
      <c r="J11" s="11">
        <f t="shared" si="0"/>
        <v>0.5</v>
      </c>
    </row>
    <row r="12" spans="1:10" ht="19.899999999999999" customHeight="1" x14ac:dyDescent="0.3">
      <c r="A12" s="6">
        <v>10</v>
      </c>
      <c r="B12" s="6">
        <v>11</v>
      </c>
      <c r="C12" s="8" t="s">
        <v>47</v>
      </c>
      <c r="D12" s="2"/>
      <c r="E12" s="2"/>
      <c r="F12" s="2">
        <v>19</v>
      </c>
      <c r="G12" s="2"/>
      <c r="H12" s="2"/>
      <c r="I12" s="2"/>
      <c r="J12" s="11">
        <f t="shared" si="0"/>
        <v>0.95000000000000007</v>
      </c>
    </row>
    <row r="13" spans="1:10" ht="19.899999999999999" customHeight="1" x14ac:dyDescent="0.3">
      <c r="A13" s="6"/>
      <c r="B13" s="6">
        <v>12</v>
      </c>
      <c r="C13" s="8"/>
      <c r="D13" s="2"/>
      <c r="E13" s="2"/>
      <c r="F13" s="2"/>
      <c r="G13" s="2"/>
      <c r="H13" s="2"/>
      <c r="I13" s="2"/>
      <c r="J13" s="11">
        <f t="shared" si="0"/>
        <v>0</v>
      </c>
    </row>
    <row r="14" spans="1:10" ht="19.899999999999999" customHeight="1" x14ac:dyDescent="0.3">
      <c r="A14" s="6"/>
      <c r="B14" s="6">
        <v>13</v>
      </c>
      <c r="C14" s="8"/>
      <c r="D14" s="2"/>
      <c r="E14" s="2"/>
      <c r="F14" s="2"/>
      <c r="G14" s="2"/>
      <c r="H14" s="2"/>
      <c r="I14" s="2"/>
      <c r="J14" s="11">
        <f t="shared" si="0"/>
        <v>0</v>
      </c>
    </row>
    <row r="15" spans="1:10" ht="19.899999999999999" customHeight="1" x14ac:dyDescent="0.3">
      <c r="A15" s="6"/>
      <c r="B15" s="6">
        <v>14</v>
      </c>
      <c r="C15" s="8" t="s">
        <v>68</v>
      </c>
      <c r="D15" s="2"/>
      <c r="E15" s="2"/>
      <c r="F15" s="2">
        <v>0</v>
      </c>
      <c r="G15" s="2"/>
      <c r="H15" s="2"/>
      <c r="I15" s="2"/>
      <c r="J15" s="11">
        <f t="shared" si="0"/>
        <v>0</v>
      </c>
    </row>
    <row r="16" spans="1:10" ht="19.899999999999999" customHeight="1" x14ac:dyDescent="0.3">
      <c r="A16" s="6"/>
      <c r="B16" s="6">
        <v>15</v>
      </c>
      <c r="C16" s="8"/>
      <c r="D16" s="2"/>
      <c r="E16" s="2"/>
      <c r="F16" s="2"/>
      <c r="G16" s="2"/>
      <c r="H16" s="2"/>
      <c r="I16" s="2"/>
      <c r="J16" s="11">
        <f t="shared" si="0"/>
        <v>0</v>
      </c>
    </row>
    <row r="17" spans="1:10" ht="19.899999999999999" customHeight="1" x14ac:dyDescent="0.3">
      <c r="A17" s="6"/>
      <c r="B17" s="6">
        <v>16</v>
      </c>
      <c r="C17" s="8"/>
      <c r="D17" s="2"/>
      <c r="E17" s="2"/>
      <c r="F17" s="2"/>
      <c r="G17" s="2"/>
      <c r="H17" s="2"/>
      <c r="I17" s="2"/>
      <c r="J17" s="11">
        <f t="shared" si="0"/>
        <v>0</v>
      </c>
    </row>
    <row r="18" spans="1:10" ht="19.899999999999999" customHeight="1" x14ac:dyDescent="0.3">
      <c r="A18" s="6">
        <v>11</v>
      </c>
      <c r="B18" s="6">
        <v>17</v>
      </c>
      <c r="C18" s="8"/>
      <c r="D18" s="2"/>
      <c r="E18" s="2"/>
      <c r="F18" s="2"/>
      <c r="G18" s="2"/>
      <c r="H18" s="2"/>
      <c r="I18" s="2"/>
      <c r="J18" s="11">
        <f t="shared" si="0"/>
        <v>0</v>
      </c>
    </row>
    <row r="19" spans="1:10" x14ac:dyDescent="0.25">
      <c r="D19" s="15" t="e">
        <f t="shared" ref="D19:J19" si="1">AVERAGE(D2:D18)</f>
        <v>#DIV/0!</v>
      </c>
      <c r="E19" s="15" t="e">
        <f t="shared" si="1"/>
        <v>#DIV/0!</v>
      </c>
      <c r="F19" s="15">
        <f t="shared" si="1"/>
        <v>9.6666666666666661</v>
      </c>
      <c r="G19" s="15" t="e">
        <f t="shared" si="1"/>
        <v>#DIV/0!</v>
      </c>
      <c r="H19" s="15" t="e">
        <f t="shared" si="1"/>
        <v>#DIV/0!</v>
      </c>
      <c r="I19" s="15" t="e">
        <f t="shared" si="1"/>
        <v>#DIV/0!</v>
      </c>
      <c r="J19" s="15">
        <f t="shared" si="1"/>
        <v>0.3411764705882353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B19" sqref="B19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11" width="9.7109375" style="3" hidden="1" customWidth="1"/>
    <col min="12" max="18" width="9.7109375" style="3" customWidth="1"/>
    <col min="19" max="19" width="15.7109375" style="1" customWidth="1"/>
  </cols>
  <sheetData>
    <row r="1" spans="1:19" ht="23.25" x14ac:dyDescent="0.35">
      <c r="A1" s="17" t="s">
        <v>19</v>
      </c>
      <c r="D1" s="41"/>
      <c r="E1" s="19" t="s">
        <v>31</v>
      </c>
    </row>
    <row r="2" spans="1:19" ht="18.75" x14ac:dyDescent="0.3">
      <c r="A2" s="16" t="s">
        <v>65</v>
      </c>
    </row>
    <row r="3" spans="1:19" ht="18.75" x14ac:dyDescent="0.3">
      <c r="A3" s="16" t="s">
        <v>66</v>
      </c>
      <c r="G3" s="3" t="s">
        <v>33</v>
      </c>
      <c r="H3" s="3" t="s">
        <v>34</v>
      </c>
      <c r="L3" s="3" t="s">
        <v>35</v>
      </c>
      <c r="M3" s="3" t="s">
        <v>36</v>
      </c>
      <c r="O3" s="3" t="s">
        <v>64</v>
      </c>
      <c r="Q3" s="3" t="s">
        <v>32</v>
      </c>
    </row>
    <row r="4" spans="1:19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</row>
    <row r="5" spans="1:19" ht="19.899999999999999" customHeight="1" x14ac:dyDescent="0.3">
      <c r="A5" s="20" t="s">
        <v>14</v>
      </c>
      <c r="B5" s="21" t="s">
        <v>13</v>
      </c>
      <c r="C5" s="42" t="s">
        <v>57</v>
      </c>
      <c r="D5" s="37" t="s">
        <v>48</v>
      </c>
      <c r="E5" s="37" t="s">
        <v>49</v>
      </c>
      <c r="F5" s="37" t="s">
        <v>50</v>
      </c>
      <c r="G5" s="37" t="s">
        <v>51</v>
      </c>
      <c r="H5" s="37" t="s">
        <v>52</v>
      </c>
      <c r="I5" s="37" t="s">
        <v>53</v>
      </c>
      <c r="J5" s="37" t="s">
        <v>54</v>
      </c>
      <c r="K5" s="37" t="s">
        <v>55</v>
      </c>
      <c r="L5" s="37" t="s">
        <v>56</v>
      </c>
      <c r="M5" s="37" t="s">
        <v>58</v>
      </c>
      <c r="N5" s="37" t="s">
        <v>59</v>
      </c>
      <c r="O5" s="37" t="s">
        <v>60</v>
      </c>
      <c r="P5" s="37" t="s">
        <v>61</v>
      </c>
      <c r="Q5" s="37" t="s">
        <v>62</v>
      </c>
      <c r="R5" s="37" t="s">
        <v>63</v>
      </c>
      <c r="S5" s="22" t="s">
        <v>3</v>
      </c>
    </row>
    <row r="6" spans="1:19" ht="19.899999999999999" customHeight="1" x14ac:dyDescent="0.3">
      <c r="A6" s="6">
        <v>1</v>
      </c>
      <c r="B6" s="7" t="s">
        <v>40</v>
      </c>
      <c r="C6" s="6" t="s">
        <v>21</v>
      </c>
      <c r="D6" s="6" t="s">
        <v>21</v>
      </c>
      <c r="E6" s="6" t="s">
        <v>21</v>
      </c>
      <c r="F6" s="6" t="s">
        <v>21</v>
      </c>
      <c r="G6" s="6" t="s">
        <v>21</v>
      </c>
      <c r="H6" s="6" t="s">
        <v>21</v>
      </c>
      <c r="I6" s="6" t="s">
        <v>21</v>
      </c>
      <c r="J6" s="6" t="s">
        <v>21</v>
      </c>
      <c r="K6" s="6" t="s">
        <v>21</v>
      </c>
      <c r="L6" s="6" t="s">
        <v>21</v>
      </c>
      <c r="M6" s="6"/>
      <c r="N6" s="6"/>
      <c r="O6" s="6"/>
      <c r="P6" s="6"/>
      <c r="Q6" s="6"/>
      <c r="R6" s="6"/>
      <c r="S6" s="2">
        <f>ROUNDUP( 20  - COUNTIF(C6:R6,"") - COUNTIF(D6:R6,"F") - COUNTIF(D6:R6,"T")/2,0)</f>
        <v>14</v>
      </c>
    </row>
    <row r="7" spans="1:19" ht="19.899999999999999" customHeight="1" x14ac:dyDescent="0.3">
      <c r="A7" s="6">
        <v>2</v>
      </c>
      <c r="B7" s="7" t="s">
        <v>41</v>
      </c>
      <c r="C7" s="6" t="s">
        <v>21</v>
      </c>
      <c r="D7" s="6" t="s">
        <v>37</v>
      </c>
      <c r="E7" s="6" t="s">
        <v>21</v>
      </c>
      <c r="F7" s="6" t="s">
        <v>21</v>
      </c>
      <c r="G7" s="6" t="s">
        <v>21</v>
      </c>
      <c r="H7" s="6" t="s">
        <v>37</v>
      </c>
      <c r="I7" s="6" t="s">
        <v>37</v>
      </c>
      <c r="J7" s="6" t="s">
        <v>37</v>
      </c>
      <c r="K7" s="6" t="s">
        <v>21</v>
      </c>
      <c r="L7" s="6" t="s">
        <v>37</v>
      </c>
      <c r="M7" s="6"/>
      <c r="N7" s="6"/>
      <c r="O7" s="6"/>
      <c r="P7" s="6"/>
      <c r="Q7" s="6"/>
      <c r="R7" s="6"/>
      <c r="S7" s="2">
        <f t="shared" ref="S7:S19" si="0">ROUNDUP( 20  - COUNTIF(C7:R7,"") - COUNTIF(D7:R7,"F") - COUNTIF(D7:R7,"T")/2,0)</f>
        <v>12</v>
      </c>
    </row>
    <row r="8" spans="1:19" ht="19.899999999999999" customHeight="1" x14ac:dyDescent="0.3">
      <c r="A8" s="6">
        <v>3</v>
      </c>
      <c r="B8" s="7" t="s">
        <v>42</v>
      </c>
      <c r="C8" s="6" t="s">
        <v>21</v>
      </c>
      <c r="D8" s="6" t="s">
        <v>37</v>
      </c>
      <c r="E8" s="6" t="s">
        <v>37</v>
      </c>
      <c r="F8" s="6" t="s">
        <v>37</v>
      </c>
      <c r="G8" s="6" t="s">
        <v>37</v>
      </c>
      <c r="H8" s="6" t="s">
        <v>37</v>
      </c>
      <c r="I8" s="6" t="s">
        <v>21</v>
      </c>
      <c r="J8" s="6" t="s">
        <v>37</v>
      </c>
      <c r="K8" s="6" t="s">
        <v>37</v>
      </c>
      <c r="L8" s="6" t="s">
        <v>37</v>
      </c>
      <c r="M8" s="6"/>
      <c r="N8" s="6"/>
      <c r="O8" s="6"/>
      <c r="P8" s="6"/>
      <c r="Q8" s="6"/>
      <c r="R8" s="6"/>
      <c r="S8" s="2">
        <f t="shared" si="0"/>
        <v>10</v>
      </c>
    </row>
    <row r="9" spans="1:19" ht="19.899999999999999" customHeight="1" x14ac:dyDescent="0.3">
      <c r="A9" s="6">
        <v>4</v>
      </c>
      <c r="B9" s="7" t="s">
        <v>43</v>
      </c>
      <c r="C9" s="6" t="s">
        <v>21</v>
      </c>
      <c r="D9" s="6" t="s">
        <v>37</v>
      </c>
      <c r="E9" s="6" t="s">
        <v>21</v>
      </c>
      <c r="F9" s="6" t="s">
        <v>21</v>
      </c>
      <c r="G9" s="6" t="s">
        <v>21</v>
      </c>
      <c r="H9" s="6" t="s">
        <v>37</v>
      </c>
      <c r="I9" s="6" t="s">
        <v>21</v>
      </c>
      <c r="J9" s="6" t="s">
        <v>21</v>
      </c>
      <c r="K9" s="6" t="s">
        <v>21</v>
      </c>
      <c r="L9" s="6" t="s">
        <v>21</v>
      </c>
      <c r="M9" s="6"/>
      <c r="N9" s="6"/>
      <c r="O9" s="6"/>
      <c r="P9" s="6"/>
      <c r="Q9" s="6"/>
      <c r="R9" s="6"/>
      <c r="S9" s="2">
        <f t="shared" si="0"/>
        <v>13</v>
      </c>
    </row>
    <row r="10" spans="1:19" ht="19.899999999999999" customHeight="1" x14ac:dyDescent="0.3">
      <c r="A10" s="6">
        <v>5</v>
      </c>
      <c r="B10" s="8" t="s">
        <v>28</v>
      </c>
      <c r="C10" s="38" t="s">
        <v>21</v>
      </c>
      <c r="D10" s="6" t="s">
        <v>21</v>
      </c>
      <c r="E10" s="6" t="s">
        <v>37</v>
      </c>
      <c r="F10" s="6" t="s">
        <v>21</v>
      </c>
      <c r="G10" s="6" t="s">
        <v>21</v>
      </c>
      <c r="H10" s="6" t="s">
        <v>37</v>
      </c>
      <c r="I10" s="6" t="s">
        <v>37</v>
      </c>
      <c r="J10" s="6" t="s">
        <v>37</v>
      </c>
      <c r="K10" s="6" t="s">
        <v>21</v>
      </c>
      <c r="L10" s="6" t="s">
        <v>37</v>
      </c>
      <c r="M10" s="6"/>
      <c r="N10" s="6"/>
      <c r="O10" s="6"/>
      <c r="P10" s="6"/>
      <c r="Q10" s="6"/>
      <c r="R10" s="6"/>
      <c r="S10" s="2">
        <f t="shared" si="0"/>
        <v>12</v>
      </c>
    </row>
    <row r="11" spans="1:19" ht="19.899999999999999" customHeight="1" x14ac:dyDescent="0.3">
      <c r="A11" s="6">
        <v>6</v>
      </c>
      <c r="B11" s="7" t="s">
        <v>29</v>
      </c>
      <c r="C11" s="6" t="s">
        <v>21</v>
      </c>
      <c r="D11" s="6" t="s">
        <v>39</v>
      </c>
      <c r="E11" s="6" t="s">
        <v>39</v>
      </c>
      <c r="F11" s="6" t="s">
        <v>21</v>
      </c>
      <c r="G11" s="6" t="s">
        <v>37</v>
      </c>
      <c r="H11" s="6" t="s">
        <v>21</v>
      </c>
      <c r="I11" s="6" t="s">
        <v>37</v>
      </c>
      <c r="J11" s="6" t="s">
        <v>21</v>
      </c>
      <c r="K11" s="6" t="s">
        <v>37</v>
      </c>
      <c r="L11" s="6" t="s">
        <v>21</v>
      </c>
      <c r="M11" s="6"/>
      <c r="N11" s="6"/>
      <c r="O11" s="6"/>
      <c r="P11" s="6"/>
      <c r="Q11" s="6"/>
      <c r="R11" s="6"/>
      <c r="S11" s="2">
        <f t="shared" si="0"/>
        <v>11</v>
      </c>
    </row>
    <row r="12" spans="1:19" ht="19.899999999999999" customHeight="1" x14ac:dyDescent="0.3">
      <c r="A12" s="6">
        <v>7</v>
      </c>
      <c r="B12" s="7" t="s">
        <v>44</v>
      </c>
      <c r="C12" s="6" t="s">
        <v>21</v>
      </c>
      <c r="D12" s="6" t="s">
        <v>21</v>
      </c>
      <c r="E12" s="6" t="s">
        <v>21</v>
      </c>
      <c r="F12" s="6" t="s">
        <v>21</v>
      </c>
      <c r="G12" s="6" t="s">
        <v>21</v>
      </c>
      <c r="H12" s="6" t="s">
        <v>21</v>
      </c>
      <c r="I12" s="6" t="s">
        <v>21</v>
      </c>
      <c r="J12" s="6" t="s">
        <v>21</v>
      </c>
      <c r="K12" s="6" t="s">
        <v>21</v>
      </c>
      <c r="L12" s="6" t="s">
        <v>21</v>
      </c>
      <c r="M12" s="6"/>
      <c r="N12" s="6"/>
      <c r="O12" s="6"/>
      <c r="P12" s="6"/>
      <c r="Q12" s="6"/>
      <c r="R12" s="6"/>
      <c r="S12" s="2">
        <f t="shared" si="0"/>
        <v>14</v>
      </c>
    </row>
    <row r="13" spans="1:19" ht="19.899999999999999" customHeight="1" x14ac:dyDescent="0.3">
      <c r="A13" s="6">
        <v>8</v>
      </c>
      <c r="B13" s="7" t="s">
        <v>30</v>
      </c>
      <c r="C13" s="6" t="s">
        <v>21</v>
      </c>
      <c r="D13" s="6" t="s">
        <v>21</v>
      </c>
      <c r="E13" s="6" t="s">
        <v>37</v>
      </c>
      <c r="F13" s="6" t="s">
        <v>21</v>
      </c>
      <c r="G13" s="6" t="s">
        <v>39</v>
      </c>
      <c r="H13" s="6" t="s">
        <v>39</v>
      </c>
      <c r="I13" s="6" t="s">
        <v>21</v>
      </c>
      <c r="J13" s="6" t="s">
        <v>21</v>
      </c>
      <c r="K13" s="6" t="s">
        <v>21</v>
      </c>
      <c r="L13" s="6" t="s">
        <v>21</v>
      </c>
      <c r="M13" s="6"/>
      <c r="N13" s="6"/>
      <c r="O13" s="6"/>
      <c r="P13" s="6"/>
      <c r="Q13" s="6"/>
      <c r="R13" s="6"/>
      <c r="S13" s="2">
        <f t="shared" si="0"/>
        <v>12</v>
      </c>
    </row>
    <row r="14" spans="1:19" ht="19.899999999999999" customHeight="1" x14ac:dyDescent="0.3">
      <c r="A14" s="6">
        <v>9</v>
      </c>
      <c r="B14" s="8" t="s">
        <v>45</v>
      </c>
      <c r="C14" s="38" t="s">
        <v>21</v>
      </c>
      <c r="D14" s="6" t="s">
        <v>39</v>
      </c>
      <c r="E14" s="6" t="s">
        <v>21</v>
      </c>
      <c r="F14" s="6" t="s">
        <v>39</v>
      </c>
      <c r="G14" s="6" t="s">
        <v>21</v>
      </c>
      <c r="H14" s="6" t="s">
        <v>21</v>
      </c>
      <c r="I14" s="6" t="s">
        <v>21</v>
      </c>
      <c r="J14" s="6" t="s">
        <v>21</v>
      </c>
      <c r="K14" s="6" t="s">
        <v>37</v>
      </c>
      <c r="L14" s="6" t="s">
        <v>37</v>
      </c>
      <c r="M14" s="6"/>
      <c r="N14" s="6"/>
      <c r="O14" s="6"/>
      <c r="P14" s="6"/>
      <c r="Q14" s="6"/>
      <c r="R14" s="6"/>
      <c r="S14" s="2">
        <f t="shared" si="0"/>
        <v>11</v>
      </c>
    </row>
    <row r="15" spans="1:19" ht="19.899999999999999" customHeight="1" x14ac:dyDescent="0.3">
      <c r="A15" s="6">
        <v>10</v>
      </c>
      <c r="B15" s="8" t="s">
        <v>46</v>
      </c>
      <c r="C15" s="38" t="s">
        <v>21</v>
      </c>
      <c r="D15" s="6" t="s">
        <v>39</v>
      </c>
      <c r="E15" s="6" t="s">
        <v>21</v>
      </c>
      <c r="F15" s="6" t="s">
        <v>21</v>
      </c>
      <c r="G15" s="6" t="s">
        <v>21</v>
      </c>
      <c r="H15" s="6" t="s">
        <v>21</v>
      </c>
      <c r="I15" s="6" t="s">
        <v>21</v>
      </c>
      <c r="J15" s="6" t="s">
        <v>37</v>
      </c>
      <c r="K15" s="6" t="s">
        <v>37</v>
      </c>
      <c r="L15" s="6" t="s">
        <v>21</v>
      </c>
      <c r="M15" s="6"/>
      <c r="N15" s="6"/>
      <c r="O15" s="6"/>
      <c r="P15" s="6"/>
      <c r="Q15" s="6"/>
      <c r="R15" s="6"/>
      <c r="S15" s="2">
        <f t="shared" si="0"/>
        <v>12</v>
      </c>
    </row>
    <row r="16" spans="1:19" ht="19.899999999999999" customHeight="1" x14ac:dyDescent="0.3">
      <c r="A16" s="6">
        <v>11</v>
      </c>
      <c r="B16" s="8" t="s">
        <v>47</v>
      </c>
      <c r="C16" s="38" t="s">
        <v>21</v>
      </c>
      <c r="D16" s="6" t="s">
        <v>37</v>
      </c>
      <c r="E16" s="6" t="s">
        <v>39</v>
      </c>
      <c r="F16" s="6" t="s">
        <v>21</v>
      </c>
      <c r="G16" s="6" t="s">
        <v>37</v>
      </c>
      <c r="H16" s="6" t="s">
        <v>37</v>
      </c>
      <c r="I16" s="6" t="s">
        <v>37</v>
      </c>
      <c r="J16" s="6" t="s">
        <v>37</v>
      </c>
      <c r="K16" s="6" t="s">
        <v>37</v>
      </c>
      <c r="L16" s="6" t="s">
        <v>37</v>
      </c>
      <c r="M16" s="6"/>
      <c r="N16" s="6"/>
      <c r="O16" s="6"/>
      <c r="P16" s="6"/>
      <c r="Q16" s="6"/>
      <c r="R16" s="6"/>
      <c r="S16" s="2">
        <f t="shared" si="0"/>
        <v>10</v>
      </c>
    </row>
    <row r="17" spans="1:19" ht="19.899999999999999" customHeight="1" x14ac:dyDescent="0.3">
      <c r="A17" s="6">
        <v>12</v>
      </c>
      <c r="B17" s="8"/>
      <c r="C17" s="3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2">
        <f t="shared" si="0"/>
        <v>4</v>
      </c>
    </row>
    <row r="18" spans="1:19" ht="19.899999999999999" customHeight="1" x14ac:dyDescent="0.3">
      <c r="A18" s="6">
        <v>13</v>
      </c>
      <c r="B18" s="8"/>
      <c r="C18" s="3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2">
        <f t="shared" si="0"/>
        <v>4</v>
      </c>
    </row>
    <row r="19" spans="1:19" ht="19.899999999999999" customHeight="1" x14ac:dyDescent="0.3">
      <c r="A19" s="6">
        <v>14</v>
      </c>
      <c r="B19" s="8" t="s">
        <v>71</v>
      </c>
      <c r="C19" s="38" t="s">
        <v>39</v>
      </c>
      <c r="D19" s="6" t="s">
        <v>39</v>
      </c>
      <c r="E19" s="6" t="s">
        <v>37</v>
      </c>
      <c r="F19" s="6" t="s">
        <v>37</v>
      </c>
      <c r="G19" s="6" t="s">
        <v>39</v>
      </c>
      <c r="H19" s="6" t="s">
        <v>39</v>
      </c>
      <c r="I19" s="6" t="s">
        <v>37</v>
      </c>
      <c r="J19" s="6" t="s">
        <v>37</v>
      </c>
      <c r="K19" s="6" t="s">
        <v>21</v>
      </c>
      <c r="L19" s="6" t="s">
        <v>21</v>
      </c>
      <c r="M19" s="6"/>
      <c r="N19" s="6"/>
      <c r="O19" s="6"/>
      <c r="P19" s="6"/>
      <c r="Q19" s="6"/>
      <c r="R19" s="6"/>
      <c r="S19" s="2">
        <f t="shared" si="0"/>
        <v>9</v>
      </c>
    </row>
    <row r="20" spans="1:19" ht="18.75" x14ac:dyDescent="0.3">
      <c r="B20" s="32" t="s">
        <v>16</v>
      </c>
      <c r="C20" s="39">
        <f t="shared" ref="C20:R20" si="1">COUNTIF(C6:C19,"=P")</f>
        <v>11</v>
      </c>
      <c r="D20" s="40">
        <f t="shared" si="1"/>
        <v>4</v>
      </c>
      <c r="E20" s="40">
        <f t="shared" si="1"/>
        <v>6</v>
      </c>
      <c r="F20" s="40">
        <f t="shared" si="1"/>
        <v>9</v>
      </c>
      <c r="G20" s="40">
        <f t="shared" si="1"/>
        <v>7</v>
      </c>
      <c r="H20" s="40">
        <f t="shared" si="1"/>
        <v>5</v>
      </c>
      <c r="I20" s="40">
        <f t="shared" si="1"/>
        <v>7</v>
      </c>
      <c r="J20" s="40">
        <f t="shared" si="1"/>
        <v>6</v>
      </c>
      <c r="K20" s="40">
        <f t="shared" si="1"/>
        <v>7</v>
      </c>
      <c r="L20" s="40">
        <f t="shared" si="1"/>
        <v>7</v>
      </c>
      <c r="M20" s="40">
        <f t="shared" si="1"/>
        <v>0</v>
      </c>
      <c r="N20" s="40">
        <f t="shared" si="1"/>
        <v>0</v>
      </c>
      <c r="O20" s="40">
        <f t="shared" si="1"/>
        <v>0</v>
      </c>
      <c r="P20" s="40">
        <f t="shared" si="1"/>
        <v>0</v>
      </c>
      <c r="Q20" s="40">
        <f t="shared" si="1"/>
        <v>0</v>
      </c>
      <c r="R20" s="40">
        <f t="shared" si="1"/>
        <v>0</v>
      </c>
    </row>
    <row r="21" spans="1:19" ht="18.75" x14ac:dyDescent="0.3">
      <c r="B21" s="32" t="s">
        <v>15</v>
      </c>
      <c r="C21" s="39">
        <f t="shared" ref="C21:R21" si="2">COUNTIF(C6:C19,"=T")</f>
        <v>0</v>
      </c>
      <c r="D21" s="40">
        <f t="shared" si="2"/>
        <v>4</v>
      </c>
      <c r="E21" s="40">
        <f t="shared" si="2"/>
        <v>4</v>
      </c>
      <c r="F21" s="40">
        <f t="shared" si="2"/>
        <v>2</v>
      </c>
      <c r="G21" s="40">
        <f t="shared" si="2"/>
        <v>3</v>
      </c>
      <c r="H21" s="40">
        <f t="shared" si="2"/>
        <v>5</v>
      </c>
      <c r="I21" s="40">
        <f t="shared" si="2"/>
        <v>5</v>
      </c>
      <c r="J21" s="40">
        <f t="shared" si="2"/>
        <v>6</v>
      </c>
      <c r="K21" s="40">
        <f t="shared" si="2"/>
        <v>5</v>
      </c>
      <c r="L21" s="40">
        <f t="shared" si="2"/>
        <v>5</v>
      </c>
      <c r="M21" s="40">
        <f t="shared" si="2"/>
        <v>0</v>
      </c>
      <c r="N21" s="40">
        <f t="shared" si="2"/>
        <v>0</v>
      </c>
      <c r="O21" s="40">
        <f t="shared" si="2"/>
        <v>0</v>
      </c>
      <c r="P21" s="40">
        <f t="shared" si="2"/>
        <v>0</v>
      </c>
      <c r="Q21" s="40">
        <f t="shared" si="2"/>
        <v>0</v>
      </c>
      <c r="R21" s="40">
        <f t="shared" si="2"/>
        <v>0</v>
      </c>
    </row>
    <row r="22" spans="1:19" ht="18.75" x14ac:dyDescent="0.3">
      <c r="B22" s="32" t="s">
        <v>17</v>
      </c>
      <c r="C22" s="39">
        <f t="shared" ref="C22:R22" si="3">COUNTIF(C6:C19,"=F") + COUNTIF(C6:C19,"=")</f>
        <v>3</v>
      </c>
      <c r="D22" s="40">
        <f t="shared" si="3"/>
        <v>6</v>
      </c>
      <c r="E22" s="40">
        <f t="shared" si="3"/>
        <v>4</v>
      </c>
      <c r="F22" s="40">
        <f t="shared" si="3"/>
        <v>3</v>
      </c>
      <c r="G22" s="40">
        <f t="shared" si="3"/>
        <v>4</v>
      </c>
      <c r="H22" s="40">
        <f t="shared" si="3"/>
        <v>4</v>
      </c>
      <c r="I22" s="40">
        <f t="shared" si="3"/>
        <v>2</v>
      </c>
      <c r="J22" s="40">
        <f t="shared" si="3"/>
        <v>2</v>
      </c>
      <c r="K22" s="40">
        <f t="shared" si="3"/>
        <v>2</v>
      </c>
      <c r="L22" s="40">
        <f t="shared" si="3"/>
        <v>2</v>
      </c>
      <c r="M22" s="40">
        <f t="shared" si="3"/>
        <v>14</v>
      </c>
      <c r="N22" s="40">
        <f t="shared" si="3"/>
        <v>14</v>
      </c>
      <c r="O22" s="40">
        <f t="shared" si="3"/>
        <v>14</v>
      </c>
      <c r="P22" s="40">
        <f t="shared" si="3"/>
        <v>14</v>
      </c>
      <c r="Q22" s="40">
        <f t="shared" si="3"/>
        <v>14</v>
      </c>
      <c r="R22" s="40">
        <f t="shared" si="3"/>
        <v>14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B17" sqref="B17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3" t="s">
        <v>14</v>
      </c>
      <c r="B1" s="23" t="s">
        <v>0</v>
      </c>
      <c r="C1" s="24" t="s">
        <v>5</v>
      </c>
      <c r="D1" s="24" t="s">
        <v>6</v>
      </c>
    </row>
    <row r="2" spans="1:4" ht="19.899999999999999" customHeight="1" x14ac:dyDescent="0.25">
      <c r="A2" s="10">
        <v>1</v>
      </c>
      <c r="B2" s="25" t="s">
        <v>40</v>
      </c>
      <c r="C2" s="10"/>
      <c r="D2" s="10"/>
    </row>
    <row r="3" spans="1:4" ht="19.899999999999999" customHeight="1" x14ac:dyDescent="0.25">
      <c r="A3" s="10">
        <v>2</v>
      </c>
      <c r="B3" s="25" t="s">
        <v>41</v>
      </c>
      <c r="C3" s="10"/>
      <c r="D3" s="10"/>
    </row>
    <row r="4" spans="1:4" ht="19.899999999999999" customHeight="1" x14ac:dyDescent="0.25">
      <c r="A4" s="10">
        <v>3</v>
      </c>
      <c r="B4" s="25" t="s">
        <v>42</v>
      </c>
      <c r="C4" s="10"/>
      <c r="D4" s="10"/>
    </row>
    <row r="5" spans="1:4" ht="19.899999999999999" customHeight="1" x14ac:dyDescent="0.25">
      <c r="A5" s="10">
        <v>4</v>
      </c>
      <c r="B5" s="25" t="s">
        <v>43</v>
      </c>
      <c r="C5" s="10"/>
      <c r="D5" s="10"/>
    </row>
    <row r="6" spans="1:4" ht="19.899999999999999" customHeight="1" x14ac:dyDescent="0.25">
      <c r="A6" s="10">
        <v>5</v>
      </c>
      <c r="B6" s="25" t="s">
        <v>28</v>
      </c>
      <c r="C6" s="10"/>
      <c r="D6" s="10"/>
    </row>
    <row r="7" spans="1:4" ht="19.899999999999999" customHeight="1" x14ac:dyDescent="0.25">
      <c r="A7" s="10">
        <v>6</v>
      </c>
      <c r="B7" s="25" t="s">
        <v>29</v>
      </c>
      <c r="C7" s="10"/>
      <c r="D7" s="10"/>
    </row>
    <row r="8" spans="1:4" ht="19.899999999999999" customHeight="1" x14ac:dyDescent="0.25">
      <c r="A8" s="10">
        <v>7</v>
      </c>
      <c r="B8" s="25" t="s">
        <v>44</v>
      </c>
      <c r="C8" s="10"/>
      <c r="D8" s="10"/>
    </row>
    <row r="9" spans="1:4" ht="19.899999999999999" customHeight="1" x14ac:dyDescent="0.25">
      <c r="A9" s="10">
        <v>8</v>
      </c>
      <c r="B9" s="25" t="s">
        <v>30</v>
      </c>
      <c r="C9" s="10"/>
      <c r="D9" s="10"/>
    </row>
    <row r="10" spans="1:4" ht="19.899999999999999" customHeight="1" x14ac:dyDescent="0.25">
      <c r="A10" s="10">
        <v>9</v>
      </c>
      <c r="B10" s="25" t="s">
        <v>45</v>
      </c>
      <c r="C10" s="10"/>
      <c r="D10" s="10"/>
    </row>
    <row r="11" spans="1:4" ht="19.899999999999999" customHeight="1" x14ac:dyDescent="0.25">
      <c r="A11" s="10">
        <v>10</v>
      </c>
      <c r="B11" s="25" t="s">
        <v>46</v>
      </c>
      <c r="C11" s="10"/>
      <c r="D11" s="10"/>
    </row>
    <row r="12" spans="1:4" ht="19.899999999999999" customHeight="1" x14ac:dyDescent="0.25">
      <c r="A12" s="10">
        <v>11</v>
      </c>
      <c r="B12" s="25" t="s">
        <v>47</v>
      </c>
      <c r="C12" s="10"/>
      <c r="D12" s="10"/>
    </row>
    <row r="13" spans="1:4" ht="19.899999999999999" customHeight="1" x14ac:dyDescent="0.25">
      <c r="A13" s="10">
        <v>12</v>
      </c>
      <c r="B13" s="25"/>
      <c r="C13" s="10"/>
      <c r="D13" s="25"/>
    </row>
    <row r="14" spans="1:4" ht="19.899999999999999" customHeight="1" x14ac:dyDescent="0.25">
      <c r="A14" s="10">
        <v>13</v>
      </c>
      <c r="B14" s="25"/>
      <c r="C14" s="10"/>
      <c r="D14" s="25"/>
    </row>
    <row r="15" spans="1:4" ht="19.899999999999999" customHeight="1" x14ac:dyDescent="0.25">
      <c r="A15" s="10">
        <v>14</v>
      </c>
      <c r="B15" s="25"/>
      <c r="C15" s="10"/>
      <c r="D15" s="25"/>
    </row>
    <row r="16" spans="1:4" ht="19.899999999999999" customHeight="1" x14ac:dyDescent="0.25">
      <c r="A16" s="10">
        <v>15</v>
      </c>
      <c r="B16" s="25"/>
      <c r="C16" s="10"/>
      <c r="D16" s="25"/>
    </row>
    <row r="17" spans="1:4" ht="19.899999999999999" customHeight="1" x14ac:dyDescent="0.25">
      <c r="A17" s="10">
        <v>16</v>
      </c>
      <c r="B17" s="33"/>
      <c r="C17" s="10"/>
      <c r="D17" s="25"/>
    </row>
    <row r="18" spans="1:4" ht="19.899999999999999" customHeight="1" x14ac:dyDescent="0.25">
      <c r="A18" s="10">
        <v>17</v>
      </c>
      <c r="B18" s="33"/>
      <c r="C18" s="10"/>
      <c r="D18" s="25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tabSelected="1" workbookViewId="0">
      <selection activeCell="D4" sqref="D4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6" t="s">
        <v>14</v>
      </c>
      <c r="B1" s="27" t="s">
        <v>13</v>
      </c>
      <c r="C1" s="23" t="s">
        <v>20</v>
      </c>
      <c r="D1" s="24" t="s">
        <v>7</v>
      </c>
      <c r="E1" s="24" t="s">
        <v>8</v>
      </c>
      <c r="F1" s="28" t="s">
        <v>9</v>
      </c>
      <c r="G1" s="28" t="s">
        <v>38</v>
      </c>
    </row>
    <row r="2" spans="1:7" ht="19.899999999999999" customHeight="1" x14ac:dyDescent="0.25">
      <c r="A2" s="12">
        <v>1</v>
      </c>
      <c r="B2" s="13" t="s">
        <v>40</v>
      </c>
      <c r="C2" s="12">
        <v>16</v>
      </c>
      <c r="D2" s="12">
        <v>18</v>
      </c>
      <c r="E2" s="12"/>
      <c r="F2" s="12">
        <f>ROUNDUP((SUM(C2:E2) - MIN(C2:E2))/2,0) + G2</f>
        <v>9</v>
      </c>
      <c r="G2" s="2">
        <v>0</v>
      </c>
    </row>
    <row r="3" spans="1:7" ht="19.899999999999999" customHeight="1" x14ac:dyDescent="0.25">
      <c r="A3" s="12">
        <v>2</v>
      </c>
      <c r="B3" s="13" t="s">
        <v>41</v>
      </c>
      <c r="C3" s="12">
        <v>14</v>
      </c>
      <c r="D3" s="12">
        <v>15</v>
      </c>
      <c r="E3" s="12"/>
      <c r="F3" s="12">
        <f t="shared" ref="F3:F12" si="0">ROUNDUP((SUM(C3:E3) - MIN(C3:E3))/2,0) + G3</f>
        <v>8</v>
      </c>
      <c r="G3" s="2">
        <v>0</v>
      </c>
    </row>
    <row r="4" spans="1:7" ht="19.899999999999999" customHeight="1" x14ac:dyDescent="0.25">
      <c r="A4" s="12">
        <v>3</v>
      </c>
      <c r="B4" s="13" t="s">
        <v>42</v>
      </c>
      <c r="C4" s="12">
        <v>19</v>
      </c>
      <c r="D4" s="12">
        <v>17</v>
      </c>
      <c r="E4" s="12"/>
      <c r="F4" s="12">
        <f t="shared" si="0"/>
        <v>10</v>
      </c>
      <c r="G4" s="2">
        <v>0</v>
      </c>
    </row>
    <row r="5" spans="1:7" ht="19.899999999999999" customHeight="1" x14ac:dyDescent="0.25">
      <c r="A5" s="12">
        <v>4</v>
      </c>
      <c r="B5" s="13" t="s">
        <v>43</v>
      </c>
      <c r="C5" s="12">
        <v>17</v>
      </c>
      <c r="D5" s="12">
        <v>18</v>
      </c>
      <c r="E5" s="12"/>
      <c r="F5" s="12">
        <f t="shared" si="0"/>
        <v>9</v>
      </c>
      <c r="G5" s="2">
        <v>0</v>
      </c>
    </row>
    <row r="6" spans="1:7" ht="19.899999999999999" customHeight="1" x14ac:dyDescent="0.25">
      <c r="A6" s="12">
        <v>5</v>
      </c>
      <c r="B6" s="14" t="s">
        <v>28</v>
      </c>
      <c r="C6" s="12">
        <v>19</v>
      </c>
      <c r="D6" s="12">
        <v>16</v>
      </c>
      <c r="E6" s="12"/>
      <c r="F6" s="12">
        <f t="shared" si="0"/>
        <v>10</v>
      </c>
      <c r="G6" s="2">
        <v>0</v>
      </c>
    </row>
    <row r="7" spans="1:7" ht="19.899999999999999" customHeight="1" x14ac:dyDescent="0.25">
      <c r="A7" s="12">
        <v>6</v>
      </c>
      <c r="B7" s="13" t="s">
        <v>29</v>
      </c>
      <c r="C7" s="12">
        <v>14</v>
      </c>
      <c r="D7" s="12">
        <v>14</v>
      </c>
      <c r="E7" s="12"/>
      <c r="F7" s="12">
        <f t="shared" si="0"/>
        <v>7</v>
      </c>
      <c r="G7" s="35"/>
    </row>
    <row r="8" spans="1:7" ht="19.899999999999999" customHeight="1" x14ac:dyDescent="0.25">
      <c r="A8" s="12">
        <v>7</v>
      </c>
      <c r="B8" s="13" t="s">
        <v>44</v>
      </c>
      <c r="C8" s="12">
        <v>15</v>
      </c>
      <c r="D8" s="12">
        <v>18</v>
      </c>
      <c r="E8" s="12"/>
      <c r="F8" s="12">
        <f t="shared" si="0"/>
        <v>9</v>
      </c>
      <c r="G8" s="35"/>
    </row>
    <row r="9" spans="1:7" ht="19.899999999999999" customHeight="1" x14ac:dyDescent="0.25">
      <c r="A9" s="12">
        <v>8</v>
      </c>
      <c r="B9" s="13" t="s">
        <v>30</v>
      </c>
      <c r="C9" s="12">
        <v>0</v>
      </c>
      <c r="D9" s="12">
        <v>16</v>
      </c>
      <c r="E9" s="12">
        <v>0</v>
      </c>
      <c r="F9" s="12">
        <f t="shared" si="0"/>
        <v>8</v>
      </c>
      <c r="G9" s="35"/>
    </row>
    <row r="10" spans="1:7" ht="19.899999999999999" customHeight="1" x14ac:dyDescent="0.25">
      <c r="A10" s="12">
        <v>9</v>
      </c>
      <c r="B10" s="14" t="s">
        <v>45</v>
      </c>
      <c r="C10" s="12">
        <v>14</v>
      </c>
      <c r="D10" s="12">
        <v>15</v>
      </c>
      <c r="E10" s="12"/>
      <c r="F10" s="12">
        <f t="shared" si="0"/>
        <v>8</v>
      </c>
      <c r="G10" s="2"/>
    </row>
    <row r="11" spans="1:7" ht="19.899999999999999" customHeight="1" x14ac:dyDescent="0.25">
      <c r="A11" s="12">
        <v>10</v>
      </c>
      <c r="B11" s="14" t="s">
        <v>46</v>
      </c>
      <c r="C11" s="12">
        <v>13</v>
      </c>
      <c r="D11" s="12">
        <v>15</v>
      </c>
      <c r="E11" s="12"/>
      <c r="F11" s="12">
        <f t="shared" si="0"/>
        <v>8</v>
      </c>
      <c r="G11" s="35"/>
    </row>
    <row r="12" spans="1:7" ht="19.899999999999999" customHeight="1" x14ac:dyDescent="0.25">
      <c r="A12" s="12">
        <v>11</v>
      </c>
      <c r="B12" s="14" t="s">
        <v>47</v>
      </c>
      <c r="C12" s="12">
        <v>18</v>
      </c>
      <c r="D12" s="12">
        <v>17</v>
      </c>
      <c r="E12" s="12"/>
      <c r="F12" s="12">
        <f t="shared" si="0"/>
        <v>9</v>
      </c>
      <c r="G12" s="2">
        <v>0</v>
      </c>
    </row>
    <row r="13" spans="1:7" ht="19.899999999999999" customHeight="1" x14ac:dyDescent="0.25">
      <c r="A13" s="12">
        <v>12</v>
      </c>
      <c r="B13" s="25"/>
      <c r="C13" s="10"/>
      <c r="D13" s="10"/>
      <c r="E13" s="10"/>
      <c r="F13" s="12">
        <f t="shared" ref="F13:F18" si="1">ROUNDUP((SUM(C13:E13) - MIN(C13:E13))/2,0) + G13</f>
        <v>0</v>
      </c>
      <c r="G13" s="2">
        <v>0</v>
      </c>
    </row>
    <row r="14" spans="1:7" ht="19.899999999999999" customHeight="1" x14ac:dyDescent="0.25">
      <c r="A14" s="12">
        <v>13</v>
      </c>
      <c r="B14" s="25"/>
      <c r="C14" s="10"/>
      <c r="D14" s="10"/>
      <c r="E14" s="10"/>
      <c r="F14" s="12">
        <f t="shared" si="1"/>
        <v>0</v>
      </c>
      <c r="G14" s="2">
        <v>0</v>
      </c>
    </row>
    <row r="15" spans="1:7" ht="19.899999999999999" customHeight="1" x14ac:dyDescent="0.25">
      <c r="A15" s="12">
        <v>14</v>
      </c>
      <c r="B15" s="25" t="s">
        <v>71</v>
      </c>
      <c r="C15" s="10">
        <v>0</v>
      </c>
      <c r="D15" s="10">
        <v>13</v>
      </c>
      <c r="E15" s="10">
        <v>0</v>
      </c>
      <c r="F15" s="12">
        <f t="shared" ref="F15" si="2">ROUNDUP((SUM(C15:E15) - MIN(C15:E15))/2,0) + G15</f>
        <v>7</v>
      </c>
      <c r="G15" s="2">
        <v>0</v>
      </c>
    </row>
    <row r="16" spans="1:7" ht="19.899999999999999" customHeight="1" x14ac:dyDescent="0.25">
      <c r="A16" s="12">
        <v>15</v>
      </c>
      <c r="B16" s="25"/>
      <c r="C16" s="10"/>
      <c r="D16" s="10"/>
      <c r="E16" s="10"/>
      <c r="F16" s="12">
        <f t="shared" si="1"/>
        <v>0</v>
      </c>
      <c r="G16" s="2">
        <v>0</v>
      </c>
    </row>
    <row r="17" spans="1:7" ht="19.899999999999999" customHeight="1" x14ac:dyDescent="0.25">
      <c r="A17" s="12">
        <v>16</v>
      </c>
      <c r="B17" s="25"/>
      <c r="C17" s="10"/>
      <c r="D17" s="10"/>
      <c r="E17" s="10"/>
      <c r="F17" s="12">
        <f t="shared" si="1"/>
        <v>0</v>
      </c>
      <c r="G17" s="2">
        <v>0</v>
      </c>
    </row>
    <row r="18" spans="1:7" ht="19.899999999999999" customHeight="1" x14ac:dyDescent="0.25">
      <c r="A18" s="12">
        <v>17</v>
      </c>
      <c r="B18" s="25"/>
      <c r="C18" s="10"/>
      <c r="D18" s="10"/>
      <c r="E18" s="10"/>
      <c r="F18" s="12">
        <f t="shared" si="1"/>
        <v>0</v>
      </c>
      <c r="G18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B2" sqref="B2:C18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3" t="s">
        <v>14</v>
      </c>
      <c r="B1" s="26" t="s">
        <v>0</v>
      </c>
      <c r="C1" s="23" t="s">
        <v>18</v>
      </c>
      <c r="D1" s="23" t="s">
        <v>22</v>
      </c>
      <c r="E1" s="24" t="s">
        <v>11</v>
      </c>
      <c r="F1" s="24" t="s">
        <v>22</v>
      </c>
      <c r="G1" s="24" t="s">
        <v>10</v>
      </c>
      <c r="H1" s="24" t="s">
        <v>12</v>
      </c>
    </row>
    <row r="2" spans="1:8" ht="19.899999999999999" customHeight="1" x14ac:dyDescent="0.25">
      <c r="A2" s="12">
        <v>1</v>
      </c>
      <c r="B2" s="29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9"/>
      <c r="C3" s="34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9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9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30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9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9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9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30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30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30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9"/>
      <c r="C13" s="12"/>
      <c r="D13" s="29"/>
      <c r="E13" s="29"/>
      <c r="F13" s="29"/>
      <c r="G13" s="29"/>
      <c r="H13" s="12"/>
    </row>
    <row r="14" spans="1:8" ht="19.899999999999999" customHeight="1" x14ac:dyDescent="0.25">
      <c r="A14" s="12">
        <v>13</v>
      </c>
      <c r="B14" s="31"/>
      <c r="C14" s="10"/>
      <c r="D14" s="31"/>
      <c r="E14" s="31"/>
      <c r="F14" s="31"/>
      <c r="G14" s="31"/>
      <c r="H14" s="10"/>
    </row>
    <row r="15" spans="1:8" ht="19.899999999999999" customHeight="1" x14ac:dyDescent="0.25">
      <c r="A15" s="12">
        <v>14</v>
      </c>
      <c r="B15" s="31"/>
      <c r="C15" s="10"/>
      <c r="D15" s="31"/>
      <c r="E15" s="31"/>
      <c r="F15" s="31"/>
      <c r="G15" s="31"/>
      <c r="H15" s="10"/>
    </row>
    <row r="16" spans="1:8" ht="19.899999999999999" customHeight="1" x14ac:dyDescent="0.25">
      <c r="A16" s="12">
        <v>15</v>
      </c>
      <c r="B16" s="31"/>
      <c r="C16" s="10"/>
      <c r="D16" s="31"/>
      <c r="E16" s="31"/>
      <c r="F16" s="31"/>
      <c r="G16" s="31"/>
      <c r="H16" s="10"/>
    </row>
    <row r="17" spans="1:8" ht="19.899999999999999" customHeight="1" x14ac:dyDescent="0.25">
      <c r="A17" s="12">
        <v>16</v>
      </c>
      <c r="B17" s="31"/>
      <c r="C17" s="10"/>
      <c r="D17" s="31"/>
      <c r="E17" s="31"/>
      <c r="F17" s="31"/>
      <c r="G17" s="31"/>
      <c r="H17" s="10"/>
    </row>
    <row r="18" spans="1:8" ht="19.899999999999999" customHeight="1" x14ac:dyDescent="0.25">
      <c r="A18" s="12">
        <v>17</v>
      </c>
      <c r="B18" s="31"/>
      <c r="C18" s="10"/>
      <c r="D18" s="31"/>
      <c r="E18" s="31"/>
      <c r="F18" s="31"/>
      <c r="G18" s="31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4" sqref="B14"/>
    </sheetView>
  </sheetViews>
  <sheetFormatPr baseColWidth="10" defaultRowHeight="15" x14ac:dyDescent="0.25"/>
  <cols>
    <col min="1" max="1" width="58.28515625" customWidth="1"/>
    <col min="2" max="2" width="23.42578125" style="36" customWidth="1"/>
  </cols>
  <sheetData>
    <row r="1" spans="1:3" x14ac:dyDescent="0.25">
      <c r="B1" s="36" t="s">
        <v>38</v>
      </c>
      <c r="C1" t="s">
        <v>69</v>
      </c>
    </row>
    <row r="2" spans="1:3" x14ac:dyDescent="0.25">
      <c r="A2" t="s">
        <v>40</v>
      </c>
      <c r="B2" s="36" t="s">
        <v>67</v>
      </c>
    </row>
    <row r="3" spans="1:3" x14ac:dyDescent="0.25">
      <c r="A3" t="s">
        <v>41</v>
      </c>
    </row>
    <row r="4" spans="1:3" x14ac:dyDescent="0.25">
      <c r="A4" t="s">
        <v>42</v>
      </c>
      <c r="B4" s="36" t="s">
        <v>67</v>
      </c>
    </row>
    <row r="5" spans="1:3" x14ac:dyDescent="0.25">
      <c r="A5" t="s">
        <v>43</v>
      </c>
      <c r="B5" s="36" t="s">
        <v>67</v>
      </c>
      <c r="C5" t="s">
        <v>70</v>
      </c>
    </row>
    <row r="6" spans="1:3" x14ac:dyDescent="0.25">
      <c r="A6" t="s">
        <v>28</v>
      </c>
    </row>
    <row r="7" spans="1:3" x14ac:dyDescent="0.25">
      <c r="A7" t="s">
        <v>29</v>
      </c>
    </row>
    <row r="8" spans="1:3" x14ac:dyDescent="0.25">
      <c r="A8" t="s">
        <v>44</v>
      </c>
      <c r="B8" s="36" t="s">
        <v>67</v>
      </c>
    </row>
    <row r="9" spans="1:3" x14ac:dyDescent="0.25">
      <c r="A9" t="s">
        <v>30</v>
      </c>
    </row>
    <row r="10" spans="1:3" x14ac:dyDescent="0.25">
      <c r="A10" t="s">
        <v>45</v>
      </c>
    </row>
    <row r="11" spans="1:3" x14ac:dyDescent="0.25">
      <c r="A11" t="s">
        <v>46</v>
      </c>
    </row>
    <row r="12" spans="1:3" x14ac:dyDescent="0.25">
      <c r="A12" t="s">
        <v>47</v>
      </c>
      <c r="B12" s="36" t="s">
        <v>67</v>
      </c>
    </row>
  </sheetData>
  <sortState ref="A1:A19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2017-02-09T03:21:38Z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