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<sst xmlns="http://schemas.openxmlformats.org/spreadsheetml/2006/main" count="283" uniqueCount="67">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</sst>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C2" sqref="C2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7</v>
      </c>
      <c r="D2" s="2">
        <f>EXPERIENCIA!D2</f>
        <v>0</v>
      </c>
      <c r="E2" s="2">
        <f>EXPERIENCIA!E2</f>
        <v>0</v>
      </c>
      <c r="F2" s="2">
        <f>PARTICIPACION!F2</f>
        <v>0</v>
      </c>
      <c r="G2" s="2">
        <f>INVESTIGACION!I2</f>
        <v>0</v>
      </c>
      <c r="H2" s="2">
        <v>0</v>
      </c>
      <c r="I2" s="25">
        <f>C2*0.2+D2*0.05+E2*0.05+F2*0.1+G2*0.4+H2*0.2</f>
        <v>1.4000000000000001</v>
      </c>
    </row>
    <row r="3" spans="1:9" ht="18.75" x14ac:dyDescent="0.3">
      <c r="A3" s="7">
        <v>2</v>
      </c>
      <c r="B3" s="8" t="s">
        <v>48</v>
      </c>
      <c r="C3" s="2">
        <f>ASISTENCIA!Q3</f>
        <v>13</v>
      </c>
      <c r="D3" s="2">
        <f>EXPERIENCIA!D3</f>
        <v>0</v>
      </c>
      <c r="E3" s="2">
        <f>EXPERIENCIA!E3</f>
        <v>0</v>
      </c>
      <c r="F3" s="2">
        <f>PARTICIPACION!F3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2.6</v>
      </c>
    </row>
    <row r="4" spans="1:9" ht="18.75" x14ac:dyDescent="0.3">
      <c r="A4" s="7">
        <v>3</v>
      </c>
      <c r="B4" s="8" t="s">
        <v>49</v>
      </c>
      <c r="C4" s="2">
        <f>ASISTENCIA!Q4</f>
        <v>13</v>
      </c>
      <c r="D4" s="2">
        <f>EXPERIENCIA!D4</f>
        <v>0</v>
      </c>
      <c r="E4" s="2">
        <f>EXPERIENCIA!E4</f>
        <v>0</v>
      </c>
      <c r="F4" s="2">
        <f>PARTICIPACION!F4</f>
        <v>0</v>
      </c>
      <c r="G4" s="2">
        <f>INVESTIGACION!I4</f>
        <v>0</v>
      </c>
      <c r="H4" s="2">
        <v>0</v>
      </c>
      <c r="I4" s="25">
        <f t="shared" si="0"/>
        <v>2.6</v>
      </c>
    </row>
    <row r="5" spans="1:9" ht="18.75" x14ac:dyDescent="0.3">
      <c r="A5" s="7">
        <v>4</v>
      </c>
      <c r="B5" s="8" t="s">
        <v>50</v>
      </c>
      <c r="C5" s="2">
        <f>ASISTENCIA!Q5</f>
        <v>12</v>
      </c>
      <c r="D5" s="2">
        <f>EXPERIENCIA!D5</f>
        <v>0</v>
      </c>
      <c r="E5" s="2">
        <f>EXPERIENCIA!E5</f>
        <v>0</v>
      </c>
      <c r="F5" s="2">
        <f>PARTICIPACION!F5</f>
        <v>0</v>
      </c>
      <c r="G5" s="2">
        <f>INVESTIGACION!I5</f>
        <v>0</v>
      </c>
      <c r="H5" s="2">
        <v>0</v>
      </c>
      <c r="I5" s="25">
        <f t="shared" si="0"/>
        <v>2.4000000000000004</v>
      </c>
    </row>
    <row r="6" spans="1:9" ht="18.75" x14ac:dyDescent="0.3">
      <c r="A6" s="7">
        <v>5</v>
      </c>
      <c r="B6" s="10" t="s">
        <v>51</v>
      </c>
      <c r="C6" s="2">
        <f>ASISTENCIA!Q6</f>
        <v>14</v>
      </c>
      <c r="D6" s="2">
        <f>EXPERIENCIA!D6</f>
        <v>0</v>
      </c>
      <c r="E6" s="2">
        <f>EXPERIENCIA!E6</f>
        <v>0</v>
      </c>
      <c r="F6" s="2">
        <f>PARTICIPACION!F6</f>
        <v>0</v>
      </c>
      <c r="G6" s="2">
        <f>INVESTIGACION!I6</f>
        <v>0</v>
      </c>
      <c r="H6" s="2">
        <v>0</v>
      </c>
      <c r="I6" s="25">
        <f t="shared" si="0"/>
        <v>2.8000000000000003</v>
      </c>
    </row>
    <row r="7" spans="1:9" ht="18.75" x14ac:dyDescent="0.3">
      <c r="A7" s="7">
        <v>6</v>
      </c>
      <c r="B7" s="8" t="s">
        <v>52</v>
      </c>
      <c r="C7" s="2">
        <f>ASISTENCIA!Q7</f>
        <v>12</v>
      </c>
      <c r="D7" s="2">
        <f>EXPERIENCIA!D7</f>
        <v>0</v>
      </c>
      <c r="E7" s="2">
        <f>EXPERIENCIA!E7</f>
        <v>0</v>
      </c>
      <c r="F7" s="2">
        <f>PARTICIPACION!F7</f>
        <v>0</v>
      </c>
      <c r="G7" s="2">
        <f>INVESTIGACION!I7</f>
        <v>0</v>
      </c>
      <c r="H7" s="2">
        <v>0</v>
      </c>
      <c r="I7" s="25">
        <f t="shared" si="0"/>
        <v>2.4000000000000004</v>
      </c>
    </row>
    <row r="8" spans="1:9" ht="18.75" x14ac:dyDescent="0.3">
      <c r="A8" s="7">
        <v>7</v>
      </c>
      <c r="B8" s="8" t="s">
        <v>53</v>
      </c>
      <c r="C8" s="2">
        <f>ASISTENCIA!Q8</f>
        <v>14</v>
      </c>
      <c r="D8" s="2">
        <f>EXPERIENCIA!D8</f>
        <v>0</v>
      </c>
      <c r="E8" s="2">
        <f>EXPERIENCIA!E8</f>
        <v>0</v>
      </c>
      <c r="F8" s="2">
        <f>PARTICIPACION!F8</f>
        <v>0</v>
      </c>
      <c r="G8" s="2">
        <f>INVESTIGACION!I8</f>
        <v>0</v>
      </c>
      <c r="H8" s="2">
        <v>0</v>
      </c>
      <c r="I8" s="25">
        <f t="shared" si="0"/>
        <v>2.8000000000000003</v>
      </c>
    </row>
    <row r="9" spans="1:9" ht="18.75" x14ac:dyDescent="0.3">
      <c r="A9" s="7">
        <v>8</v>
      </c>
      <c r="B9" s="8" t="s">
        <v>54</v>
      </c>
      <c r="C9" s="2">
        <f>ASISTENCIA!Q9</f>
        <v>13</v>
      </c>
      <c r="D9" s="2">
        <f>EXPERIENCIA!D9</f>
        <v>0</v>
      </c>
      <c r="E9" s="2">
        <f>EXPERIENCIA!E9</f>
        <v>0</v>
      </c>
      <c r="F9" s="2">
        <f>PARTICIPACION!F9</f>
        <v>0</v>
      </c>
      <c r="G9" s="2">
        <f>INVESTIGACION!I9</f>
        <v>0</v>
      </c>
      <c r="H9" s="2">
        <v>0</v>
      </c>
      <c r="I9" s="25">
        <f t="shared" si="0"/>
        <v>2.6</v>
      </c>
    </row>
    <row r="10" spans="1:9" ht="18.75" x14ac:dyDescent="0.3">
      <c r="A10" s="7">
        <v>9</v>
      </c>
      <c r="B10" s="10" t="s">
        <v>55</v>
      </c>
      <c r="C10" s="2">
        <f>ASISTENCIA!Q10</f>
        <v>12</v>
      </c>
      <c r="D10" s="2">
        <f>EXPERIENCIA!D10</f>
        <v>0</v>
      </c>
      <c r="E10" s="2">
        <f>EXPERIENCIA!E10</f>
        <v>0</v>
      </c>
      <c r="F10" s="2">
        <f>PARTICIPACION!F10</f>
        <v>0</v>
      </c>
      <c r="G10" s="2">
        <f>INVESTIGACION!I10</f>
        <v>0</v>
      </c>
      <c r="H10" s="2">
        <v>0</v>
      </c>
      <c r="I10" s="25">
        <f t="shared" si="0"/>
        <v>2.4000000000000004</v>
      </c>
    </row>
    <row r="11" spans="1:9" ht="18.75" x14ac:dyDescent="0.3">
      <c r="A11" s="7">
        <v>10</v>
      </c>
      <c r="B11" s="10" t="s">
        <v>56</v>
      </c>
      <c r="C11" s="2">
        <f>ASISTENCIA!Q11</f>
        <v>13</v>
      </c>
      <c r="D11" s="2">
        <f>EXPERIENCIA!D11</f>
        <v>0</v>
      </c>
      <c r="E11" s="2">
        <f>EXPERIENCIA!E11</f>
        <v>0</v>
      </c>
      <c r="F11" s="2">
        <f>PARTICIPACION!F11</f>
        <v>0</v>
      </c>
      <c r="G11" s="2">
        <f>INVESTIGACION!I11</f>
        <v>0</v>
      </c>
      <c r="H11" s="2">
        <v>0</v>
      </c>
      <c r="I11" s="25">
        <f t="shared" si="0"/>
        <v>2.6</v>
      </c>
    </row>
    <row r="12" spans="1:9" ht="18.75" x14ac:dyDescent="0.3">
      <c r="A12" s="7">
        <v>11</v>
      </c>
      <c r="B12" s="10" t="s">
        <v>57</v>
      </c>
      <c r="C12" s="2">
        <f>ASISTENCIA!Q12</f>
        <v>14</v>
      </c>
      <c r="D12" s="2">
        <f>EXPERIENCIA!D12</f>
        <v>0</v>
      </c>
      <c r="E12" s="2">
        <f>EXPERIENCIA!E12</f>
        <v>0</v>
      </c>
      <c r="F12" s="2">
        <f>PARTICIPACION!F12</f>
        <v>0</v>
      </c>
      <c r="G12" s="2">
        <f>INVESTIGACION!I12</f>
        <v>0</v>
      </c>
      <c r="H12" s="2">
        <v>0</v>
      </c>
      <c r="I12" s="25">
        <f t="shared" si="0"/>
        <v>2.8000000000000003</v>
      </c>
    </row>
    <row r="13" spans="1:9" ht="18.75" x14ac:dyDescent="0.3">
      <c r="A13" s="7">
        <v>12</v>
      </c>
      <c r="B13" s="10" t="s">
        <v>58</v>
      </c>
      <c r="C13" s="2">
        <f>ASISTENCIA!Q13</f>
        <v>12</v>
      </c>
      <c r="D13" s="2">
        <f>EXPERIENCIA!D13</f>
        <v>0</v>
      </c>
      <c r="E13" s="2">
        <f>EXPERIENCIA!E13</f>
        <v>0</v>
      </c>
      <c r="F13" s="2">
        <f>PARTICIPACION!F13</f>
        <v>0</v>
      </c>
      <c r="G13" s="2">
        <f>INVESTIGACION!I13</f>
        <v>0</v>
      </c>
      <c r="H13" s="2">
        <v>0</v>
      </c>
      <c r="I13" s="25">
        <f t="shared" si="0"/>
        <v>2.4000000000000004</v>
      </c>
    </row>
    <row r="14" spans="1:9" ht="18.75" x14ac:dyDescent="0.3">
      <c r="A14" s="7">
        <v>13</v>
      </c>
      <c r="B14" s="10" t="s">
        <v>47</v>
      </c>
      <c r="C14" s="2">
        <f>ASISTENCIA!Q14</f>
        <v>12</v>
      </c>
      <c r="D14" s="2">
        <f>EXPERIENCIA!D14</f>
        <v>0</v>
      </c>
      <c r="E14" s="2">
        <f>EXPERIENCIA!E14</f>
        <v>0</v>
      </c>
      <c r="F14" s="2">
        <f>PARTICIPACION!F14</f>
        <v>0</v>
      </c>
      <c r="G14" s="2">
        <f>INVESTIGACION!I14</f>
        <v>0</v>
      </c>
      <c r="H14" s="2">
        <v>0</v>
      </c>
      <c r="I14" s="25">
        <f t="shared" si="0"/>
        <v>2.4000000000000004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2" sqref="B2:B14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0" width="9.7109375" style="1" hidden="1" customWidth="1"/>
    <col min="11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66</v>
      </c>
      <c r="E2" s="7" t="s">
        <v>5</v>
      </c>
      <c r="F2" s="9" t="s">
        <v>5</v>
      </c>
      <c r="G2" s="9" t="s">
        <v>66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COUNTIF(C2:P2,"F") - COUNTIF(C2:P2,"T")/2,0)</f>
        <v>7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66</v>
      </c>
      <c r="H3" s="9" t="s">
        <v>2</v>
      </c>
      <c r="I3" s="9" t="s">
        <v>66</v>
      </c>
      <c r="J3" s="9" t="s">
        <v>66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COUNTIF(C3:P3,"F") - COUNTIF(C3:P3,"T")/2,0)</f>
        <v>13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13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66</v>
      </c>
      <c r="H5" s="9" t="s">
        <v>66</v>
      </c>
      <c r="I5" s="9" t="s">
        <v>66</v>
      </c>
      <c r="J5" s="9" t="s">
        <v>66</v>
      </c>
      <c r="K5" s="9" t="s">
        <v>5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12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66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14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66</v>
      </c>
      <c r="K7" s="9" t="s">
        <v>5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12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66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14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66</v>
      </c>
      <c r="K9" s="9" t="s">
        <v>5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13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66</v>
      </c>
      <c r="I10" s="9" t="s">
        <v>66</v>
      </c>
      <c r="J10" s="9" t="s">
        <v>2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12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66</v>
      </c>
      <c r="I11" s="9" t="s">
        <v>5</v>
      </c>
      <c r="J11" s="9" t="s">
        <v>2</v>
      </c>
      <c r="K11" s="9" t="s">
        <v>5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13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66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14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5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12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66</v>
      </c>
      <c r="H14" s="9" t="s">
        <v>5</v>
      </c>
      <c r="I14" s="9" t="s">
        <v>66</v>
      </c>
      <c r="J14" s="9" t="s">
        <v>2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12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11</v>
      </c>
      <c r="E15" s="29">
        <f t="shared" si="1"/>
        <v>12</v>
      </c>
      <c r="F15" s="29">
        <f t="shared" si="1"/>
        <v>12</v>
      </c>
      <c r="G15" s="29">
        <f t="shared" si="1"/>
        <v>8</v>
      </c>
      <c r="H15" s="29">
        <f t="shared" si="1"/>
        <v>8</v>
      </c>
      <c r="I15" s="29">
        <f t="shared" si="1"/>
        <v>5</v>
      </c>
      <c r="J15" s="29">
        <f t="shared" si="1"/>
        <v>6</v>
      </c>
      <c r="K15" s="29">
        <f t="shared" ref="K15" si="2">COUNTIF(K2:K14,"=P")</f>
        <v>0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2</v>
      </c>
      <c r="E16" s="29">
        <f t="shared" si="8"/>
        <v>0</v>
      </c>
      <c r="F16" s="29">
        <f t="shared" si="8"/>
        <v>0</v>
      </c>
      <c r="G16" s="29">
        <f t="shared" si="8"/>
        <v>4</v>
      </c>
      <c r="H16" s="29">
        <f t="shared" si="8"/>
        <v>3</v>
      </c>
      <c r="I16" s="29">
        <f t="shared" si="8"/>
        <v>4</v>
      </c>
      <c r="J16" s="29">
        <f t="shared" si="8"/>
        <v>6</v>
      </c>
      <c r="K16" s="29">
        <f t="shared" si="8"/>
        <v>0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0</v>
      </c>
      <c r="E17" s="29">
        <f t="shared" si="9"/>
        <v>1</v>
      </c>
      <c r="F17" s="29">
        <f t="shared" si="9"/>
        <v>1</v>
      </c>
      <c r="G17" s="29">
        <f t="shared" si="9"/>
        <v>1</v>
      </c>
      <c r="H17" s="29">
        <f t="shared" si="9"/>
        <v>2</v>
      </c>
      <c r="I17" s="29">
        <f t="shared" si="9"/>
        <v>4</v>
      </c>
      <c r="J17" s="29">
        <f t="shared" si="9"/>
        <v>1</v>
      </c>
      <c r="K17" s="29">
        <f t="shared" si="9"/>
        <v>13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B2" sqref="B2:E14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showZeros="0" tabSelected="1" workbookViewId="0">
      <selection activeCell="C14" sqref="C14"/>
    </sheetView>
  </sheetViews>
  <sheetFormatPr baseColWidth="10" defaultRowHeight="15" x14ac:dyDescent="0.25"/>
  <cols>
    <col min="1" max="1" width="7.28515625" customWidth="1"/>
    <col min="2" max="2" width="42.28515625" customWidth="1"/>
  </cols>
  <sheetData>
    <row r="1" spans="1:6" x14ac:dyDescent="0.25">
      <c r="A1" s="13" t="s">
        <v>36</v>
      </c>
      <c r="B1" s="14" t="s">
        <v>35</v>
      </c>
      <c r="C1" s="15" t="s">
        <v>9</v>
      </c>
      <c r="D1" s="15" t="s">
        <v>10</v>
      </c>
      <c r="E1" s="15" t="s">
        <v>11</v>
      </c>
      <c r="F1" s="18" t="s">
        <v>12</v>
      </c>
    </row>
    <row r="2" spans="1:6" ht="18.75" x14ac:dyDescent="0.3">
      <c r="A2" s="16">
        <v>1</v>
      </c>
      <c r="B2" s="8" t="s">
        <v>22</v>
      </c>
      <c r="C2" s="2"/>
      <c r="D2" s="2"/>
      <c r="E2" s="2"/>
      <c r="F2" s="2"/>
    </row>
    <row r="3" spans="1:6" ht="18.75" x14ac:dyDescent="0.3">
      <c r="A3" s="16">
        <v>2</v>
      </c>
      <c r="B3" s="8" t="s">
        <v>48</v>
      </c>
      <c r="C3" s="2">
        <v>12</v>
      </c>
      <c r="D3" s="2"/>
      <c r="E3" s="2"/>
      <c r="F3" s="2"/>
    </row>
    <row r="4" spans="1:6" ht="18.75" x14ac:dyDescent="0.3">
      <c r="A4" s="16">
        <v>3</v>
      </c>
      <c r="B4" s="8" t="s">
        <v>49</v>
      </c>
      <c r="C4" s="2">
        <v>8</v>
      </c>
      <c r="D4" s="2"/>
      <c r="E4" s="2"/>
      <c r="F4" s="2"/>
    </row>
    <row r="5" spans="1:6" ht="18.75" x14ac:dyDescent="0.3">
      <c r="A5" s="16">
        <v>4</v>
      </c>
      <c r="B5" s="8" t="s">
        <v>50</v>
      </c>
      <c r="C5" s="2">
        <v>14</v>
      </c>
      <c r="D5" s="2"/>
      <c r="E5" s="2"/>
      <c r="F5" s="2"/>
    </row>
    <row r="6" spans="1:6" ht="18.75" x14ac:dyDescent="0.3">
      <c r="A6" s="16">
        <v>5</v>
      </c>
      <c r="B6" s="10" t="s">
        <v>51</v>
      </c>
      <c r="C6" s="2">
        <v>14</v>
      </c>
      <c r="D6" s="2"/>
      <c r="E6" s="2"/>
      <c r="F6" s="2"/>
    </row>
    <row r="7" spans="1:6" ht="18.75" x14ac:dyDescent="0.3">
      <c r="A7" s="16">
        <v>6</v>
      </c>
      <c r="B7" s="8" t="s">
        <v>52</v>
      </c>
      <c r="C7" s="2">
        <v>10</v>
      </c>
      <c r="D7" s="2"/>
      <c r="E7" s="2"/>
      <c r="F7" s="2"/>
    </row>
    <row r="8" spans="1:6" ht="18.75" x14ac:dyDescent="0.3">
      <c r="A8" s="16">
        <v>7</v>
      </c>
      <c r="B8" s="8" t="s">
        <v>53</v>
      </c>
      <c r="C8" s="2">
        <v>6</v>
      </c>
      <c r="D8" s="2"/>
      <c r="E8" s="2"/>
      <c r="F8" s="2"/>
    </row>
    <row r="9" spans="1:6" ht="18.75" x14ac:dyDescent="0.3">
      <c r="A9" s="16">
        <v>8</v>
      </c>
      <c r="B9" s="8" t="s">
        <v>54</v>
      </c>
      <c r="C9" s="2">
        <v>10</v>
      </c>
      <c r="D9" s="2"/>
      <c r="E9" s="2"/>
      <c r="F9" s="2"/>
    </row>
    <row r="10" spans="1:6" ht="18.75" x14ac:dyDescent="0.3">
      <c r="A10" s="16">
        <v>9</v>
      </c>
      <c r="B10" s="10" t="s">
        <v>55</v>
      </c>
      <c r="C10" s="2">
        <v>10</v>
      </c>
      <c r="D10" s="2"/>
      <c r="E10" s="2"/>
      <c r="F10" s="2"/>
    </row>
    <row r="11" spans="1:6" ht="18.75" x14ac:dyDescent="0.3">
      <c r="A11" s="16">
        <v>10</v>
      </c>
      <c r="B11" s="10" t="s">
        <v>56</v>
      </c>
      <c r="C11" s="2">
        <v>12</v>
      </c>
      <c r="D11" s="2"/>
      <c r="E11" s="2"/>
      <c r="F11" s="2"/>
    </row>
    <row r="12" spans="1:6" ht="18.75" x14ac:dyDescent="0.3">
      <c r="A12" s="16">
        <v>11</v>
      </c>
      <c r="B12" s="10" t="s">
        <v>57</v>
      </c>
      <c r="C12" s="2">
        <v>6</v>
      </c>
      <c r="D12" s="2"/>
      <c r="E12" s="2"/>
      <c r="F12" s="2"/>
    </row>
    <row r="13" spans="1:6" ht="18.75" x14ac:dyDescent="0.3">
      <c r="A13" s="16">
        <v>12</v>
      </c>
      <c r="B13" s="10" t="s">
        <v>58</v>
      </c>
      <c r="C13" s="2">
        <v>10</v>
      </c>
      <c r="D13" s="2"/>
      <c r="E13" s="2"/>
      <c r="F13" s="2"/>
    </row>
    <row r="14" spans="1:6" ht="18.75" x14ac:dyDescent="0.3">
      <c r="A14" s="16">
        <v>13</v>
      </c>
      <c r="B14" s="10" t="s">
        <v>47</v>
      </c>
      <c r="C14" s="2">
        <v>8</v>
      </c>
      <c r="D14" s="2"/>
      <c r="E14" s="2"/>
      <c r="F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