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1" i="4"/>
  <c r="I12" i="4"/>
  <c r="I13" i="4"/>
  <c r="I14" i="4"/>
  <c r="I3" i="4"/>
  <c r="F3" i="4"/>
  <c r="F5" i="4"/>
  <c r="F6" i="4"/>
  <c r="F7" i="4"/>
  <c r="F8" i="4"/>
  <c r="F9" i="4"/>
  <c r="F10" i="4"/>
  <c r="I10" i="4" s="1"/>
  <c r="F11" i="4"/>
  <c r="F12" i="4"/>
  <c r="F13" i="4"/>
  <c r="F14" i="4"/>
  <c r="F15" i="4"/>
  <c r="I15" i="4" s="1"/>
  <c r="F4" i="4"/>
  <c r="F3" i="5" l="1"/>
  <c r="F4" i="5"/>
  <c r="F5" i="5"/>
  <c r="F6" i="5"/>
  <c r="F7" i="5"/>
  <c r="F8" i="5"/>
  <c r="F9" i="5"/>
  <c r="F10" i="5"/>
  <c r="F11" i="5"/>
  <c r="F12" i="5"/>
  <c r="F13" i="5"/>
  <c r="F14" i="5"/>
  <c r="F2" i="5"/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K17" i="1" l="1"/>
  <c r="L17" i="1"/>
  <c r="M17" i="1"/>
  <c r="N17" i="1"/>
  <c r="O17" i="1"/>
  <c r="K16" i="1"/>
  <c r="L16" i="1"/>
  <c r="M16" i="1"/>
  <c r="N16" i="1"/>
  <c r="O16" i="1"/>
  <c r="K15" i="1"/>
  <c r="L15" i="1"/>
  <c r="M15" i="1"/>
  <c r="N15" i="1"/>
  <c r="O15" i="1"/>
  <c r="D17" i="1"/>
  <c r="E17" i="1"/>
  <c r="F17" i="1"/>
  <c r="G17" i="1"/>
  <c r="H17" i="1"/>
  <c r="I17" i="1"/>
  <c r="J17" i="1"/>
  <c r="D16" i="1"/>
  <c r="E16" i="1"/>
  <c r="F16" i="1"/>
  <c r="G16" i="1"/>
  <c r="H16" i="1"/>
  <c r="I16" i="1"/>
  <c r="J16" i="1"/>
  <c r="D15" i="1"/>
  <c r="E15" i="1"/>
  <c r="F15" i="1"/>
  <c r="G15" i="1"/>
  <c r="H15" i="1"/>
  <c r="I15" i="1"/>
  <c r="J15" i="1"/>
  <c r="C15" i="1"/>
  <c r="C17" i="1"/>
  <c r="C16" i="1"/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14" i="2" l="1"/>
  <c r="I14" i="2" s="1"/>
  <c r="C13" i="2"/>
  <c r="I13" i="2" s="1"/>
  <c r="C12" i="2"/>
  <c r="I12" i="2" s="1"/>
  <c r="C11" i="2"/>
  <c r="I11" i="2" s="1"/>
  <c r="C10" i="2"/>
  <c r="I10" i="2" s="1"/>
  <c r="C9" i="2"/>
  <c r="I9" i="2" s="1"/>
  <c r="C8" i="2"/>
  <c r="I8" i="2" s="1"/>
  <c r="C7" i="2"/>
  <c r="I7" i="2" s="1"/>
  <c r="C6" i="2"/>
  <c r="I6" i="2" s="1"/>
  <c r="C5" i="2"/>
  <c r="I5" i="2" s="1"/>
  <c r="C4" i="2"/>
  <c r="I4" i="2" s="1"/>
  <c r="C3" i="2"/>
  <c r="I3" i="2" s="1"/>
  <c r="C2" i="2"/>
  <c r="I2" i="2" s="1"/>
</calcChain>
</file>

<file path=xl/sharedStrings.xml><?xml version="1.0" encoding="utf-8"?>
<sst xmlns="http://schemas.openxmlformats.org/spreadsheetml/2006/main" count="342" uniqueCount="76">
  <si>
    <t>APELLIDOS</t>
  </si>
  <si>
    <t>NOMBRE</t>
  </si>
  <si>
    <t>P</t>
  </si>
  <si>
    <t>Nro.</t>
  </si>
  <si>
    <t>NOTA</t>
  </si>
  <si>
    <t>F</t>
  </si>
  <si>
    <t>ASISTENCIA</t>
  </si>
  <si>
    <t>EXP1</t>
  </si>
  <si>
    <t>EXP2</t>
  </si>
  <si>
    <t>CTRL02</t>
  </si>
  <si>
    <t>CTRL03</t>
  </si>
  <si>
    <t>PROM</t>
  </si>
  <si>
    <t>PARTICI</t>
  </si>
  <si>
    <t>TRAB</t>
  </si>
  <si>
    <t>EXP</t>
  </si>
  <si>
    <t>PROMEDIO</t>
  </si>
  <si>
    <t>INVESTIGA</t>
  </si>
  <si>
    <t>EXAMEN</t>
  </si>
  <si>
    <t>Aragon Gibaja,Juan Gualberto</t>
  </si>
  <si>
    <t>Avila Poma,Luis Alfredo</t>
  </si>
  <si>
    <t>Bocanegra La Matta,Cesar Miguel</t>
  </si>
  <si>
    <t>Chavez Pacheco,Victor Manuel</t>
  </si>
  <si>
    <t>Jurado Veliz,Arturo Fernando</t>
  </si>
  <si>
    <t>Padilla Nunja,Pedro Victor</t>
  </si>
  <si>
    <t>Paredes Requejo,Jose Carlos</t>
  </si>
  <si>
    <t>Parodi Guerrero,Victor Fernando</t>
  </si>
  <si>
    <t>Portocarrero Miranda,Percy Arturo</t>
  </si>
  <si>
    <t>Ramirez Garcia,Victor Jonathan</t>
  </si>
  <si>
    <t>Saavedra Veliz,Luis Gustavo</t>
  </si>
  <si>
    <t>Tafur Gago,Ricardo  Augusto</t>
  </si>
  <si>
    <t>Vilchez Melendez,Zany Cristina</t>
  </si>
  <si>
    <t>ESTUDIANTE</t>
  </si>
  <si>
    <t>NRO</t>
  </si>
  <si>
    <t>Asistentes - Tarde</t>
  </si>
  <si>
    <t>Asistentes - Puntual</t>
  </si>
  <si>
    <t>No Asistieron</t>
  </si>
  <si>
    <t>30-JUN</t>
  </si>
  <si>
    <t>05-JUL</t>
  </si>
  <si>
    <t>07-JUL</t>
  </si>
  <si>
    <t>12-JUL</t>
  </si>
  <si>
    <t>14JUL</t>
  </si>
  <si>
    <t>19-JUL</t>
  </si>
  <si>
    <t>21-JUL</t>
  </si>
  <si>
    <t>Vilchez Melendez, Zany Cristina</t>
  </si>
  <si>
    <t>Avila Poma, Luis Alfredo</t>
  </si>
  <si>
    <t>Bocanegra La Matta, Cesar Miguel</t>
  </si>
  <si>
    <t>Chavez Pacheco, Victor Manuel</t>
  </si>
  <si>
    <t>Jurado Veliz, Arturo Fernando</t>
  </si>
  <si>
    <t>Padilla Nunja, Pedro Victor</t>
  </si>
  <si>
    <t>Paredes Requejo, Jose Carlos</t>
  </si>
  <si>
    <t>Parodi Guerrero, Victor Fernando</t>
  </si>
  <si>
    <t>Portocarrero Miranda, Percy Arturo</t>
  </si>
  <si>
    <t>Ramirez Garcia, Victor Jonathan</t>
  </si>
  <si>
    <t>Saavedra Veliz, Luis Gustavo</t>
  </si>
  <si>
    <t>Tafur Gago, Ricardo  Augusto</t>
  </si>
  <si>
    <t>26-JUL</t>
  </si>
  <si>
    <t>02-AGO</t>
  </si>
  <si>
    <t>04-AGO</t>
  </si>
  <si>
    <t>09-AGO</t>
  </si>
  <si>
    <t>11-AGO</t>
  </si>
  <si>
    <t>16-AGO</t>
  </si>
  <si>
    <t>T</t>
  </si>
  <si>
    <t>GRUPO</t>
  </si>
  <si>
    <t>G01</t>
  </si>
  <si>
    <t>G02</t>
  </si>
  <si>
    <t>G03</t>
  </si>
  <si>
    <t>G04</t>
  </si>
  <si>
    <t>G05</t>
  </si>
  <si>
    <t>Servicios REST con Java EE</t>
  </si>
  <si>
    <t>WebSocket</t>
  </si>
  <si>
    <t>Spring MVC</t>
  </si>
  <si>
    <t>Enterprise JavaBeans - EJB</t>
  </si>
  <si>
    <t>Angular JS</t>
  </si>
  <si>
    <t>CONTROL 01</t>
  </si>
  <si>
    <t>CTRL</t>
  </si>
  <si>
    <t>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</si>
</sst>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0" fillId="0" borderId="1" xfId="0" applyBorder="1"/>
    <xf numFmtId="0" fontId="2" fillId="2" borderId="1" xfId="1" applyFont="1" applyBorder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/>
    <xf numFmtId="15" fontId="4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5" fontId="4" fillId="2" borderId="1" xfId="1" applyNumberFormat="1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3" borderId="2" xfId="0" applyFont="1" applyFill="1" applyBorder="1"/>
    <xf numFmtId="0" fontId="1" fillId="3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5" fontId="4" fillId="2" borderId="1" xfId="1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 wrapText="1"/>
    </xf>
    <xf numFmtId="0" fontId="0" fillId="0" borderId="0" xfId="0" applyFill="1"/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15" fontId="4" fillId="4" borderId="1" xfId="1" quotePrefix="1" applyNumberFormat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15" fontId="4" fillId="2" borderId="3" xfId="1" quotePrefix="1" applyNumberFormat="1" applyFont="1" applyBorder="1" applyAlignment="1">
      <alignment horizontal="center" vertical="center"/>
    </xf>
    <xf numFmtId="15" fontId="4" fillId="2" borderId="4" xfId="1" quotePrefix="1" applyNumberFormat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 applyAlignment="1">
      <alignment horizontal="center"/>
    </xf>
    <xf numFmtId="0" fontId="4" fillId="4" borderId="1" xfId="1" applyFont="1" applyFill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Imagen 1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" name="Imagen 1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zoomScale="80" zoomScaleNormal="80" workbookViewId="0">
      <selection activeCell="H9" sqref="H9"/>
    </sheetView>
  </sheetViews>
  <sheetFormatPr baseColWidth="10" defaultRowHeight="15" x14ac:dyDescent="0.25"/>
  <cols>
    <col min="2" max="2" width="44.28515625" customWidth="1"/>
    <col min="3" max="3" width="17.42578125" style="1" customWidth="1"/>
    <col min="4" max="6" width="11.42578125" style="1"/>
    <col min="7" max="7" width="13.5703125" style="1" customWidth="1"/>
    <col min="8" max="8" width="12.7109375" style="1" customWidth="1"/>
    <col min="9" max="9" width="14.28515625" style="1" customWidth="1"/>
  </cols>
  <sheetData>
    <row r="1" spans="1:9" ht="18.75" x14ac:dyDescent="0.3">
      <c r="A1" s="4" t="s">
        <v>3</v>
      </c>
      <c r="B1" s="5" t="s">
        <v>1</v>
      </c>
      <c r="C1" s="12" t="s">
        <v>6</v>
      </c>
      <c r="D1" s="12" t="s">
        <v>7</v>
      </c>
      <c r="E1" s="12" t="s">
        <v>8</v>
      </c>
      <c r="F1" s="12" t="s">
        <v>12</v>
      </c>
      <c r="G1" s="12" t="s">
        <v>16</v>
      </c>
      <c r="H1" s="12" t="s">
        <v>17</v>
      </c>
      <c r="I1" s="12" t="s">
        <v>15</v>
      </c>
    </row>
    <row r="2" spans="1:9" ht="18.75" x14ac:dyDescent="0.3">
      <c r="A2" s="7">
        <v>1</v>
      </c>
      <c r="B2" s="8" t="s">
        <v>18</v>
      </c>
      <c r="C2" s="2">
        <f>ASISTENCIA!P2</f>
        <v>8</v>
      </c>
      <c r="D2" s="2">
        <f>EXPERIENCIA!D2</f>
        <v>0</v>
      </c>
      <c r="E2" s="2">
        <f>EXPERIENCIA!E2</f>
        <v>0</v>
      </c>
      <c r="F2" s="2">
        <f>PARTICIPACION!I3</f>
        <v>0</v>
      </c>
      <c r="G2" s="2">
        <f>INVESTIGACION!F2</f>
        <v>0</v>
      </c>
      <c r="H2" s="2">
        <v>0</v>
      </c>
      <c r="I2" s="19">
        <f>C2*0.2+D2*0.05+E2*0.05+F2*0.1+G2*0.4+H2*0.2</f>
        <v>1.6</v>
      </c>
    </row>
    <row r="3" spans="1:9" ht="18.75" x14ac:dyDescent="0.3">
      <c r="A3" s="7">
        <v>2</v>
      </c>
      <c r="B3" s="8" t="s">
        <v>44</v>
      </c>
      <c r="C3" s="2">
        <f>ASISTENCIA!P3</f>
        <v>16</v>
      </c>
      <c r="D3" s="2">
        <f>EXPERIENCIA!D3</f>
        <v>15</v>
      </c>
      <c r="E3" s="2">
        <f>EXPERIENCIA!E3</f>
        <v>15</v>
      </c>
      <c r="F3" s="2">
        <f>PARTICIPACION!I4</f>
        <v>17</v>
      </c>
      <c r="G3" s="2">
        <f>INVESTIGACION!F3</f>
        <v>0</v>
      </c>
      <c r="H3" s="2">
        <v>0</v>
      </c>
      <c r="I3" s="19">
        <f t="shared" ref="I3:I14" si="0">C3*0.2+D3*0.05+E3*0.05+F3*0.1+G3*0.4+H3*0.2</f>
        <v>6.4</v>
      </c>
    </row>
    <row r="4" spans="1:9" ht="18.75" x14ac:dyDescent="0.3">
      <c r="A4" s="7">
        <v>3</v>
      </c>
      <c r="B4" s="8" t="s">
        <v>45</v>
      </c>
      <c r="C4" s="2">
        <f>ASISTENCIA!P4</f>
        <v>18</v>
      </c>
      <c r="D4" s="2">
        <f>EXPERIENCIA!D4</f>
        <v>15</v>
      </c>
      <c r="E4" s="2">
        <f>EXPERIENCIA!E4</f>
        <v>14</v>
      </c>
      <c r="F4" s="2">
        <f>PARTICIPACION!I5</f>
        <v>11</v>
      </c>
      <c r="G4" s="2">
        <f>INVESTIGACION!F4</f>
        <v>0</v>
      </c>
      <c r="H4" s="2">
        <v>0</v>
      </c>
      <c r="I4" s="19">
        <f t="shared" si="0"/>
        <v>6.15</v>
      </c>
    </row>
    <row r="5" spans="1:9" ht="18.75" x14ac:dyDescent="0.3">
      <c r="A5" s="7">
        <v>4</v>
      </c>
      <c r="B5" s="8" t="s">
        <v>46</v>
      </c>
      <c r="C5" s="2">
        <f>ASISTENCIA!P5</f>
        <v>16</v>
      </c>
      <c r="D5" s="2">
        <f>EXPERIENCIA!D5</f>
        <v>14</v>
      </c>
      <c r="E5" s="2">
        <f>EXPERIENCIA!E5</f>
        <v>15</v>
      </c>
      <c r="F5" s="2">
        <f>PARTICIPACION!I6</f>
        <v>13</v>
      </c>
      <c r="G5" s="2">
        <f>INVESTIGACION!F5</f>
        <v>0</v>
      </c>
      <c r="H5" s="2">
        <v>0</v>
      </c>
      <c r="I5" s="19">
        <f t="shared" si="0"/>
        <v>5.95</v>
      </c>
    </row>
    <row r="6" spans="1:9" ht="18.75" x14ac:dyDescent="0.3">
      <c r="A6" s="7">
        <v>5</v>
      </c>
      <c r="B6" s="10" t="s">
        <v>47</v>
      </c>
      <c r="C6" s="2">
        <f>ASISTENCIA!P6</f>
        <v>19</v>
      </c>
      <c r="D6" s="2">
        <f>EXPERIENCIA!D6</f>
        <v>15</v>
      </c>
      <c r="E6" s="2">
        <f>EXPERIENCIA!E6</f>
        <v>16</v>
      </c>
      <c r="F6" s="2">
        <f>PARTICIPACION!I7</f>
        <v>17</v>
      </c>
      <c r="G6" s="2">
        <f>INVESTIGACION!F6</f>
        <v>0</v>
      </c>
      <c r="H6" s="2">
        <v>0</v>
      </c>
      <c r="I6" s="19">
        <f t="shared" si="0"/>
        <v>7.0500000000000007</v>
      </c>
    </row>
    <row r="7" spans="1:9" ht="18.75" x14ac:dyDescent="0.3">
      <c r="A7" s="7">
        <v>6</v>
      </c>
      <c r="B7" s="8" t="s">
        <v>48</v>
      </c>
      <c r="C7" s="2">
        <f>ASISTENCIA!P7</f>
        <v>15</v>
      </c>
      <c r="D7" s="2">
        <f>EXPERIENCIA!D7</f>
        <v>15</v>
      </c>
      <c r="E7" s="2">
        <f>EXPERIENCIA!E7</f>
        <v>14</v>
      </c>
      <c r="F7" s="2">
        <f>PARTICIPACION!I8</f>
        <v>11</v>
      </c>
      <c r="G7" s="2">
        <f>INVESTIGACION!F7</f>
        <v>0</v>
      </c>
      <c r="H7" s="2">
        <v>0</v>
      </c>
      <c r="I7" s="19">
        <f t="shared" si="0"/>
        <v>5.5500000000000007</v>
      </c>
    </row>
    <row r="8" spans="1:9" ht="18.75" x14ac:dyDescent="0.3">
      <c r="A8" s="7">
        <v>7</v>
      </c>
      <c r="B8" s="8" t="s">
        <v>49</v>
      </c>
      <c r="C8" s="2">
        <f>ASISTENCIA!P8</f>
        <v>19</v>
      </c>
      <c r="D8" s="2">
        <f>EXPERIENCIA!D8</f>
        <v>15</v>
      </c>
      <c r="E8" s="2">
        <f>EXPERIENCIA!E8</f>
        <v>16</v>
      </c>
      <c r="F8" s="2">
        <f>PARTICIPACION!I9</f>
        <v>10</v>
      </c>
      <c r="G8" s="2">
        <f>INVESTIGACION!F8</f>
        <v>0</v>
      </c>
      <c r="H8" s="2">
        <v>0</v>
      </c>
      <c r="I8" s="19">
        <f t="shared" si="0"/>
        <v>6.3500000000000005</v>
      </c>
    </row>
    <row r="9" spans="1:9" ht="18.75" x14ac:dyDescent="0.3">
      <c r="A9" s="7">
        <v>8</v>
      </c>
      <c r="B9" s="8" t="s">
        <v>50</v>
      </c>
      <c r="C9" s="2">
        <f>ASISTENCIA!P9</f>
        <v>17</v>
      </c>
      <c r="D9" s="2">
        <f>EXPERIENCIA!D9</f>
        <v>15</v>
      </c>
      <c r="E9" s="2">
        <f>EXPERIENCIA!E9</f>
        <v>15</v>
      </c>
      <c r="F9" s="2">
        <f>PARTICIPACION!I10</f>
        <v>15</v>
      </c>
      <c r="G9" s="2">
        <f>INVESTIGACION!F9</f>
        <v>0</v>
      </c>
      <c r="H9" s="2">
        <v>0</v>
      </c>
      <c r="I9" s="19">
        <f t="shared" si="0"/>
        <v>6.4</v>
      </c>
    </row>
    <row r="10" spans="1:9" ht="18.75" x14ac:dyDescent="0.3">
      <c r="A10" s="7">
        <v>9</v>
      </c>
      <c r="B10" s="10" t="s">
        <v>51</v>
      </c>
      <c r="C10" s="2">
        <f>ASISTENCIA!P10</f>
        <v>15</v>
      </c>
      <c r="D10" s="2">
        <f>EXPERIENCIA!D10</f>
        <v>14</v>
      </c>
      <c r="E10" s="2">
        <f>EXPERIENCIA!E10</f>
        <v>14</v>
      </c>
      <c r="F10" s="2">
        <f>PARTICIPACION!I11</f>
        <v>11</v>
      </c>
      <c r="G10" s="2">
        <f>INVESTIGACION!F10</f>
        <v>0</v>
      </c>
      <c r="H10" s="2">
        <v>0</v>
      </c>
      <c r="I10" s="19">
        <f t="shared" si="0"/>
        <v>5.5</v>
      </c>
    </row>
    <row r="11" spans="1:9" ht="18.75" x14ac:dyDescent="0.3">
      <c r="A11" s="7">
        <v>10</v>
      </c>
      <c r="B11" s="10" t="s">
        <v>52</v>
      </c>
      <c r="C11" s="2">
        <f>ASISTENCIA!P11</f>
        <v>18</v>
      </c>
      <c r="D11" s="2">
        <f>EXPERIENCIA!D11</f>
        <v>14</v>
      </c>
      <c r="E11" s="2">
        <f>EXPERIENCIA!E11</f>
        <v>15</v>
      </c>
      <c r="F11" s="2">
        <f>PARTICIPACION!I12</f>
        <v>15</v>
      </c>
      <c r="G11" s="2">
        <f>INVESTIGACION!F11</f>
        <v>0</v>
      </c>
      <c r="H11" s="2">
        <v>0</v>
      </c>
      <c r="I11" s="19">
        <f t="shared" si="0"/>
        <v>6.55</v>
      </c>
    </row>
    <row r="12" spans="1:9" ht="18.75" x14ac:dyDescent="0.3">
      <c r="A12" s="7">
        <v>11</v>
      </c>
      <c r="B12" s="10" t="s">
        <v>53</v>
      </c>
      <c r="C12" s="2">
        <f>ASISTENCIA!P12</f>
        <v>18</v>
      </c>
      <c r="D12" s="2">
        <f>EXPERIENCIA!D12</f>
        <v>14</v>
      </c>
      <c r="E12" s="2">
        <f>EXPERIENCIA!E12</f>
        <v>15</v>
      </c>
      <c r="F12" s="2">
        <f>PARTICIPACION!I13</f>
        <v>10</v>
      </c>
      <c r="G12" s="2">
        <f>INVESTIGACION!F12</f>
        <v>0</v>
      </c>
      <c r="H12" s="2">
        <v>0</v>
      </c>
      <c r="I12" s="19">
        <f t="shared" si="0"/>
        <v>6.05</v>
      </c>
    </row>
    <row r="13" spans="1:9" ht="18.75" x14ac:dyDescent="0.3">
      <c r="A13" s="7">
        <v>12</v>
      </c>
      <c r="B13" s="10" t="s">
        <v>54</v>
      </c>
      <c r="C13" s="2">
        <f>ASISTENCIA!P13</f>
        <v>17</v>
      </c>
      <c r="D13" s="2">
        <f>EXPERIENCIA!D13</f>
        <v>15</v>
      </c>
      <c r="E13" s="2">
        <f>EXPERIENCIA!E13</f>
        <v>14</v>
      </c>
      <c r="F13" s="2">
        <f>PARTICIPACION!I14</f>
        <v>10</v>
      </c>
      <c r="G13" s="2">
        <f>INVESTIGACION!F13</f>
        <v>0</v>
      </c>
      <c r="H13" s="2">
        <v>0</v>
      </c>
      <c r="I13" s="19">
        <f t="shared" si="0"/>
        <v>5.8500000000000005</v>
      </c>
    </row>
    <row r="14" spans="1:9" ht="18.75" x14ac:dyDescent="0.3">
      <c r="A14" s="7">
        <v>13</v>
      </c>
      <c r="B14" s="10" t="s">
        <v>43</v>
      </c>
      <c r="C14" s="2">
        <f>ASISTENCIA!P14</f>
        <v>17</v>
      </c>
      <c r="D14" s="2">
        <f>EXPERIENCIA!D14</f>
        <v>15</v>
      </c>
      <c r="E14" s="2">
        <f>EXPERIENCIA!E14</f>
        <v>15</v>
      </c>
      <c r="F14" s="2">
        <f>PARTICIPACION!I15</f>
        <v>15</v>
      </c>
      <c r="G14" s="2">
        <f>INVESTIGACION!F14</f>
        <v>0</v>
      </c>
      <c r="H14" s="2">
        <v>0</v>
      </c>
      <c r="I14" s="19">
        <f t="shared" si="0"/>
        <v>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showZeros="0"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12" sqref="O12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hidden="1" customWidth="1"/>
    <col min="5" max="13" width="9.7109375" style="1" hidden="1" customWidth="1"/>
    <col min="14" max="15" width="9.7109375" style="1" customWidth="1"/>
    <col min="16" max="16" width="15.7109375" style="1" customWidth="1"/>
  </cols>
  <sheetData>
    <row r="1" spans="1:16" ht="18.75" x14ac:dyDescent="0.3">
      <c r="A1" s="4" t="s">
        <v>32</v>
      </c>
      <c r="B1" s="5" t="s">
        <v>31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55</v>
      </c>
      <c r="K1" s="6" t="s">
        <v>56</v>
      </c>
      <c r="L1" s="6" t="s">
        <v>57</v>
      </c>
      <c r="M1" s="6" t="s">
        <v>58</v>
      </c>
      <c r="N1" s="6" t="s">
        <v>59</v>
      </c>
      <c r="O1" s="6" t="s">
        <v>60</v>
      </c>
      <c r="P1" s="6" t="s">
        <v>4</v>
      </c>
    </row>
    <row r="2" spans="1:16" ht="18.75" x14ac:dyDescent="0.3">
      <c r="A2" s="7">
        <v>1</v>
      </c>
      <c r="B2" s="8" t="s">
        <v>18</v>
      </c>
      <c r="C2" s="9" t="s">
        <v>5</v>
      </c>
      <c r="D2" s="7" t="s">
        <v>61</v>
      </c>
      <c r="E2" s="7" t="s">
        <v>5</v>
      </c>
      <c r="F2" s="9" t="s">
        <v>5</v>
      </c>
      <c r="G2" s="9" t="s">
        <v>61</v>
      </c>
      <c r="H2" s="9" t="s">
        <v>5</v>
      </c>
      <c r="I2" s="9" t="s">
        <v>5</v>
      </c>
      <c r="J2" s="9" t="s">
        <v>5</v>
      </c>
      <c r="K2" s="9" t="s">
        <v>5</v>
      </c>
      <c r="L2" s="9" t="s">
        <v>5</v>
      </c>
      <c r="M2" s="9" t="s">
        <v>5</v>
      </c>
      <c r="N2" s="9" t="s">
        <v>5</v>
      </c>
      <c r="O2" s="9" t="s">
        <v>5</v>
      </c>
      <c r="P2" s="2">
        <f t="shared" ref="P2:P14" si="0">ROUNDUP( 20 - COUNTIF(C2:O2,"F") - COUNTIF(C2:O2,"T")/2,0)</f>
        <v>8</v>
      </c>
    </row>
    <row r="3" spans="1:16" ht="18.75" x14ac:dyDescent="0.3">
      <c r="A3" s="7">
        <v>2</v>
      </c>
      <c r="B3" s="8" t="s">
        <v>44</v>
      </c>
      <c r="C3" s="9" t="s">
        <v>2</v>
      </c>
      <c r="D3" s="7" t="s">
        <v>2</v>
      </c>
      <c r="E3" s="7" t="s">
        <v>2</v>
      </c>
      <c r="F3" s="9" t="s">
        <v>2</v>
      </c>
      <c r="G3" s="9" t="s">
        <v>61</v>
      </c>
      <c r="H3" s="9" t="s">
        <v>2</v>
      </c>
      <c r="I3" s="9" t="s">
        <v>61</v>
      </c>
      <c r="J3" s="9" t="s">
        <v>61</v>
      </c>
      <c r="K3" s="9" t="s">
        <v>5</v>
      </c>
      <c r="L3" s="9" t="s">
        <v>2</v>
      </c>
      <c r="M3" s="9" t="s">
        <v>2</v>
      </c>
      <c r="N3" s="9" t="s">
        <v>61</v>
      </c>
      <c r="O3" s="9" t="s">
        <v>5</v>
      </c>
      <c r="P3" s="2">
        <f t="shared" si="0"/>
        <v>16</v>
      </c>
    </row>
    <row r="4" spans="1:16" ht="18.75" x14ac:dyDescent="0.3">
      <c r="A4" s="7">
        <v>3</v>
      </c>
      <c r="B4" s="8" t="s">
        <v>45</v>
      </c>
      <c r="C4" s="9" t="s">
        <v>5</v>
      </c>
      <c r="D4" s="7" t="s">
        <v>2</v>
      </c>
      <c r="E4" s="7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9" t="s">
        <v>2</v>
      </c>
      <c r="O4" s="9" t="s">
        <v>5</v>
      </c>
      <c r="P4" s="2">
        <f t="shared" si="0"/>
        <v>18</v>
      </c>
    </row>
    <row r="5" spans="1:16" ht="18.75" x14ac:dyDescent="0.3">
      <c r="A5" s="7">
        <v>4</v>
      </c>
      <c r="B5" s="8" t="s">
        <v>46</v>
      </c>
      <c r="C5" s="9" t="s">
        <v>2</v>
      </c>
      <c r="D5" s="7" t="s">
        <v>2</v>
      </c>
      <c r="E5" s="7" t="s">
        <v>2</v>
      </c>
      <c r="F5" s="9" t="s">
        <v>2</v>
      </c>
      <c r="G5" s="9" t="s">
        <v>61</v>
      </c>
      <c r="H5" s="9" t="s">
        <v>61</v>
      </c>
      <c r="I5" s="9" t="s">
        <v>61</v>
      </c>
      <c r="J5" s="9" t="s">
        <v>61</v>
      </c>
      <c r="K5" s="9" t="s">
        <v>61</v>
      </c>
      <c r="L5" s="9" t="s">
        <v>2</v>
      </c>
      <c r="M5" s="9" t="s">
        <v>61</v>
      </c>
      <c r="N5" s="9" t="s">
        <v>2</v>
      </c>
      <c r="O5" s="9" t="s">
        <v>5</v>
      </c>
      <c r="P5" s="2">
        <f t="shared" si="0"/>
        <v>16</v>
      </c>
    </row>
    <row r="6" spans="1:16" ht="18.75" x14ac:dyDescent="0.3">
      <c r="A6" s="7">
        <v>5</v>
      </c>
      <c r="B6" s="10" t="s">
        <v>47</v>
      </c>
      <c r="C6" s="9" t="s">
        <v>2</v>
      </c>
      <c r="D6" s="7" t="s">
        <v>61</v>
      </c>
      <c r="E6" s="7" t="s">
        <v>2</v>
      </c>
      <c r="F6" s="9" t="s">
        <v>2</v>
      </c>
      <c r="G6" s="9" t="s">
        <v>2</v>
      </c>
      <c r="H6" s="9" t="s">
        <v>2</v>
      </c>
      <c r="I6" s="9" t="s">
        <v>2</v>
      </c>
      <c r="J6" s="9" t="s">
        <v>2</v>
      </c>
      <c r="K6" s="9" t="s">
        <v>2</v>
      </c>
      <c r="L6" s="9" t="s">
        <v>2</v>
      </c>
      <c r="M6" s="9" t="s">
        <v>2</v>
      </c>
      <c r="N6" s="9" t="s">
        <v>2</v>
      </c>
      <c r="O6" s="9" t="s">
        <v>5</v>
      </c>
      <c r="P6" s="2">
        <f t="shared" si="0"/>
        <v>19</v>
      </c>
    </row>
    <row r="7" spans="1:16" ht="18.75" x14ac:dyDescent="0.3">
      <c r="A7" s="7">
        <v>6</v>
      </c>
      <c r="B7" s="8" t="s">
        <v>48</v>
      </c>
      <c r="C7" s="9" t="s">
        <v>5</v>
      </c>
      <c r="D7" s="7" t="s">
        <v>2</v>
      </c>
      <c r="E7" s="7" t="s">
        <v>2</v>
      </c>
      <c r="F7" s="9" t="s">
        <v>2</v>
      </c>
      <c r="G7" s="9" t="s">
        <v>2</v>
      </c>
      <c r="H7" s="9" t="s">
        <v>2</v>
      </c>
      <c r="I7" s="9" t="s">
        <v>5</v>
      </c>
      <c r="J7" s="9" t="s">
        <v>61</v>
      </c>
      <c r="K7" s="9" t="s">
        <v>61</v>
      </c>
      <c r="L7" s="9" t="s">
        <v>61</v>
      </c>
      <c r="M7" s="9" t="s">
        <v>61</v>
      </c>
      <c r="N7" s="9" t="s">
        <v>61</v>
      </c>
      <c r="O7" s="9" t="s">
        <v>5</v>
      </c>
      <c r="P7" s="2">
        <f t="shared" si="0"/>
        <v>15</v>
      </c>
    </row>
    <row r="8" spans="1:16" ht="18.75" x14ac:dyDescent="0.3">
      <c r="A8" s="7">
        <v>7</v>
      </c>
      <c r="B8" s="8" t="s">
        <v>49</v>
      </c>
      <c r="C8" s="9" t="s">
        <v>2</v>
      </c>
      <c r="D8" s="7" t="s">
        <v>2</v>
      </c>
      <c r="E8" s="7" t="s">
        <v>2</v>
      </c>
      <c r="F8" s="9" t="s">
        <v>2</v>
      </c>
      <c r="G8" s="9" t="s">
        <v>2</v>
      </c>
      <c r="H8" s="9" t="s">
        <v>2</v>
      </c>
      <c r="I8" s="9" t="s">
        <v>2</v>
      </c>
      <c r="J8" s="9" t="s">
        <v>61</v>
      </c>
      <c r="K8" s="9" t="s">
        <v>2</v>
      </c>
      <c r="L8" s="9" t="s">
        <v>2</v>
      </c>
      <c r="M8" s="9" t="s">
        <v>2</v>
      </c>
      <c r="N8" s="9" t="s">
        <v>2</v>
      </c>
      <c r="O8" s="9" t="s">
        <v>5</v>
      </c>
      <c r="P8" s="2">
        <f t="shared" si="0"/>
        <v>19</v>
      </c>
    </row>
    <row r="9" spans="1:16" ht="18.75" x14ac:dyDescent="0.3">
      <c r="A9" s="7">
        <v>8</v>
      </c>
      <c r="B9" s="8" t="s">
        <v>50</v>
      </c>
      <c r="C9" s="9" t="s">
        <v>5</v>
      </c>
      <c r="D9" s="7" t="s">
        <v>2</v>
      </c>
      <c r="E9" s="7" t="s">
        <v>2</v>
      </c>
      <c r="F9" s="9" t="s">
        <v>2</v>
      </c>
      <c r="G9" s="9" t="s">
        <v>2</v>
      </c>
      <c r="H9" s="9" t="s">
        <v>2</v>
      </c>
      <c r="I9" s="9" t="s">
        <v>2</v>
      </c>
      <c r="J9" s="9" t="s">
        <v>61</v>
      </c>
      <c r="K9" s="9" t="s">
        <v>2</v>
      </c>
      <c r="L9" s="9" t="s">
        <v>2</v>
      </c>
      <c r="M9" s="9" t="s">
        <v>61</v>
      </c>
      <c r="N9" s="9" t="s">
        <v>61</v>
      </c>
      <c r="O9" s="9" t="s">
        <v>5</v>
      </c>
      <c r="P9" s="2">
        <f t="shared" si="0"/>
        <v>17</v>
      </c>
    </row>
    <row r="10" spans="1:16" ht="18.75" x14ac:dyDescent="0.3">
      <c r="A10" s="7">
        <v>9</v>
      </c>
      <c r="B10" s="10" t="s">
        <v>51</v>
      </c>
      <c r="C10" s="9" t="s">
        <v>2</v>
      </c>
      <c r="D10" s="7" t="s">
        <v>2</v>
      </c>
      <c r="E10" s="7" t="s">
        <v>2</v>
      </c>
      <c r="F10" s="9" t="s">
        <v>2</v>
      </c>
      <c r="G10" s="9" t="s">
        <v>5</v>
      </c>
      <c r="H10" s="9" t="s">
        <v>61</v>
      </c>
      <c r="I10" s="9" t="s">
        <v>61</v>
      </c>
      <c r="J10" s="9" t="s">
        <v>2</v>
      </c>
      <c r="K10" s="9" t="s">
        <v>61</v>
      </c>
      <c r="L10" s="9" t="s">
        <v>5</v>
      </c>
      <c r="M10" s="9" t="s">
        <v>61</v>
      </c>
      <c r="N10" s="9" t="s">
        <v>2</v>
      </c>
      <c r="O10" s="9" t="s">
        <v>5</v>
      </c>
      <c r="P10" s="2">
        <f t="shared" si="0"/>
        <v>15</v>
      </c>
    </row>
    <row r="11" spans="1:16" ht="18.75" x14ac:dyDescent="0.3">
      <c r="A11" s="7">
        <v>10</v>
      </c>
      <c r="B11" s="10" t="s">
        <v>52</v>
      </c>
      <c r="C11" s="9" t="s">
        <v>2</v>
      </c>
      <c r="D11" s="7" t="s">
        <v>2</v>
      </c>
      <c r="E11" s="7" t="s">
        <v>2</v>
      </c>
      <c r="F11" s="9" t="s">
        <v>2</v>
      </c>
      <c r="G11" s="9" t="s">
        <v>2</v>
      </c>
      <c r="H11" s="9" t="s">
        <v>61</v>
      </c>
      <c r="I11" s="9" t="s">
        <v>5</v>
      </c>
      <c r="J11" s="9" t="s">
        <v>2</v>
      </c>
      <c r="K11" s="9" t="s">
        <v>2</v>
      </c>
      <c r="L11" s="9" t="s">
        <v>2</v>
      </c>
      <c r="M11" s="9" t="s">
        <v>2</v>
      </c>
      <c r="N11" s="9" t="s">
        <v>2</v>
      </c>
      <c r="O11" s="9" t="s">
        <v>5</v>
      </c>
      <c r="P11" s="2">
        <f t="shared" si="0"/>
        <v>18</v>
      </c>
    </row>
    <row r="12" spans="1:16" ht="18.75" x14ac:dyDescent="0.3">
      <c r="A12" s="7">
        <v>11</v>
      </c>
      <c r="B12" s="10" t="s">
        <v>53</v>
      </c>
      <c r="C12" s="9" t="s">
        <v>2</v>
      </c>
      <c r="D12" s="7" t="s">
        <v>2</v>
      </c>
      <c r="E12" s="7" t="s">
        <v>2</v>
      </c>
      <c r="F12" s="9" t="s">
        <v>2</v>
      </c>
      <c r="G12" s="9" t="s">
        <v>2</v>
      </c>
      <c r="H12" s="9" t="s">
        <v>2</v>
      </c>
      <c r="I12" s="9" t="s">
        <v>2</v>
      </c>
      <c r="J12" s="9" t="s">
        <v>61</v>
      </c>
      <c r="K12" s="9" t="s">
        <v>2</v>
      </c>
      <c r="L12" s="9" t="s">
        <v>61</v>
      </c>
      <c r="M12" s="9" t="s">
        <v>2</v>
      </c>
      <c r="N12" s="9" t="s">
        <v>2</v>
      </c>
      <c r="O12" s="9" t="s">
        <v>5</v>
      </c>
      <c r="P12" s="2">
        <f t="shared" si="0"/>
        <v>18</v>
      </c>
    </row>
    <row r="13" spans="1:16" ht="18.75" x14ac:dyDescent="0.3">
      <c r="A13" s="7">
        <v>12</v>
      </c>
      <c r="B13" s="10" t="s">
        <v>54</v>
      </c>
      <c r="C13" s="9" t="s">
        <v>5</v>
      </c>
      <c r="D13" s="7" t="s">
        <v>2</v>
      </c>
      <c r="E13" s="7" t="s">
        <v>2</v>
      </c>
      <c r="F13" s="9" t="s">
        <v>2</v>
      </c>
      <c r="G13" s="9" t="s">
        <v>2</v>
      </c>
      <c r="H13" s="9" t="s">
        <v>2</v>
      </c>
      <c r="I13" s="9" t="s">
        <v>5</v>
      </c>
      <c r="J13" s="9" t="s">
        <v>2</v>
      </c>
      <c r="K13" s="9" t="s">
        <v>2</v>
      </c>
      <c r="L13" s="9" t="s">
        <v>2</v>
      </c>
      <c r="M13" s="9" t="s">
        <v>2</v>
      </c>
      <c r="N13" s="9" t="s">
        <v>61</v>
      </c>
      <c r="O13" s="9" t="s">
        <v>5</v>
      </c>
      <c r="P13" s="2">
        <f t="shared" si="0"/>
        <v>17</v>
      </c>
    </row>
    <row r="14" spans="1:16" ht="18.75" x14ac:dyDescent="0.3">
      <c r="A14" s="7">
        <v>13</v>
      </c>
      <c r="B14" s="10" t="s">
        <v>43</v>
      </c>
      <c r="C14" s="9" t="s">
        <v>2</v>
      </c>
      <c r="D14" s="7" t="s">
        <v>2</v>
      </c>
      <c r="E14" s="7" t="s">
        <v>2</v>
      </c>
      <c r="F14" s="9" t="s">
        <v>2</v>
      </c>
      <c r="G14" s="9" t="s">
        <v>61</v>
      </c>
      <c r="H14" s="9" t="s">
        <v>5</v>
      </c>
      <c r="I14" s="9" t="s">
        <v>61</v>
      </c>
      <c r="J14" s="9" t="s">
        <v>2</v>
      </c>
      <c r="K14" s="9" t="s">
        <v>61</v>
      </c>
      <c r="L14" s="9" t="s">
        <v>2</v>
      </c>
      <c r="M14" s="9" t="s">
        <v>2</v>
      </c>
      <c r="N14" s="9" t="s">
        <v>2</v>
      </c>
      <c r="O14" s="9" t="s">
        <v>5</v>
      </c>
      <c r="P14" s="2">
        <f t="shared" si="0"/>
        <v>17</v>
      </c>
    </row>
    <row r="15" spans="1:16" ht="18.75" x14ac:dyDescent="0.3">
      <c r="B15" s="20" t="s">
        <v>34</v>
      </c>
      <c r="C15" s="21">
        <f>COUNTIF(C2:C14,"=P")</f>
        <v>8</v>
      </c>
      <c r="D15" s="21">
        <f t="shared" ref="D15:J15" si="1">COUNTIF(D2:D14,"=P")</f>
        <v>11</v>
      </c>
      <c r="E15" s="21">
        <f t="shared" si="1"/>
        <v>12</v>
      </c>
      <c r="F15" s="21">
        <f t="shared" si="1"/>
        <v>12</v>
      </c>
      <c r="G15" s="21">
        <f t="shared" si="1"/>
        <v>8</v>
      </c>
      <c r="H15" s="21">
        <f t="shared" si="1"/>
        <v>8</v>
      </c>
      <c r="I15" s="21">
        <f t="shared" si="1"/>
        <v>5</v>
      </c>
      <c r="J15" s="21">
        <f t="shared" si="1"/>
        <v>6</v>
      </c>
      <c r="K15" s="21">
        <f t="shared" ref="K15" si="2">COUNTIF(K2:K14,"=P")</f>
        <v>7</v>
      </c>
      <c r="L15" s="21">
        <f t="shared" ref="L15" si="3">COUNTIF(L2:L14,"=P")</f>
        <v>9</v>
      </c>
      <c r="M15" s="21">
        <f t="shared" ref="M15" si="4">COUNTIF(M2:M14,"=P")</f>
        <v>8</v>
      </c>
      <c r="N15" s="21">
        <f t="shared" ref="N15" si="5">COUNTIF(N2:N14,"=P")</f>
        <v>8</v>
      </c>
      <c r="O15" s="21">
        <f t="shared" ref="O15" si="6">COUNTIF(O2:O14,"=P")</f>
        <v>0</v>
      </c>
    </row>
    <row r="16" spans="1:16" ht="18.75" x14ac:dyDescent="0.3">
      <c r="B16" s="20" t="s">
        <v>33</v>
      </c>
      <c r="C16" s="21">
        <f>COUNTIF(C2:C14,"=T")</f>
        <v>0</v>
      </c>
      <c r="D16" s="21">
        <f t="shared" ref="D16:O16" si="7">COUNTIF(D2:D14,"=T")</f>
        <v>2</v>
      </c>
      <c r="E16" s="21">
        <f t="shared" si="7"/>
        <v>0</v>
      </c>
      <c r="F16" s="21">
        <f t="shared" si="7"/>
        <v>0</v>
      </c>
      <c r="G16" s="21">
        <f t="shared" si="7"/>
        <v>4</v>
      </c>
      <c r="H16" s="21">
        <f t="shared" si="7"/>
        <v>3</v>
      </c>
      <c r="I16" s="21">
        <f t="shared" si="7"/>
        <v>4</v>
      </c>
      <c r="J16" s="21">
        <f t="shared" si="7"/>
        <v>6</v>
      </c>
      <c r="K16" s="21">
        <f t="shared" si="7"/>
        <v>4</v>
      </c>
      <c r="L16" s="21">
        <f t="shared" si="7"/>
        <v>2</v>
      </c>
      <c r="M16" s="21">
        <f t="shared" si="7"/>
        <v>4</v>
      </c>
      <c r="N16" s="21">
        <f t="shared" si="7"/>
        <v>4</v>
      </c>
      <c r="O16" s="21">
        <f t="shared" si="7"/>
        <v>0</v>
      </c>
    </row>
    <row r="17" spans="2:15" ht="18.75" x14ac:dyDescent="0.3">
      <c r="B17" s="20" t="s">
        <v>35</v>
      </c>
      <c r="C17" s="21">
        <f>COUNTIF(C2:C14,"=F")</f>
        <v>5</v>
      </c>
      <c r="D17" s="21">
        <f t="shared" ref="D17:O17" si="8">COUNTIF(D2:D14,"=F")</f>
        <v>0</v>
      </c>
      <c r="E17" s="21">
        <f t="shared" si="8"/>
        <v>1</v>
      </c>
      <c r="F17" s="21">
        <f t="shared" si="8"/>
        <v>1</v>
      </c>
      <c r="G17" s="21">
        <f t="shared" si="8"/>
        <v>1</v>
      </c>
      <c r="H17" s="21">
        <f t="shared" si="8"/>
        <v>2</v>
      </c>
      <c r="I17" s="21">
        <f t="shared" si="8"/>
        <v>4</v>
      </c>
      <c r="J17" s="21">
        <f t="shared" si="8"/>
        <v>1</v>
      </c>
      <c r="K17" s="21">
        <f t="shared" si="8"/>
        <v>2</v>
      </c>
      <c r="L17" s="21">
        <f t="shared" si="8"/>
        <v>2</v>
      </c>
      <c r="M17" s="21">
        <f t="shared" si="8"/>
        <v>1</v>
      </c>
      <c r="N17" s="21">
        <f t="shared" si="8"/>
        <v>1</v>
      </c>
      <c r="O17" s="21">
        <f t="shared" si="8"/>
        <v>13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showZeros="0" workbookViewId="0">
      <selection activeCell="E18" sqref="E18"/>
    </sheetView>
  </sheetViews>
  <sheetFormatPr baseColWidth="10" defaultRowHeight="15" x14ac:dyDescent="0.25"/>
  <cols>
    <col min="1" max="1" width="7.85546875" customWidth="1"/>
    <col min="2" max="2" width="42.5703125" customWidth="1"/>
    <col min="3" max="3" width="10.140625" style="3" customWidth="1"/>
  </cols>
  <sheetData>
    <row r="1" spans="1:5" x14ac:dyDescent="0.25">
      <c r="A1" s="37" t="s">
        <v>32</v>
      </c>
      <c r="B1" s="37" t="s">
        <v>0</v>
      </c>
      <c r="C1" s="37" t="s">
        <v>62</v>
      </c>
      <c r="D1" s="23" t="s">
        <v>7</v>
      </c>
      <c r="E1" s="23" t="s">
        <v>8</v>
      </c>
    </row>
    <row r="2" spans="1:5" ht="18.75" x14ac:dyDescent="0.25">
      <c r="A2" s="16">
        <v>1</v>
      </c>
      <c r="B2" s="24" t="s">
        <v>18</v>
      </c>
      <c r="C2" s="7"/>
      <c r="D2" s="16">
        <v>0</v>
      </c>
      <c r="E2" s="16"/>
    </row>
    <row r="3" spans="1:5" ht="18.75" x14ac:dyDescent="0.25">
      <c r="A3" s="16">
        <v>2</v>
      </c>
      <c r="B3" s="24" t="s">
        <v>44</v>
      </c>
      <c r="C3" s="7" t="s">
        <v>63</v>
      </c>
      <c r="D3" s="16">
        <v>15</v>
      </c>
      <c r="E3" s="16">
        <v>15</v>
      </c>
    </row>
    <row r="4" spans="1:5" ht="18.75" x14ac:dyDescent="0.25">
      <c r="A4" s="16">
        <v>3</v>
      </c>
      <c r="B4" s="24" t="s">
        <v>45</v>
      </c>
      <c r="C4" s="7" t="s">
        <v>67</v>
      </c>
      <c r="D4" s="16">
        <v>15</v>
      </c>
      <c r="E4" s="16">
        <v>14</v>
      </c>
    </row>
    <row r="5" spans="1:5" ht="18.75" x14ac:dyDescent="0.25">
      <c r="A5" s="16">
        <v>4</v>
      </c>
      <c r="B5" s="24" t="s">
        <v>46</v>
      </c>
      <c r="C5" s="7" t="s">
        <v>66</v>
      </c>
      <c r="D5" s="16">
        <v>14</v>
      </c>
      <c r="E5" s="16">
        <v>15</v>
      </c>
    </row>
    <row r="6" spans="1:5" ht="18.75" x14ac:dyDescent="0.25">
      <c r="A6" s="16">
        <v>5</v>
      </c>
      <c r="B6" s="25" t="s">
        <v>47</v>
      </c>
      <c r="C6" s="22" t="s">
        <v>65</v>
      </c>
      <c r="D6" s="16">
        <v>15</v>
      </c>
      <c r="E6" s="16">
        <v>16</v>
      </c>
    </row>
    <row r="7" spans="1:5" ht="18.75" x14ac:dyDescent="0.25">
      <c r="A7" s="16">
        <v>6</v>
      </c>
      <c r="B7" s="24" t="s">
        <v>48</v>
      </c>
      <c r="C7" s="7" t="s">
        <v>67</v>
      </c>
      <c r="D7" s="16">
        <v>15</v>
      </c>
      <c r="E7" s="16">
        <v>14</v>
      </c>
    </row>
    <row r="8" spans="1:5" ht="18.75" x14ac:dyDescent="0.25">
      <c r="A8" s="16">
        <v>7</v>
      </c>
      <c r="B8" s="24" t="s">
        <v>49</v>
      </c>
      <c r="C8" s="7" t="s">
        <v>65</v>
      </c>
      <c r="D8" s="16">
        <v>15</v>
      </c>
      <c r="E8" s="16">
        <v>16</v>
      </c>
    </row>
    <row r="9" spans="1:5" ht="18.75" x14ac:dyDescent="0.25">
      <c r="A9" s="16">
        <v>8</v>
      </c>
      <c r="B9" s="24" t="s">
        <v>50</v>
      </c>
      <c r="C9" s="7" t="s">
        <v>63</v>
      </c>
      <c r="D9" s="16">
        <v>15</v>
      </c>
      <c r="E9" s="16">
        <v>15</v>
      </c>
    </row>
    <row r="10" spans="1:5" ht="18.75" x14ac:dyDescent="0.25">
      <c r="A10" s="16">
        <v>9</v>
      </c>
      <c r="B10" s="25" t="s">
        <v>51</v>
      </c>
      <c r="C10" s="22" t="s">
        <v>66</v>
      </c>
      <c r="D10" s="16">
        <v>14</v>
      </c>
      <c r="E10" s="16">
        <v>14</v>
      </c>
    </row>
    <row r="11" spans="1:5" ht="18.75" x14ac:dyDescent="0.25">
      <c r="A11" s="16">
        <v>10</v>
      </c>
      <c r="B11" s="25" t="s">
        <v>52</v>
      </c>
      <c r="C11" s="22" t="s">
        <v>64</v>
      </c>
      <c r="D11" s="16">
        <v>14</v>
      </c>
      <c r="E11" s="16">
        <v>15</v>
      </c>
    </row>
    <row r="12" spans="1:5" ht="18.75" x14ac:dyDescent="0.25">
      <c r="A12" s="16">
        <v>11</v>
      </c>
      <c r="B12" s="25" t="s">
        <v>53</v>
      </c>
      <c r="C12" s="22" t="s">
        <v>64</v>
      </c>
      <c r="D12" s="16">
        <v>14</v>
      </c>
      <c r="E12" s="16">
        <v>15</v>
      </c>
    </row>
    <row r="13" spans="1:5" ht="18.75" x14ac:dyDescent="0.25">
      <c r="A13" s="16">
        <v>12</v>
      </c>
      <c r="B13" s="25" t="s">
        <v>54</v>
      </c>
      <c r="C13" s="22" t="s">
        <v>67</v>
      </c>
      <c r="D13" s="16">
        <v>15</v>
      </c>
      <c r="E13" s="16">
        <v>14</v>
      </c>
    </row>
    <row r="14" spans="1:5" ht="18.75" x14ac:dyDescent="0.25">
      <c r="A14" s="16">
        <v>13</v>
      </c>
      <c r="B14" s="25" t="s">
        <v>43</v>
      </c>
      <c r="C14" s="22" t="s">
        <v>63</v>
      </c>
      <c r="D14" s="16">
        <v>15</v>
      </c>
      <c r="E14" s="16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showZeros="0" workbookViewId="0">
      <selection activeCell="G12" sqref="G12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9.7109375" style="3" customWidth="1"/>
    <col min="4" max="5" width="8.7109375" style="3" customWidth="1"/>
    <col min="6" max="6" width="8.7109375" customWidth="1"/>
  </cols>
  <sheetData>
    <row r="1" spans="1:9" x14ac:dyDescent="0.25">
      <c r="A1" s="40" t="s">
        <v>32</v>
      </c>
      <c r="B1" s="41" t="s">
        <v>31</v>
      </c>
      <c r="C1" s="40" t="s">
        <v>62</v>
      </c>
      <c r="D1" s="42" t="s">
        <v>73</v>
      </c>
      <c r="E1" s="42"/>
      <c r="F1" s="42"/>
      <c r="G1" s="38" t="s">
        <v>9</v>
      </c>
      <c r="H1" s="38" t="s">
        <v>10</v>
      </c>
      <c r="I1" s="31"/>
    </row>
    <row r="2" spans="1:9" x14ac:dyDescent="0.25">
      <c r="A2" s="40"/>
      <c r="B2" s="41"/>
      <c r="C2" s="40"/>
      <c r="D2" s="36" t="s">
        <v>74</v>
      </c>
      <c r="E2" s="36" t="s">
        <v>75</v>
      </c>
      <c r="F2" s="35" t="s">
        <v>4</v>
      </c>
      <c r="G2" s="39"/>
      <c r="H2" s="39"/>
      <c r="I2" s="17" t="s">
        <v>11</v>
      </c>
    </row>
    <row r="3" spans="1:9" x14ac:dyDescent="0.25">
      <c r="A3" s="30">
        <v>1</v>
      </c>
      <c r="B3" s="31" t="s">
        <v>18</v>
      </c>
      <c r="C3" s="30"/>
      <c r="D3" s="30">
        <v>0</v>
      </c>
      <c r="E3" s="30">
        <v>0</v>
      </c>
      <c r="F3" s="32">
        <f>D3+E3</f>
        <v>0</v>
      </c>
      <c r="G3" s="32">
        <v>0</v>
      </c>
      <c r="H3" s="32">
        <v>0</v>
      </c>
      <c r="I3" s="32">
        <f>ROUNDUP((SUM(F3,G3,H3) - MIN(F3,G3:H3))/2,0)</f>
        <v>0</v>
      </c>
    </row>
    <row r="4" spans="1:9" x14ac:dyDescent="0.25">
      <c r="A4" s="30">
        <v>2</v>
      </c>
      <c r="B4" s="31" t="s">
        <v>44</v>
      </c>
      <c r="C4" s="30" t="s">
        <v>63</v>
      </c>
      <c r="D4" s="32">
        <v>12</v>
      </c>
      <c r="E4" s="30">
        <v>5</v>
      </c>
      <c r="F4" s="32">
        <f>D4+E4</f>
        <v>17</v>
      </c>
      <c r="G4" s="32">
        <v>16</v>
      </c>
      <c r="H4" s="32">
        <v>0</v>
      </c>
      <c r="I4" s="32">
        <f t="shared" ref="I4:I15" si="0">ROUNDUP((SUM(F4,G4,H4) - MIN(F4,G4:H4))/2,0)</f>
        <v>17</v>
      </c>
    </row>
    <row r="5" spans="1:9" x14ac:dyDescent="0.25">
      <c r="A5" s="30">
        <v>3</v>
      </c>
      <c r="B5" s="31" t="s">
        <v>45</v>
      </c>
      <c r="C5" s="30" t="s">
        <v>67</v>
      </c>
      <c r="D5" s="32">
        <v>8</v>
      </c>
      <c r="E5" s="30">
        <v>0</v>
      </c>
      <c r="F5" s="32">
        <f t="shared" ref="F5:F15" si="1">D5+E5</f>
        <v>8</v>
      </c>
      <c r="G5" s="32">
        <v>14</v>
      </c>
      <c r="H5" s="32">
        <v>0</v>
      </c>
      <c r="I5" s="32">
        <f t="shared" si="0"/>
        <v>11</v>
      </c>
    </row>
    <row r="6" spans="1:9" x14ac:dyDescent="0.25">
      <c r="A6" s="30">
        <v>4</v>
      </c>
      <c r="B6" s="31" t="s">
        <v>46</v>
      </c>
      <c r="C6" s="30" t="s">
        <v>66</v>
      </c>
      <c r="D6" s="32">
        <v>14</v>
      </c>
      <c r="E6" s="30">
        <v>0</v>
      </c>
      <c r="F6" s="32">
        <f t="shared" si="1"/>
        <v>14</v>
      </c>
      <c r="G6" s="32">
        <v>12</v>
      </c>
      <c r="H6" s="32">
        <v>0</v>
      </c>
      <c r="I6" s="32">
        <f t="shared" si="0"/>
        <v>13</v>
      </c>
    </row>
    <row r="7" spans="1:9" x14ac:dyDescent="0.25">
      <c r="A7" s="30">
        <v>5</v>
      </c>
      <c r="B7" s="33" t="s">
        <v>47</v>
      </c>
      <c r="C7" s="34" t="s">
        <v>65</v>
      </c>
      <c r="D7" s="32">
        <v>14</v>
      </c>
      <c r="E7" s="34">
        <v>5</v>
      </c>
      <c r="F7" s="32">
        <f t="shared" si="1"/>
        <v>19</v>
      </c>
      <c r="G7" s="32">
        <v>14</v>
      </c>
      <c r="H7" s="32">
        <v>0</v>
      </c>
      <c r="I7" s="32">
        <f t="shared" si="0"/>
        <v>17</v>
      </c>
    </row>
    <row r="8" spans="1:9" x14ac:dyDescent="0.25">
      <c r="A8" s="30">
        <v>6</v>
      </c>
      <c r="B8" s="31" t="s">
        <v>48</v>
      </c>
      <c r="C8" s="30" t="s">
        <v>67</v>
      </c>
      <c r="D8" s="32">
        <v>10</v>
      </c>
      <c r="E8" s="30">
        <v>0</v>
      </c>
      <c r="F8" s="32">
        <f t="shared" si="1"/>
        <v>10</v>
      </c>
      <c r="G8" s="32">
        <v>12</v>
      </c>
      <c r="H8" s="32">
        <v>0</v>
      </c>
      <c r="I8" s="32">
        <f t="shared" si="0"/>
        <v>11</v>
      </c>
    </row>
    <row r="9" spans="1:9" x14ac:dyDescent="0.25">
      <c r="A9" s="30">
        <v>7</v>
      </c>
      <c r="B9" s="31" t="s">
        <v>49</v>
      </c>
      <c r="C9" s="30" t="s">
        <v>65</v>
      </c>
      <c r="D9" s="32">
        <v>6</v>
      </c>
      <c r="E9" s="30">
        <v>5</v>
      </c>
      <c r="F9" s="32">
        <f t="shared" si="1"/>
        <v>11</v>
      </c>
      <c r="G9" s="32">
        <v>8</v>
      </c>
      <c r="H9" s="32">
        <v>0</v>
      </c>
      <c r="I9" s="32">
        <f t="shared" si="0"/>
        <v>10</v>
      </c>
    </row>
    <row r="10" spans="1:9" x14ac:dyDescent="0.25">
      <c r="A10" s="30">
        <v>8</v>
      </c>
      <c r="B10" s="31" t="s">
        <v>50</v>
      </c>
      <c r="C10" s="30" t="s">
        <v>63</v>
      </c>
      <c r="D10" s="32">
        <v>10</v>
      </c>
      <c r="E10" s="30">
        <v>5</v>
      </c>
      <c r="F10" s="32">
        <f t="shared" si="1"/>
        <v>15</v>
      </c>
      <c r="G10" s="32">
        <v>14</v>
      </c>
      <c r="H10" s="32">
        <v>0</v>
      </c>
      <c r="I10" s="32">
        <f t="shared" si="0"/>
        <v>15</v>
      </c>
    </row>
    <row r="11" spans="1:9" x14ac:dyDescent="0.25">
      <c r="A11" s="30">
        <v>9</v>
      </c>
      <c r="B11" s="33" t="s">
        <v>51</v>
      </c>
      <c r="C11" s="34" t="s">
        <v>66</v>
      </c>
      <c r="D11" s="32">
        <v>10</v>
      </c>
      <c r="E11" s="34">
        <v>0</v>
      </c>
      <c r="F11" s="32">
        <f t="shared" si="1"/>
        <v>10</v>
      </c>
      <c r="G11" s="32">
        <v>12</v>
      </c>
      <c r="H11" s="32">
        <v>0</v>
      </c>
      <c r="I11" s="32">
        <f t="shared" si="0"/>
        <v>11</v>
      </c>
    </row>
    <row r="12" spans="1:9" x14ac:dyDescent="0.25">
      <c r="A12" s="30">
        <v>10</v>
      </c>
      <c r="B12" s="33" t="s">
        <v>52</v>
      </c>
      <c r="C12" s="34" t="s">
        <v>64</v>
      </c>
      <c r="D12" s="32">
        <v>12</v>
      </c>
      <c r="E12" s="34">
        <v>5</v>
      </c>
      <c r="F12" s="32">
        <f t="shared" si="1"/>
        <v>17</v>
      </c>
      <c r="G12" s="32">
        <v>12</v>
      </c>
      <c r="H12" s="32">
        <v>0</v>
      </c>
      <c r="I12" s="32">
        <f t="shared" si="0"/>
        <v>15</v>
      </c>
    </row>
    <row r="13" spans="1:9" x14ac:dyDescent="0.25">
      <c r="A13" s="30">
        <v>11</v>
      </c>
      <c r="B13" s="33" t="s">
        <v>53</v>
      </c>
      <c r="C13" s="34" t="s">
        <v>64</v>
      </c>
      <c r="D13" s="32">
        <v>6</v>
      </c>
      <c r="E13" s="34">
        <v>5</v>
      </c>
      <c r="F13" s="32">
        <f t="shared" si="1"/>
        <v>11</v>
      </c>
      <c r="G13" s="32">
        <v>8</v>
      </c>
      <c r="H13" s="32">
        <v>0</v>
      </c>
      <c r="I13" s="32">
        <f t="shared" si="0"/>
        <v>10</v>
      </c>
    </row>
    <row r="14" spans="1:9" x14ac:dyDescent="0.25">
      <c r="A14" s="30">
        <v>12</v>
      </c>
      <c r="B14" s="33" t="s">
        <v>54</v>
      </c>
      <c r="C14" s="34" t="s">
        <v>67</v>
      </c>
      <c r="D14" s="32">
        <v>10</v>
      </c>
      <c r="E14" s="34">
        <v>0</v>
      </c>
      <c r="F14" s="32">
        <f t="shared" si="1"/>
        <v>10</v>
      </c>
      <c r="G14" s="32">
        <v>10</v>
      </c>
      <c r="H14" s="32">
        <v>0</v>
      </c>
      <c r="I14" s="32">
        <f t="shared" si="0"/>
        <v>10</v>
      </c>
    </row>
    <row r="15" spans="1:9" x14ac:dyDescent="0.25">
      <c r="A15" s="30">
        <v>13</v>
      </c>
      <c r="B15" s="33" t="s">
        <v>43</v>
      </c>
      <c r="C15" s="34" t="s">
        <v>63</v>
      </c>
      <c r="D15" s="32">
        <v>8</v>
      </c>
      <c r="E15" s="34">
        <v>5</v>
      </c>
      <c r="F15" s="32">
        <f t="shared" si="1"/>
        <v>13</v>
      </c>
      <c r="G15" s="32">
        <v>16</v>
      </c>
      <c r="H15" s="32">
        <v>0</v>
      </c>
      <c r="I15" s="32">
        <f t="shared" si="0"/>
        <v>15</v>
      </c>
    </row>
  </sheetData>
  <mergeCells count="6">
    <mergeCell ref="H1:H2"/>
    <mergeCell ref="A1:A2"/>
    <mergeCell ref="B1:B2"/>
    <mergeCell ref="C1:C2"/>
    <mergeCell ref="D1:F1"/>
    <mergeCell ref="G1:G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showZeros="0" workbookViewId="0">
      <selection activeCell="E10" sqref="E10"/>
    </sheetView>
  </sheetViews>
  <sheetFormatPr baseColWidth="10" defaultRowHeight="15" x14ac:dyDescent="0.25"/>
  <cols>
    <col min="1" max="1" width="8.42578125" customWidth="1"/>
    <col min="2" max="2" width="40.7109375" customWidth="1"/>
    <col min="3" max="4" width="11.42578125" customWidth="1"/>
    <col min="6" max="6" width="11.42578125" style="1"/>
  </cols>
  <sheetData>
    <row r="1" spans="1:6" x14ac:dyDescent="0.25">
      <c r="A1" s="13" t="s">
        <v>32</v>
      </c>
      <c r="B1" s="14" t="s">
        <v>0</v>
      </c>
      <c r="C1" s="18" t="s">
        <v>62</v>
      </c>
      <c r="D1" s="15" t="s">
        <v>13</v>
      </c>
      <c r="E1" s="15" t="s">
        <v>14</v>
      </c>
      <c r="F1" s="15" t="s">
        <v>15</v>
      </c>
    </row>
    <row r="2" spans="1:6" ht="18.75" x14ac:dyDescent="0.3">
      <c r="A2" s="16">
        <v>1</v>
      </c>
      <c r="B2" s="8" t="s">
        <v>18</v>
      </c>
      <c r="C2" s="7"/>
      <c r="D2" s="2">
        <v>0</v>
      </c>
      <c r="E2" s="16">
        <v>0</v>
      </c>
      <c r="F2" s="2">
        <f>ROUNDUP((D2+E2)/2,0)</f>
        <v>0</v>
      </c>
    </row>
    <row r="3" spans="1:6" ht="18.75" x14ac:dyDescent="0.3">
      <c r="A3" s="16">
        <v>2</v>
      </c>
      <c r="B3" s="8" t="s">
        <v>44</v>
      </c>
      <c r="C3" s="7" t="s">
        <v>63</v>
      </c>
      <c r="D3" s="2">
        <v>0</v>
      </c>
      <c r="E3" s="2">
        <v>0</v>
      </c>
      <c r="F3" s="2">
        <f t="shared" ref="F3:F14" si="0">ROUNDUP((D3+E3)/2,0)</f>
        <v>0</v>
      </c>
    </row>
    <row r="4" spans="1:6" ht="18.75" x14ac:dyDescent="0.3">
      <c r="A4" s="16">
        <v>3</v>
      </c>
      <c r="B4" s="8" t="s">
        <v>45</v>
      </c>
      <c r="C4" s="7" t="s">
        <v>67</v>
      </c>
      <c r="D4" s="2">
        <v>0</v>
      </c>
      <c r="E4" s="2">
        <v>0</v>
      </c>
      <c r="F4" s="2">
        <f t="shared" si="0"/>
        <v>0</v>
      </c>
    </row>
    <row r="5" spans="1:6" ht="18.75" x14ac:dyDescent="0.3">
      <c r="A5" s="16">
        <v>4</v>
      </c>
      <c r="B5" s="8" t="s">
        <v>46</v>
      </c>
      <c r="C5" s="7" t="s">
        <v>66</v>
      </c>
      <c r="D5" s="2">
        <v>0</v>
      </c>
      <c r="E5" s="2">
        <v>0</v>
      </c>
      <c r="F5" s="2">
        <f t="shared" si="0"/>
        <v>0</v>
      </c>
    </row>
    <row r="6" spans="1:6" ht="18.75" x14ac:dyDescent="0.3">
      <c r="A6" s="16">
        <v>5</v>
      </c>
      <c r="B6" s="10" t="s">
        <v>47</v>
      </c>
      <c r="C6" s="22" t="s">
        <v>65</v>
      </c>
      <c r="D6" s="2">
        <v>0</v>
      </c>
      <c r="E6" s="2">
        <v>0</v>
      </c>
      <c r="F6" s="2">
        <f t="shared" si="0"/>
        <v>0</v>
      </c>
    </row>
    <row r="7" spans="1:6" ht="18.75" x14ac:dyDescent="0.3">
      <c r="A7" s="16">
        <v>6</v>
      </c>
      <c r="B7" s="8" t="s">
        <v>48</v>
      </c>
      <c r="C7" s="7" t="s">
        <v>67</v>
      </c>
      <c r="D7" s="2">
        <v>0</v>
      </c>
      <c r="E7" s="2">
        <v>0</v>
      </c>
      <c r="F7" s="2">
        <f t="shared" si="0"/>
        <v>0</v>
      </c>
    </row>
    <row r="8" spans="1:6" ht="18.75" x14ac:dyDescent="0.3">
      <c r="A8" s="16">
        <v>7</v>
      </c>
      <c r="B8" s="8" t="s">
        <v>49</v>
      </c>
      <c r="C8" s="7" t="s">
        <v>65</v>
      </c>
      <c r="D8" s="2">
        <v>0</v>
      </c>
      <c r="E8" s="2">
        <v>0</v>
      </c>
      <c r="F8" s="2">
        <f t="shared" si="0"/>
        <v>0</v>
      </c>
    </row>
    <row r="9" spans="1:6" ht="18.75" x14ac:dyDescent="0.3">
      <c r="A9" s="16">
        <v>8</v>
      </c>
      <c r="B9" s="8" t="s">
        <v>50</v>
      </c>
      <c r="C9" s="7" t="s">
        <v>63</v>
      </c>
      <c r="D9" s="2">
        <v>0</v>
      </c>
      <c r="E9" s="2">
        <v>0</v>
      </c>
      <c r="F9" s="2">
        <f t="shared" si="0"/>
        <v>0</v>
      </c>
    </row>
    <row r="10" spans="1:6" ht="18.75" x14ac:dyDescent="0.3">
      <c r="A10" s="16">
        <v>9</v>
      </c>
      <c r="B10" s="10" t="s">
        <v>51</v>
      </c>
      <c r="C10" s="22" t="s">
        <v>66</v>
      </c>
      <c r="D10" s="2">
        <v>0</v>
      </c>
      <c r="E10" s="2">
        <v>0</v>
      </c>
      <c r="F10" s="2">
        <f t="shared" si="0"/>
        <v>0</v>
      </c>
    </row>
    <row r="11" spans="1:6" ht="18.75" x14ac:dyDescent="0.3">
      <c r="A11" s="16">
        <v>10</v>
      </c>
      <c r="B11" s="10" t="s">
        <v>52</v>
      </c>
      <c r="C11" s="22" t="s">
        <v>64</v>
      </c>
      <c r="D11" s="2">
        <v>0</v>
      </c>
      <c r="E11" s="2">
        <v>0</v>
      </c>
      <c r="F11" s="2">
        <f t="shared" si="0"/>
        <v>0</v>
      </c>
    </row>
    <row r="12" spans="1:6" ht="18.75" x14ac:dyDescent="0.3">
      <c r="A12" s="16">
        <v>11</v>
      </c>
      <c r="B12" s="10" t="s">
        <v>53</v>
      </c>
      <c r="C12" s="22" t="s">
        <v>64</v>
      </c>
      <c r="D12" s="2">
        <v>0</v>
      </c>
      <c r="E12" s="2">
        <v>0</v>
      </c>
      <c r="F12" s="2">
        <f t="shared" si="0"/>
        <v>0</v>
      </c>
    </row>
    <row r="13" spans="1:6" ht="18.75" x14ac:dyDescent="0.3">
      <c r="A13" s="16">
        <v>12</v>
      </c>
      <c r="B13" s="10" t="s">
        <v>54</v>
      </c>
      <c r="C13" s="22" t="s">
        <v>67</v>
      </c>
      <c r="D13" s="2">
        <v>0</v>
      </c>
      <c r="E13" s="2">
        <v>0</v>
      </c>
      <c r="F13" s="2">
        <f t="shared" si="0"/>
        <v>0</v>
      </c>
    </row>
    <row r="14" spans="1:6" ht="18.75" x14ac:dyDescent="0.3">
      <c r="A14" s="16">
        <v>13</v>
      </c>
      <c r="B14" s="10" t="s">
        <v>43</v>
      </c>
      <c r="C14" s="22" t="s">
        <v>63</v>
      </c>
      <c r="D14" s="2">
        <v>0</v>
      </c>
      <c r="E14" s="2">
        <v>0</v>
      </c>
      <c r="F14" s="2">
        <f t="shared" si="0"/>
        <v>0</v>
      </c>
    </row>
    <row r="16" spans="1:6" x14ac:dyDescent="0.25">
      <c r="A16" s="29" t="s">
        <v>63</v>
      </c>
      <c r="B16" s="11" t="s">
        <v>68</v>
      </c>
    </row>
    <row r="17" spans="1:2" x14ac:dyDescent="0.25">
      <c r="A17" s="2" t="s">
        <v>64</v>
      </c>
      <c r="B17" s="11" t="s">
        <v>69</v>
      </c>
    </row>
    <row r="18" spans="1:2" x14ac:dyDescent="0.25">
      <c r="A18" s="2" t="s">
        <v>65</v>
      </c>
      <c r="B18" s="11" t="s">
        <v>70</v>
      </c>
    </row>
    <row r="19" spans="1:2" x14ac:dyDescent="0.25">
      <c r="A19" s="2" t="s">
        <v>66</v>
      </c>
      <c r="B19" s="11" t="s">
        <v>71</v>
      </c>
    </row>
    <row r="20" spans="1:2" x14ac:dyDescent="0.25">
      <c r="A20" s="2" t="s">
        <v>67</v>
      </c>
      <c r="B20" s="11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7" sqref="C7"/>
    </sheetView>
  </sheetViews>
  <sheetFormatPr baseColWidth="10" defaultRowHeight="15" x14ac:dyDescent="0.25"/>
  <cols>
    <col min="1" max="1" width="42.42578125" customWidth="1"/>
  </cols>
  <sheetData>
    <row r="1" spans="1:5" ht="21" customHeight="1" x14ac:dyDescent="0.25">
      <c r="A1" s="26" t="s">
        <v>18</v>
      </c>
      <c r="B1" s="27"/>
      <c r="C1" s="27"/>
      <c r="D1" s="27"/>
      <c r="E1" s="27"/>
    </row>
    <row r="2" spans="1:5" x14ac:dyDescent="0.25">
      <c r="A2" s="28" t="s">
        <v>19</v>
      </c>
      <c r="B2" s="27"/>
      <c r="C2" s="27"/>
      <c r="D2" s="27"/>
      <c r="E2" s="27"/>
    </row>
    <row r="3" spans="1:5" ht="21" customHeight="1" x14ac:dyDescent="0.25">
      <c r="A3" s="28" t="s">
        <v>20</v>
      </c>
      <c r="B3" s="27"/>
      <c r="C3" s="27"/>
      <c r="D3" s="27"/>
      <c r="E3" s="27"/>
    </row>
    <row r="4" spans="1:5" ht="21" customHeight="1" x14ac:dyDescent="0.25">
      <c r="A4" s="28" t="s">
        <v>21</v>
      </c>
      <c r="B4" s="27"/>
      <c r="C4" s="27"/>
      <c r="D4" s="27"/>
      <c r="E4" s="27"/>
    </row>
    <row r="5" spans="1:5" ht="21" customHeight="1" x14ac:dyDescent="0.25">
      <c r="A5" s="28" t="s">
        <v>22</v>
      </c>
      <c r="B5" s="27"/>
      <c r="C5" s="27"/>
      <c r="D5" s="27"/>
      <c r="E5" s="27"/>
    </row>
    <row r="6" spans="1:5" x14ac:dyDescent="0.25">
      <c r="A6" s="28" t="s">
        <v>23</v>
      </c>
      <c r="B6" s="27"/>
      <c r="C6" s="27"/>
      <c r="D6" s="27"/>
      <c r="E6" s="27"/>
    </row>
    <row r="7" spans="1:5" ht="21" customHeight="1" x14ac:dyDescent="0.25">
      <c r="A7" s="28" t="s">
        <v>24</v>
      </c>
      <c r="B7" s="27"/>
      <c r="C7" s="27"/>
      <c r="D7" s="27"/>
      <c r="E7" s="27"/>
    </row>
    <row r="8" spans="1:5" ht="21" customHeight="1" x14ac:dyDescent="0.25">
      <c r="A8" s="28" t="s">
        <v>25</v>
      </c>
      <c r="B8" s="27"/>
      <c r="C8" s="27"/>
      <c r="D8" s="27"/>
      <c r="E8" s="27"/>
    </row>
    <row r="9" spans="1:5" ht="21" customHeight="1" x14ac:dyDescent="0.25">
      <c r="A9" s="28" t="s">
        <v>26</v>
      </c>
      <c r="B9" s="27"/>
      <c r="C9" s="27"/>
      <c r="D9" s="27"/>
      <c r="E9" s="27"/>
    </row>
    <row r="10" spans="1:5" ht="21" customHeight="1" x14ac:dyDescent="0.25">
      <c r="A10" s="28" t="s">
        <v>27</v>
      </c>
      <c r="B10" s="27"/>
      <c r="C10" s="27"/>
      <c r="D10" s="27"/>
      <c r="E10" s="27"/>
    </row>
    <row r="11" spans="1:5" ht="21" customHeight="1" x14ac:dyDescent="0.25">
      <c r="A11" s="28" t="s">
        <v>28</v>
      </c>
      <c r="B11" s="27"/>
      <c r="C11" s="27"/>
      <c r="D11" s="27"/>
      <c r="E11" s="27"/>
    </row>
    <row r="12" spans="1:5" ht="21" customHeight="1" x14ac:dyDescent="0.25">
      <c r="A12" s="28" t="s">
        <v>29</v>
      </c>
      <c r="B12" s="27"/>
      <c r="C12" s="27"/>
      <c r="D12" s="27"/>
      <c r="E12" s="27"/>
    </row>
    <row r="13" spans="1:5" ht="21" customHeight="1" x14ac:dyDescent="0.25">
      <c r="A13" s="28" t="s">
        <v>30</v>
      </c>
      <c r="B13" s="27"/>
      <c r="C13" s="27"/>
      <c r="D13" s="27"/>
      <c r="E13" s="27"/>
    </row>
    <row r="14" spans="1:5" x14ac:dyDescent="0.25">
      <c r="A14" s="27"/>
      <c r="B14" s="27"/>
      <c r="C14" s="27"/>
      <c r="D14" s="27"/>
      <c r="E14" s="27"/>
    </row>
    <row r="15" spans="1:5" x14ac:dyDescent="0.25">
      <c r="A15" s="27"/>
      <c r="B15" s="27"/>
      <c r="C15" s="27"/>
      <c r="D15" s="27"/>
      <c r="E15" s="27"/>
    </row>
    <row r="16" spans="1:5" x14ac:dyDescent="0.25">
      <c r="A16" s="27"/>
      <c r="B16" s="27"/>
      <c r="C16" s="27"/>
      <c r="D16" s="27"/>
      <c r="E16" s="27"/>
    </row>
    <row r="17" spans="1:5" x14ac:dyDescent="0.25">
      <c r="A17" s="27"/>
      <c r="B17" s="27"/>
      <c r="C17" s="27"/>
      <c r="D17" s="27"/>
      <c r="E17" s="27"/>
    </row>
    <row r="18" spans="1:5" x14ac:dyDescent="0.25">
      <c r="A18" s="27"/>
      <c r="B18" s="27"/>
      <c r="C18" s="27"/>
      <c r="D18" s="27"/>
      <c r="E18" s="2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ASISTENCIA</vt:lpstr>
      <vt:lpstr>EXPERIENCIA</vt:lpstr>
      <vt:lpstr>PARTICIPACION</vt:lpstr>
      <vt:lpstr>INVESTIGACION</vt:lpstr>
      <vt:lpstr>ESTUDIANTES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2016-08-12T03:06:50Z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