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2" firstSheet="1" activeTab="7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STUDIANTES" sheetId="7" r:id="rId7"/>
    <sheet name="Exposición" sheetId="10" r:id="rId8"/>
  </sheets>
  <definedNames>
    <definedName name="_xlnm.Print_Area" localSheetId="1">ASISTENCIA!$A$1:$P$23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D22" i="2"/>
  <c r="E22" i="2"/>
  <c r="F22" i="2"/>
  <c r="I22" i="2"/>
  <c r="C24" i="1" l="1"/>
  <c r="Q23" i="1"/>
  <c r="Q22" i="1"/>
  <c r="Q17" i="1"/>
  <c r="Q16" i="1"/>
  <c r="Q15" i="1"/>
  <c r="Q14" i="1"/>
  <c r="Q13" i="1"/>
  <c r="Q7" i="1" l="1"/>
  <c r="Q8" i="1"/>
  <c r="Q9" i="1"/>
  <c r="Q10" i="1"/>
  <c r="Q11" i="1"/>
  <c r="Q12" i="1"/>
  <c r="Q18" i="1"/>
  <c r="Q19" i="1"/>
  <c r="Q20" i="1"/>
  <c r="Q21" i="1"/>
  <c r="Q6" i="1"/>
  <c r="F13" i="4" l="1"/>
  <c r="G21" i="2" s="1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G3" i="2" s="1"/>
  <c r="F4" i="4"/>
  <c r="G4" i="2" s="1"/>
  <c r="F5" i="4"/>
  <c r="G5" i="2" s="1"/>
  <c r="F6" i="4"/>
  <c r="G6" i="2" s="1"/>
  <c r="F7" i="4"/>
  <c r="G7" i="2" s="1"/>
  <c r="F8" i="4"/>
  <c r="G16" i="2" s="1"/>
  <c r="F9" i="4"/>
  <c r="G17" i="2" s="1"/>
  <c r="F10" i="4"/>
  <c r="G18" i="2" s="1"/>
  <c r="F11" i="4"/>
  <c r="G19" i="2" s="1"/>
  <c r="F12" i="4"/>
  <c r="G20" i="2" s="1"/>
  <c r="C26" i="1" l="1"/>
  <c r="E26" i="1"/>
  <c r="F26" i="1"/>
  <c r="G26" i="1"/>
  <c r="H26" i="1"/>
  <c r="I26" i="1"/>
  <c r="J26" i="1"/>
  <c r="K26" i="1"/>
  <c r="L26" i="1"/>
  <c r="M26" i="1"/>
  <c r="N26" i="1"/>
  <c r="O26" i="1"/>
  <c r="P26" i="1"/>
  <c r="D26" i="1"/>
  <c r="C25" i="1"/>
  <c r="E25" i="1"/>
  <c r="F25" i="1"/>
  <c r="G25" i="1"/>
  <c r="H25" i="1"/>
  <c r="I25" i="1"/>
  <c r="J25" i="1"/>
  <c r="K25" i="1"/>
  <c r="L25" i="1"/>
  <c r="M25" i="1"/>
  <c r="N25" i="1"/>
  <c r="O25" i="1"/>
  <c r="P25" i="1"/>
  <c r="E24" i="1"/>
  <c r="F24" i="1"/>
  <c r="G24" i="1"/>
  <c r="H24" i="1"/>
  <c r="I24" i="1"/>
  <c r="J24" i="1"/>
  <c r="K24" i="1"/>
  <c r="L24" i="1"/>
  <c r="M24" i="1"/>
  <c r="N24" i="1"/>
  <c r="O24" i="1"/>
  <c r="P24" i="1"/>
  <c r="H22" i="2" l="1"/>
  <c r="F2" i="4"/>
  <c r="G2" i="2" s="1"/>
  <c r="G22" i="2" s="1"/>
  <c r="J2" i="2" l="1"/>
  <c r="J22" i="2" s="1"/>
  <c r="H5" i="5"/>
  <c r="H4" i="5"/>
  <c r="H3" i="5"/>
  <c r="H2" i="5"/>
  <c r="H7" i="5"/>
  <c r="H8" i="5"/>
  <c r="H9" i="5"/>
  <c r="H10" i="5"/>
  <c r="H11" i="5"/>
  <c r="H12" i="5"/>
  <c r="H6" i="5"/>
  <c r="D24" i="1" l="1"/>
  <c r="D25" i="1"/>
</calcChain>
</file>

<file path=xl/sharedStrings.xml><?xml version="1.0" encoding="utf-8"?>
<sst xmlns="http://schemas.openxmlformats.org/spreadsheetml/2006/main" count="112" uniqueCount="64">
  <si>
    <t>APELLIDOS</t>
  </si>
  <si>
    <t>NOMBRE</t>
  </si>
  <si>
    <t>Nro.</t>
  </si>
  <si>
    <t>NOTA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</si>
  <si>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</si>
  <si>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</si>
  <si>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</si>
  <si>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</si>
  <si>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</si>
  <si>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</si>
  <si>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</si>
  <si>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</si>
  <si>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</si>
  <si>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</si>
  <si>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</si>
  <si>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</si>
  <si>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</si>
  <si>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</si>
  <si>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</si>
  <si>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</si>
  <si>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</si>
  <si>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</si>
  <si>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</si>
  <si>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</si>
  <si>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</si>
  <si>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</si>
  <si>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</si>
  <si>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</si>
  <si>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</si>
  <si>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</si>
  <si>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</si>
  <si>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</si>
  <si>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</si>
  <si>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</si>
  <si>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</si>
  <si>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</si>
  <si>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</si>
  <si>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</si>
  <si>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</si>
  <si>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</si>
  <si>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</si>
  <si>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</si>
  <si>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</si>
  <si>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ALDAVE ROMO, ANGEL</t>
  </si>
  <si>
    <t>ALVARADO AGUADO, LUCAS</t>
  </si>
  <si>
    <t>CAMUS RUEDA, JULISSA</t>
  </si>
  <si>
    <t>CHIPANA AVENDAÑO, RICHARD</t>
  </si>
  <si>
    <t>GONZALES SULCA, CARMEN</t>
  </si>
  <si>
    <t>MAMANI POCCO, FRANK</t>
  </si>
  <si>
    <t>MELGAR PRADA, JOSE</t>
  </si>
  <si>
    <t>MONZON VILLA, CARLOS</t>
  </si>
  <si>
    <t>MORENO NOLAZCO, ROBERTO</t>
  </si>
  <si>
    <t>PARODI GUERRERO, VICTOR</t>
  </si>
  <si>
    <t>PORTOCARRERO MIRANDA, PERCY</t>
  </si>
  <si>
    <t>RAMOS PIO, JUNIOR</t>
  </si>
  <si>
    <t>SAAVEDRA VELIZ, LUIS</t>
  </si>
  <si>
    <t>SANCHEZ BEJAR, JORGE</t>
  </si>
  <si>
    <t>SARMIENTO TRAVI, CHRISTIAN</t>
  </si>
  <si>
    <t>VARGAS SOTO, JUAN</t>
  </si>
  <si>
    <t>VILCHEZ MELENDEZ, ZANY</t>
  </si>
  <si>
    <t>ZAMBRANO BURGOS, MIGUEL</t>
  </si>
  <si>
    <t>EF</t>
  </si>
  <si>
    <t>EXPO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</si>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</sst>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L10" sqref="L10"/>
    </sheetView>
  </sheetViews>
  <sheetFormatPr baseColWidth="10" defaultRowHeight="14.4" x14ac:dyDescent="0.3"/>
  <cols>
    <col min="1" max="1" width="8.5546875" hidden="1" customWidth="1"/>
    <col min="2" max="2" width="8.5546875" customWidth="1"/>
    <col min="3" max="3" width="44.33203125" customWidth="1"/>
    <col min="4" max="4" width="13" style="1" customWidth="1"/>
    <col min="5" max="5" width="12.44140625" style="1" customWidth="1"/>
    <col min="6" max="7" width="11.44140625" style="1" customWidth="1"/>
    <col min="8" max="8" width="13.5546875" style="1" customWidth="1"/>
    <col min="9" max="9" width="13.6640625" style="1" customWidth="1"/>
    <col min="10" max="10" width="14.33203125" style="1" customWidth="1"/>
  </cols>
  <sheetData>
    <row r="1" spans="1:10" ht="19.95" customHeight="1" x14ac:dyDescent="0.35">
      <c r="A1" s="4" t="s">
        <v>2</v>
      </c>
      <c r="B1" s="4" t="s">
        <v>13</v>
      </c>
      <c r="C1" s="5" t="s">
        <v>1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39</v>
      </c>
      <c r="I1" s="9" t="s">
        <v>38</v>
      </c>
      <c r="J1" s="9" t="s">
        <v>11</v>
      </c>
    </row>
    <row r="2" spans="1:10" ht="19.95" customHeight="1" x14ac:dyDescent="0.35">
      <c r="A2" s="6">
        <v>1</v>
      </c>
      <c r="B2" s="6">
        <v>1</v>
      </c>
      <c r="C2" s="7" t="s">
        <v>43</v>
      </c>
      <c r="D2" s="2">
        <v>0</v>
      </c>
      <c r="E2" s="2">
        <v>0</v>
      </c>
      <c r="F2" s="11">
        <v>0</v>
      </c>
      <c r="G2" s="2">
        <f>PARTICIPACION!F2</f>
        <v>0</v>
      </c>
      <c r="H2" s="2">
        <f>ASISTENCIA!Q6</f>
        <v>7</v>
      </c>
      <c r="I2" s="2">
        <v>0</v>
      </c>
      <c r="J2" s="11">
        <f>ROUNDDOWN( D2*0.4+E2*0.05+F2*0.05+G2*0.1+H2*0.2+I2*0.2,0)</f>
        <v>1</v>
      </c>
    </row>
    <row r="3" spans="1:10" ht="19.95" customHeight="1" x14ac:dyDescent="0.35">
      <c r="A3" s="6">
        <v>2</v>
      </c>
      <c r="B3" s="6">
        <v>2</v>
      </c>
      <c r="C3" s="7" t="s">
        <v>44</v>
      </c>
      <c r="D3" s="2">
        <v>0</v>
      </c>
      <c r="E3" s="2">
        <v>0</v>
      </c>
      <c r="F3" s="11">
        <v>0</v>
      </c>
      <c r="G3" s="2">
        <f>PARTICIPACION!F3</f>
        <v>0</v>
      </c>
      <c r="H3" s="2">
        <f>ASISTENCIA!Q7</f>
        <v>7</v>
      </c>
      <c r="I3" s="2">
        <v>0</v>
      </c>
      <c r="J3" s="11">
        <f t="shared" ref="J3:J21" si="0">ROUNDDOWN( D3*0.4+E3*0.05+F3*0.05+G3*0.1+H3*0.2+I3*0.2,0)</f>
        <v>1</v>
      </c>
    </row>
    <row r="4" spans="1:10" ht="19.95" customHeight="1" x14ac:dyDescent="0.35">
      <c r="A4" s="6">
        <v>3</v>
      </c>
      <c r="B4" s="6">
        <v>3</v>
      </c>
      <c r="C4" s="7" t="s">
        <v>45</v>
      </c>
      <c r="D4" s="2">
        <v>0</v>
      </c>
      <c r="E4" s="2">
        <v>0</v>
      </c>
      <c r="F4" s="11">
        <v>0</v>
      </c>
      <c r="G4" s="2">
        <f>PARTICIPACION!F4</f>
        <v>0</v>
      </c>
      <c r="H4" s="2">
        <f>ASISTENCIA!Q8</f>
        <v>7</v>
      </c>
      <c r="I4" s="2">
        <v>0</v>
      </c>
      <c r="J4" s="11">
        <f t="shared" si="0"/>
        <v>1</v>
      </c>
    </row>
    <row r="5" spans="1:10" ht="19.95" customHeight="1" x14ac:dyDescent="0.35">
      <c r="A5" s="6">
        <v>4</v>
      </c>
      <c r="B5" s="6">
        <v>4</v>
      </c>
      <c r="C5" s="7" t="s">
        <v>46</v>
      </c>
      <c r="D5" s="2">
        <v>0</v>
      </c>
      <c r="E5" s="2">
        <v>0</v>
      </c>
      <c r="F5" s="11">
        <v>0</v>
      </c>
      <c r="G5" s="2">
        <f>PARTICIPACION!F5</f>
        <v>0</v>
      </c>
      <c r="H5" s="2">
        <f>ASISTENCIA!Q9</f>
        <v>7</v>
      </c>
      <c r="I5" s="2">
        <v>0</v>
      </c>
      <c r="J5" s="11">
        <f t="shared" si="0"/>
        <v>1</v>
      </c>
    </row>
    <row r="6" spans="1:10" ht="19.95" customHeight="1" x14ac:dyDescent="0.35">
      <c r="A6" s="6">
        <v>5</v>
      </c>
      <c r="B6" s="6">
        <v>5</v>
      </c>
      <c r="C6" s="8" t="s">
        <v>47</v>
      </c>
      <c r="D6" s="2">
        <v>0</v>
      </c>
      <c r="E6" s="2">
        <v>0</v>
      </c>
      <c r="F6" s="11">
        <v>0</v>
      </c>
      <c r="G6" s="2">
        <f>PARTICIPACION!F6</f>
        <v>0</v>
      </c>
      <c r="H6" s="2">
        <f>ASISTENCIA!Q10</f>
        <v>7</v>
      </c>
      <c r="I6" s="2">
        <v>0</v>
      </c>
      <c r="J6" s="11">
        <f t="shared" si="0"/>
        <v>1</v>
      </c>
    </row>
    <row r="7" spans="1:10" ht="19.95" customHeight="1" x14ac:dyDescent="0.35">
      <c r="A7" s="6"/>
      <c r="B7" s="6">
        <v>6</v>
      </c>
      <c r="C7" s="8" t="s">
        <v>48</v>
      </c>
      <c r="D7" s="2">
        <v>0</v>
      </c>
      <c r="E7" s="2">
        <v>0</v>
      </c>
      <c r="F7" s="11">
        <v>0</v>
      </c>
      <c r="G7" s="2">
        <f>PARTICIPACION!F7</f>
        <v>0</v>
      </c>
      <c r="H7" s="2">
        <f>ASISTENCIA!Q11</f>
        <v>7</v>
      </c>
      <c r="I7" s="2">
        <v>0</v>
      </c>
      <c r="J7" s="11">
        <f t="shared" si="0"/>
        <v>1</v>
      </c>
    </row>
    <row r="8" spans="1:10" ht="19.95" customHeight="1" x14ac:dyDescent="0.35">
      <c r="A8" s="6"/>
      <c r="B8" s="6">
        <v>7</v>
      </c>
      <c r="C8" s="8" t="s">
        <v>49</v>
      </c>
      <c r="D8" s="2"/>
      <c r="E8" s="2"/>
      <c r="F8" s="11"/>
      <c r="G8" s="2"/>
      <c r="H8" s="2">
        <f>ASISTENCIA!Q12</f>
        <v>7</v>
      </c>
      <c r="I8" s="2"/>
      <c r="J8" s="11">
        <f t="shared" si="0"/>
        <v>1</v>
      </c>
    </row>
    <row r="9" spans="1:10" ht="19.95" customHeight="1" x14ac:dyDescent="0.35">
      <c r="A9" s="6"/>
      <c r="B9" s="6">
        <v>8</v>
      </c>
      <c r="C9" s="8" t="s">
        <v>50</v>
      </c>
      <c r="D9" s="2"/>
      <c r="E9" s="2"/>
      <c r="F9" s="11"/>
      <c r="G9" s="2"/>
      <c r="H9" s="2">
        <f>ASISTENCIA!Q13</f>
        <v>7</v>
      </c>
      <c r="I9" s="2"/>
      <c r="J9" s="11">
        <f t="shared" si="0"/>
        <v>1</v>
      </c>
    </row>
    <row r="10" spans="1:10" ht="19.95" customHeight="1" x14ac:dyDescent="0.35">
      <c r="A10" s="6"/>
      <c r="B10" s="6">
        <v>9</v>
      </c>
      <c r="C10" s="8" t="s">
        <v>51</v>
      </c>
      <c r="D10" s="2"/>
      <c r="E10" s="2"/>
      <c r="F10" s="11"/>
      <c r="G10" s="2"/>
      <c r="H10" s="2">
        <f>ASISTENCIA!Q14</f>
        <v>7</v>
      </c>
      <c r="I10" s="2"/>
      <c r="J10" s="11">
        <f t="shared" si="0"/>
        <v>1</v>
      </c>
    </row>
    <row r="11" spans="1:10" ht="19.95" customHeight="1" x14ac:dyDescent="0.35">
      <c r="A11" s="6"/>
      <c r="B11" s="6">
        <v>10</v>
      </c>
      <c r="C11" s="8" t="s">
        <v>52</v>
      </c>
      <c r="D11" s="2"/>
      <c r="E11" s="2"/>
      <c r="F11" s="11"/>
      <c r="G11" s="2"/>
      <c r="H11" s="2">
        <f>ASISTENCIA!Q15</f>
        <v>7</v>
      </c>
      <c r="I11" s="2"/>
      <c r="J11" s="11">
        <f t="shared" si="0"/>
        <v>1</v>
      </c>
    </row>
    <row r="12" spans="1:10" ht="19.95" customHeight="1" x14ac:dyDescent="0.35">
      <c r="A12" s="6"/>
      <c r="B12" s="6">
        <v>11</v>
      </c>
      <c r="C12" s="8" t="s">
        <v>53</v>
      </c>
      <c r="D12" s="2"/>
      <c r="E12" s="2"/>
      <c r="F12" s="11"/>
      <c r="G12" s="2"/>
      <c r="H12" s="2">
        <f>ASISTENCIA!Q16</f>
        <v>7</v>
      </c>
      <c r="I12" s="2"/>
      <c r="J12" s="11">
        <f t="shared" si="0"/>
        <v>1</v>
      </c>
    </row>
    <row r="13" spans="1:10" ht="19.95" customHeight="1" x14ac:dyDescent="0.35">
      <c r="A13" s="6"/>
      <c r="B13" s="6">
        <v>12</v>
      </c>
      <c r="C13" s="8" t="s">
        <v>54</v>
      </c>
      <c r="D13" s="2"/>
      <c r="E13" s="2"/>
      <c r="F13" s="11"/>
      <c r="G13" s="2"/>
      <c r="H13" s="2">
        <f>ASISTENCIA!Q17</f>
        <v>7</v>
      </c>
      <c r="I13" s="2"/>
      <c r="J13" s="11">
        <f t="shared" si="0"/>
        <v>1</v>
      </c>
    </row>
    <row r="14" spans="1:10" ht="19.95" customHeight="1" x14ac:dyDescent="0.35">
      <c r="A14" s="6"/>
      <c r="B14" s="6">
        <v>13</v>
      </c>
      <c r="C14" s="8" t="s">
        <v>55</v>
      </c>
      <c r="D14" s="2"/>
      <c r="E14" s="2"/>
      <c r="F14" s="11"/>
      <c r="G14" s="2"/>
      <c r="H14" s="2">
        <f>ASISTENCIA!Q18</f>
        <v>7</v>
      </c>
      <c r="I14" s="2"/>
      <c r="J14" s="11">
        <f t="shared" si="0"/>
        <v>1</v>
      </c>
    </row>
    <row r="15" spans="1:10" ht="19.95" customHeight="1" x14ac:dyDescent="0.35">
      <c r="A15" s="6"/>
      <c r="B15" s="6">
        <v>14</v>
      </c>
      <c r="C15" s="8" t="s">
        <v>56</v>
      </c>
      <c r="D15" s="2"/>
      <c r="E15" s="2"/>
      <c r="F15" s="11"/>
      <c r="G15" s="2"/>
      <c r="H15" s="2">
        <f>ASISTENCIA!Q19</f>
        <v>7</v>
      </c>
      <c r="I15" s="2"/>
      <c r="J15" s="11">
        <f t="shared" si="0"/>
        <v>1</v>
      </c>
    </row>
    <row r="16" spans="1:10" ht="19.95" customHeight="1" x14ac:dyDescent="0.35">
      <c r="A16" s="6">
        <v>6</v>
      </c>
      <c r="B16" s="6">
        <v>15</v>
      </c>
      <c r="C16" s="7" t="s">
        <v>57</v>
      </c>
      <c r="D16" s="2">
        <v>0</v>
      </c>
      <c r="E16" s="2">
        <v>0</v>
      </c>
      <c r="F16" s="11">
        <v>0</v>
      </c>
      <c r="G16" s="2">
        <f>PARTICIPACION!F8</f>
        <v>0</v>
      </c>
      <c r="H16" s="2">
        <f>ASISTENCIA!Q20</f>
        <v>7</v>
      </c>
      <c r="I16" s="2">
        <v>0</v>
      </c>
      <c r="J16" s="11">
        <f t="shared" si="0"/>
        <v>1</v>
      </c>
    </row>
    <row r="17" spans="1:10" ht="19.95" customHeight="1" x14ac:dyDescent="0.35">
      <c r="A17" s="6">
        <v>7</v>
      </c>
      <c r="B17" s="6">
        <v>16</v>
      </c>
      <c r="C17" s="7" t="s">
        <v>58</v>
      </c>
      <c r="D17" s="2">
        <v>0</v>
      </c>
      <c r="E17" s="2">
        <v>0</v>
      </c>
      <c r="F17" s="11">
        <v>0</v>
      </c>
      <c r="G17" s="2">
        <f>PARTICIPACION!F9</f>
        <v>0</v>
      </c>
      <c r="H17" s="2">
        <f>ASISTENCIA!Q21</f>
        <v>7</v>
      </c>
      <c r="I17" s="2">
        <v>0</v>
      </c>
      <c r="J17" s="11">
        <f t="shared" si="0"/>
        <v>1</v>
      </c>
    </row>
    <row r="18" spans="1:10" ht="19.95" customHeight="1" x14ac:dyDescent="0.35">
      <c r="A18" s="6">
        <v>8</v>
      </c>
      <c r="B18" s="6">
        <v>17</v>
      </c>
      <c r="C18" s="7" t="s">
        <v>59</v>
      </c>
      <c r="D18" s="2">
        <v>0</v>
      </c>
      <c r="E18" s="2">
        <v>0</v>
      </c>
      <c r="F18" s="11">
        <v>0</v>
      </c>
      <c r="G18" s="2">
        <f>PARTICIPACION!F10</f>
        <v>0</v>
      </c>
      <c r="H18" s="2">
        <f>ASISTENCIA!Q22</f>
        <v>7</v>
      </c>
      <c r="I18" s="2">
        <v>0</v>
      </c>
      <c r="J18" s="11">
        <f t="shared" si="0"/>
        <v>1</v>
      </c>
    </row>
    <row r="19" spans="1:10" ht="19.95" customHeight="1" x14ac:dyDescent="0.35">
      <c r="A19" s="6">
        <v>9</v>
      </c>
      <c r="B19" s="6">
        <v>18</v>
      </c>
      <c r="C19" s="8" t="s">
        <v>60</v>
      </c>
      <c r="D19" s="2">
        <v>0</v>
      </c>
      <c r="E19" s="2">
        <v>0</v>
      </c>
      <c r="F19" s="11">
        <v>0</v>
      </c>
      <c r="G19" s="2">
        <f>PARTICIPACION!F11</f>
        <v>0</v>
      </c>
      <c r="H19" s="2">
        <f>ASISTENCIA!Q23</f>
        <v>7</v>
      </c>
      <c r="I19" s="2">
        <v>0</v>
      </c>
      <c r="J19" s="11">
        <f t="shared" si="0"/>
        <v>1</v>
      </c>
    </row>
    <row r="20" spans="1:10" ht="19.95" customHeight="1" x14ac:dyDescent="0.35">
      <c r="A20" s="6">
        <v>10</v>
      </c>
      <c r="B20" s="6">
        <v>19</v>
      </c>
      <c r="C20" s="8"/>
      <c r="D20" s="2">
        <v>0</v>
      </c>
      <c r="E20" s="2">
        <v>0</v>
      </c>
      <c r="F20" s="11">
        <v>0</v>
      </c>
      <c r="G20" s="2">
        <f>PARTICIPACION!F12</f>
        <v>0</v>
      </c>
      <c r="H20" s="2">
        <f>ASISTENCIA!Q24</f>
        <v>0</v>
      </c>
      <c r="I20" s="2">
        <v>0</v>
      </c>
      <c r="J20" s="11">
        <f t="shared" si="0"/>
        <v>0</v>
      </c>
    </row>
    <row r="21" spans="1:10" ht="19.95" customHeight="1" x14ac:dyDescent="0.35">
      <c r="A21" s="6"/>
      <c r="B21" s="6">
        <v>20</v>
      </c>
      <c r="C21" s="8"/>
      <c r="D21" s="2">
        <v>0</v>
      </c>
      <c r="E21" s="2">
        <v>0</v>
      </c>
      <c r="F21" s="11">
        <v>0</v>
      </c>
      <c r="G21" s="2">
        <f>PARTICIPACION!F13</f>
        <v>0</v>
      </c>
      <c r="H21" s="2">
        <f>ASISTENCIA!Q25</f>
        <v>0</v>
      </c>
      <c r="I21" s="2">
        <v>0</v>
      </c>
      <c r="J21" s="11">
        <f t="shared" si="0"/>
        <v>0</v>
      </c>
    </row>
    <row r="22" spans="1:10" x14ac:dyDescent="0.3">
      <c r="D22" s="15">
        <f t="shared" ref="D22:J22" si="1">AVERAGE(D2:D21)</f>
        <v>0</v>
      </c>
      <c r="E22" s="15">
        <f t="shared" si="1"/>
        <v>0</v>
      </c>
      <c r="F22" s="15">
        <f t="shared" si="1"/>
        <v>0</v>
      </c>
      <c r="G22" s="15">
        <f t="shared" si="1"/>
        <v>0</v>
      </c>
      <c r="H22" s="15">
        <f t="shared" si="1"/>
        <v>6.3</v>
      </c>
      <c r="I22" s="15">
        <f t="shared" si="1"/>
        <v>0</v>
      </c>
      <c r="J22" s="15">
        <f t="shared" si="1"/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B6" sqref="B6:B23"/>
    </sheetView>
  </sheetViews>
  <sheetFormatPr baseColWidth="10" defaultColWidth="9.109375" defaultRowHeight="14.4" x14ac:dyDescent="0.3"/>
  <cols>
    <col min="1" max="1" width="9.33203125" bestFit="1" customWidth="1"/>
    <col min="2" max="2" width="43.88671875" customWidth="1"/>
    <col min="3" max="16" width="9.6640625" style="3" customWidth="1"/>
    <col min="17" max="17" width="15.6640625" style="1" customWidth="1"/>
  </cols>
  <sheetData>
    <row r="1" spans="1:17" ht="23.4" x14ac:dyDescent="0.45">
      <c r="A1" s="17" t="s">
        <v>18</v>
      </c>
      <c r="D1" s="32"/>
      <c r="E1" s="19" t="s">
        <v>25</v>
      </c>
    </row>
    <row r="2" spans="1:17" ht="18" x14ac:dyDescent="0.35">
      <c r="A2" s="16" t="s">
        <v>40</v>
      </c>
    </row>
    <row r="3" spans="1:17" ht="18" x14ac:dyDescent="0.35">
      <c r="A3" s="16" t="s">
        <v>41</v>
      </c>
      <c r="G3" s="3" t="s">
        <v>26</v>
      </c>
      <c r="H3" s="3" t="s">
        <v>27</v>
      </c>
      <c r="K3" s="3" t="s">
        <v>26</v>
      </c>
      <c r="L3" s="3" t="s">
        <v>63</v>
      </c>
      <c r="N3" s="3" t="s">
        <v>61</v>
      </c>
      <c r="O3" s="3" t="s">
        <v>62</v>
      </c>
    </row>
    <row r="4" spans="1:17" x14ac:dyDescent="0.3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95" customHeight="1" x14ac:dyDescent="0.35">
      <c r="A5" s="41" t="s">
        <v>13</v>
      </c>
      <c r="B5" s="42" t="s">
        <v>12</v>
      </c>
      <c r="C5" s="43">
        <v>42934</v>
      </c>
      <c r="D5" s="43">
        <v>42936</v>
      </c>
      <c r="E5" s="43">
        <v>42941</v>
      </c>
      <c r="F5" s="43">
        <v>42943</v>
      </c>
      <c r="G5" s="43">
        <v>42948</v>
      </c>
      <c r="H5" s="43">
        <v>42950</v>
      </c>
      <c r="I5" s="43">
        <v>42955</v>
      </c>
      <c r="J5" s="43">
        <v>42957</v>
      </c>
      <c r="K5" s="43">
        <v>42962</v>
      </c>
      <c r="L5" s="43">
        <v>42964</v>
      </c>
      <c r="M5" s="43">
        <v>42969</v>
      </c>
      <c r="N5" s="43">
        <v>42971</v>
      </c>
      <c r="O5" s="43">
        <v>42976</v>
      </c>
      <c r="P5" s="43">
        <v>42978</v>
      </c>
      <c r="Q5" s="44" t="s">
        <v>3</v>
      </c>
    </row>
    <row r="6" spans="1:17" ht="19.95" customHeight="1" x14ac:dyDescent="0.35">
      <c r="A6" s="6">
        <v>1</v>
      </c>
      <c r="B6" s="7" t="s">
        <v>43</v>
      </c>
      <c r="C6" s="6" t="s">
        <v>42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">
        <f>ROUNDUP( 20  - COUNTIF(C6:P6,"") - COUNTIF(D6:P6,"F") - COUNTIF(D6:P6,"T")/2,0)</f>
        <v>7</v>
      </c>
    </row>
    <row r="7" spans="1:17" ht="19.95" customHeight="1" x14ac:dyDescent="0.35">
      <c r="A7" s="6">
        <v>2</v>
      </c>
      <c r="B7" s="7" t="s">
        <v>44</v>
      </c>
      <c r="C7" s="6" t="s">
        <v>42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2">
        <f>ROUNDUP( 20  - COUNTIF(C7:P7,"") - COUNTIF(D7:P7,"F") - COUNTIF(D7:P7,"T")/2,0)</f>
        <v>7</v>
      </c>
    </row>
    <row r="8" spans="1:17" ht="19.95" customHeight="1" x14ac:dyDescent="0.35">
      <c r="A8" s="6">
        <v>3</v>
      </c>
      <c r="B8" s="7" t="s">
        <v>45</v>
      </c>
      <c r="C8" s="6" t="s">
        <v>42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2">
        <f>ROUNDUP( 20  - COUNTIF(C8:P8,"") - COUNTIF(D8:P8,"F") - COUNTIF(D8:P8,"T")/2,0)</f>
        <v>7</v>
      </c>
    </row>
    <row r="9" spans="1:17" ht="19.95" customHeight="1" x14ac:dyDescent="0.35">
      <c r="A9" s="6">
        <v>4</v>
      </c>
      <c r="B9" s="7" t="s">
        <v>46</v>
      </c>
      <c r="C9" s="6" t="s">
        <v>42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2">
        <f>ROUNDUP( 20  - COUNTIF(C9:P9,"") - COUNTIF(D9:P9,"F") - COUNTIF(D9:P9,"T")/2,0)</f>
        <v>7</v>
      </c>
    </row>
    <row r="10" spans="1:17" ht="19.95" customHeight="1" x14ac:dyDescent="0.35">
      <c r="A10" s="6">
        <v>5</v>
      </c>
      <c r="B10" s="8" t="s">
        <v>47</v>
      </c>
      <c r="C10" s="31" t="s">
        <v>42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2">
        <f>ROUNDUP( 20  - COUNTIF(C10:P10,"") - COUNTIF(D10:P10,"F") - COUNTIF(D10:P10,"T")/2,0)</f>
        <v>7</v>
      </c>
    </row>
    <row r="11" spans="1:17" ht="19.95" customHeight="1" x14ac:dyDescent="0.35">
      <c r="A11" s="6">
        <v>6</v>
      </c>
      <c r="B11" s="7" t="s">
        <v>48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2">
        <f>ROUNDUP( 20  - COUNTIF(C11:P11,"") - COUNTIF(D11:P11,"F") - COUNTIF(D11:P11,"T")/2,0)</f>
        <v>7</v>
      </c>
    </row>
    <row r="12" spans="1:17" ht="19.95" customHeight="1" x14ac:dyDescent="0.35">
      <c r="A12" s="6">
        <v>7</v>
      </c>
      <c r="B12" s="7" t="s">
        <v>49</v>
      </c>
      <c r="C12" s="6" t="s">
        <v>42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2">
        <f>ROUNDUP( 20  - COUNTIF(C12:P12,"") - COUNTIF(D12:P12,"F") - COUNTIF(D12:P12,"T")/2,0)</f>
        <v>7</v>
      </c>
    </row>
    <row r="13" spans="1:17" ht="19.95" customHeight="1" x14ac:dyDescent="0.35">
      <c r="A13" s="6">
        <v>8</v>
      </c>
      <c r="B13" s="7" t="s">
        <v>50</v>
      </c>
      <c r="C13" s="6" t="s">
        <v>42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2">
        <f>ROUNDUP( 20  - COUNTIF(C13:P13,"") - COUNTIF(D13:P13,"F") - COUNTIF(D13:P13,"T")/2,0)</f>
        <v>7</v>
      </c>
    </row>
    <row r="14" spans="1:17" ht="19.95" customHeight="1" x14ac:dyDescent="0.35">
      <c r="A14" s="6">
        <v>9</v>
      </c>
      <c r="B14" s="7" t="s">
        <v>51</v>
      </c>
      <c r="C14" s="6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2">
        <f>ROUNDUP( 20  - COUNTIF(C14:P14,"") - COUNTIF(D14:P14,"F") - COUNTIF(D14:P14,"T")/2,0)</f>
        <v>7</v>
      </c>
    </row>
    <row r="15" spans="1:17" ht="19.95" customHeight="1" x14ac:dyDescent="0.35">
      <c r="A15" s="6">
        <v>10</v>
      </c>
      <c r="B15" s="7" t="s">
        <v>52</v>
      </c>
      <c r="C15" s="6" t="s">
        <v>42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2">
        <f>ROUNDUP( 20  - COUNTIF(C15:P15,"") - COUNTIF(D15:P15,"F") - COUNTIF(D15:P15,"T")/2,0)</f>
        <v>7</v>
      </c>
    </row>
    <row r="16" spans="1:17" ht="19.95" customHeight="1" x14ac:dyDescent="0.35">
      <c r="A16" s="6">
        <v>11</v>
      </c>
      <c r="B16" s="7" t="s">
        <v>53</v>
      </c>
      <c r="C16" s="6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>
        <f>ROUNDUP( 20  - COUNTIF(C16:P16,"") - COUNTIF(D16:P16,"F") - COUNTIF(D16:P16,"T")/2,0)</f>
        <v>7</v>
      </c>
    </row>
    <row r="17" spans="1:17" ht="19.95" customHeight="1" x14ac:dyDescent="0.35">
      <c r="A17" s="6">
        <v>12</v>
      </c>
      <c r="B17" s="7" t="s">
        <v>54</v>
      </c>
      <c r="C17" s="6" t="s">
        <v>42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2">
        <f>ROUNDUP( 20  - COUNTIF(C17:P17,"") - COUNTIF(D17:P17,"F") - COUNTIF(D17:P17,"T")/2,0)</f>
        <v>7</v>
      </c>
    </row>
    <row r="18" spans="1:17" ht="19.95" customHeight="1" x14ac:dyDescent="0.35">
      <c r="A18" s="6">
        <v>13</v>
      </c>
      <c r="B18" s="7" t="s">
        <v>55</v>
      </c>
      <c r="C18" s="6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>
        <f>ROUNDUP( 20  - COUNTIF(C18:P18,"") - COUNTIF(D18:P18,"F") - COUNTIF(D18:P18,"T")/2,0)</f>
        <v>7</v>
      </c>
    </row>
    <row r="19" spans="1:17" ht="19.95" customHeight="1" x14ac:dyDescent="0.35">
      <c r="A19" s="6">
        <v>14</v>
      </c>
      <c r="B19" s="8" t="s">
        <v>56</v>
      </c>
      <c r="C19" s="31" t="s">
        <v>42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2">
        <f>ROUNDUP( 20  - COUNTIF(C19:P19,"") - COUNTIF(D19:P19,"F") - COUNTIF(D19:P19,"T")/2,0)</f>
        <v>7</v>
      </c>
    </row>
    <row r="20" spans="1:17" ht="19.95" customHeight="1" x14ac:dyDescent="0.35">
      <c r="A20" s="6">
        <v>15</v>
      </c>
      <c r="B20" s="8" t="s">
        <v>57</v>
      </c>
      <c r="C20" s="31" t="s">
        <v>42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2">
        <f>ROUNDUP( 20  - COUNTIF(C20:P20,"") - COUNTIF(D20:P20,"F") - COUNTIF(D20:P20,"T")/2,0)</f>
        <v>7</v>
      </c>
    </row>
    <row r="21" spans="1:17" ht="19.95" customHeight="1" x14ac:dyDescent="0.35">
      <c r="A21" s="6">
        <v>16</v>
      </c>
      <c r="B21" s="8" t="s">
        <v>58</v>
      </c>
      <c r="C21" s="31" t="s">
        <v>42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2">
        <f>ROUNDUP( 20  - COUNTIF(C21:P21,"") - COUNTIF(D21:P21,"F") - COUNTIF(D21:P21,"T")/2,0)</f>
        <v>7</v>
      </c>
    </row>
    <row r="22" spans="1:17" ht="19.95" customHeight="1" x14ac:dyDescent="0.35">
      <c r="A22" s="6">
        <v>17</v>
      </c>
      <c r="B22" s="8" t="s">
        <v>59</v>
      </c>
      <c r="C22" s="31" t="s">
        <v>42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2">
        <f>ROUNDUP( 20  - COUNTIF(C22:P22,"") - COUNTIF(D22:P22,"F") - COUNTIF(D22:P22,"T")/2,0)</f>
        <v>7</v>
      </c>
    </row>
    <row r="23" spans="1:17" ht="19.95" customHeight="1" x14ac:dyDescent="0.35">
      <c r="A23" s="6">
        <v>18</v>
      </c>
      <c r="B23" s="8" t="s">
        <v>60</v>
      </c>
      <c r="C23" s="31" t="s">
        <v>42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2">
        <f>ROUNDUP( 20  - COUNTIF(C23:P23,"") - COUNTIF(D23:P23,"F") - COUNTIF(D23:P23,"T")/2,0)</f>
        <v>7</v>
      </c>
    </row>
    <row r="24" spans="1:17" ht="18" x14ac:dyDescent="0.35">
      <c r="B24" s="37" t="s">
        <v>15</v>
      </c>
      <c r="C24" s="38">
        <f t="shared" ref="C24:P24" si="0">COUNTIF(C6:C23,"=P")</f>
        <v>18</v>
      </c>
      <c r="D24" s="39">
        <f t="shared" si="0"/>
        <v>0</v>
      </c>
      <c r="E24" s="39">
        <f t="shared" si="0"/>
        <v>0</v>
      </c>
      <c r="F24" s="39">
        <f t="shared" si="0"/>
        <v>0</v>
      </c>
      <c r="G24" s="39">
        <f t="shared" si="0"/>
        <v>0</v>
      </c>
      <c r="H24" s="39">
        <f t="shared" si="0"/>
        <v>0</v>
      </c>
      <c r="I24" s="39">
        <f t="shared" si="0"/>
        <v>0</v>
      </c>
      <c r="J24" s="39">
        <f t="shared" si="0"/>
        <v>0</v>
      </c>
      <c r="K24" s="39">
        <f t="shared" si="0"/>
        <v>0</v>
      </c>
      <c r="L24" s="39">
        <f t="shared" si="0"/>
        <v>0</v>
      </c>
      <c r="M24" s="39">
        <f t="shared" si="0"/>
        <v>0</v>
      </c>
      <c r="N24" s="39">
        <f t="shared" si="0"/>
        <v>0</v>
      </c>
      <c r="O24" s="39">
        <f t="shared" si="0"/>
        <v>0</v>
      </c>
      <c r="P24" s="40">
        <f t="shared" si="0"/>
        <v>0</v>
      </c>
    </row>
    <row r="25" spans="1:17" ht="18" x14ac:dyDescent="0.35">
      <c r="B25" s="37" t="s">
        <v>14</v>
      </c>
      <c r="C25" s="38">
        <f t="shared" ref="C25:P25" si="1">COUNTIF(C6:C23,"=T")</f>
        <v>0</v>
      </c>
      <c r="D25" s="39">
        <f t="shared" si="1"/>
        <v>0</v>
      </c>
      <c r="E25" s="39">
        <f t="shared" si="1"/>
        <v>0</v>
      </c>
      <c r="F25" s="39">
        <f t="shared" si="1"/>
        <v>0</v>
      </c>
      <c r="G25" s="39">
        <f t="shared" si="1"/>
        <v>0</v>
      </c>
      <c r="H25" s="39">
        <f t="shared" si="1"/>
        <v>0</v>
      </c>
      <c r="I25" s="39">
        <f t="shared" si="1"/>
        <v>0</v>
      </c>
      <c r="J25" s="39">
        <f t="shared" si="1"/>
        <v>0</v>
      </c>
      <c r="K25" s="39">
        <f t="shared" si="1"/>
        <v>0</v>
      </c>
      <c r="L25" s="39">
        <f t="shared" si="1"/>
        <v>0</v>
      </c>
      <c r="M25" s="39">
        <f t="shared" si="1"/>
        <v>0</v>
      </c>
      <c r="N25" s="39">
        <f t="shared" si="1"/>
        <v>0</v>
      </c>
      <c r="O25" s="39">
        <f t="shared" si="1"/>
        <v>0</v>
      </c>
      <c r="P25" s="39">
        <f t="shared" si="1"/>
        <v>0</v>
      </c>
    </row>
    <row r="26" spans="1:17" ht="18" x14ac:dyDescent="0.35">
      <c r="B26" s="37" t="s">
        <v>16</v>
      </c>
      <c r="C26" s="38">
        <f t="shared" ref="C26:P26" si="2">COUNTIF(C6:C23,"=F") + COUNTIF(C6:C23,"=")</f>
        <v>0</v>
      </c>
      <c r="D26" s="39">
        <f t="shared" si="2"/>
        <v>18</v>
      </c>
      <c r="E26" s="39">
        <f t="shared" si="2"/>
        <v>18</v>
      </c>
      <c r="F26" s="39">
        <f t="shared" si="2"/>
        <v>18</v>
      </c>
      <c r="G26" s="39">
        <f t="shared" si="2"/>
        <v>18</v>
      </c>
      <c r="H26" s="39">
        <f t="shared" si="2"/>
        <v>18</v>
      </c>
      <c r="I26" s="39">
        <f t="shared" si="2"/>
        <v>18</v>
      </c>
      <c r="J26" s="39">
        <f t="shared" si="2"/>
        <v>18</v>
      </c>
      <c r="K26" s="39">
        <f t="shared" si="2"/>
        <v>18</v>
      </c>
      <c r="L26" s="39">
        <f t="shared" si="2"/>
        <v>18</v>
      </c>
      <c r="M26" s="39">
        <f t="shared" si="2"/>
        <v>18</v>
      </c>
      <c r="N26" s="39">
        <f t="shared" si="2"/>
        <v>18</v>
      </c>
      <c r="O26" s="39">
        <f t="shared" si="2"/>
        <v>18</v>
      </c>
      <c r="P26" s="39">
        <f t="shared" si="2"/>
        <v>18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H17" sqref="H17"/>
    </sheetView>
  </sheetViews>
  <sheetFormatPr baseColWidth="10" defaultRowHeight="14.4" x14ac:dyDescent="0.3"/>
  <cols>
    <col min="1" max="1" width="7.88671875" customWidth="1"/>
    <col min="2" max="2" width="42.5546875" customWidth="1"/>
  </cols>
  <sheetData>
    <row r="1" spans="1:4" ht="19.95" customHeight="1" x14ac:dyDescent="0.3">
      <c r="A1" s="20" t="s">
        <v>13</v>
      </c>
      <c r="B1" s="20" t="s">
        <v>0</v>
      </c>
      <c r="C1" s="21" t="s">
        <v>4</v>
      </c>
      <c r="D1" s="21" t="s">
        <v>5</v>
      </c>
    </row>
    <row r="2" spans="1:4" ht="19.95" customHeight="1" x14ac:dyDescent="0.3">
      <c r="A2" s="10">
        <v>1</v>
      </c>
      <c r="B2" s="22"/>
      <c r="C2" s="10"/>
      <c r="D2" s="10"/>
    </row>
    <row r="3" spans="1:4" ht="19.95" customHeight="1" x14ac:dyDescent="0.3">
      <c r="A3" s="10">
        <v>2</v>
      </c>
      <c r="B3" s="22"/>
      <c r="C3" s="10"/>
      <c r="D3" s="10"/>
    </row>
    <row r="4" spans="1:4" ht="19.95" customHeight="1" x14ac:dyDescent="0.3">
      <c r="A4" s="10">
        <v>3</v>
      </c>
      <c r="B4" s="22"/>
      <c r="C4" s="10"/>
      <c r="D4" s="10"/>
    </row>
    <row r="5" spans="1:4" ht="19.95" customHeight="1" x14ac:dyDescent="0.3">
      <c r="A5" s="10">
        <v>4</v>
      </c>
      <c r="B5" s="22"/>
      <c r="C5" s="10"/>
      <c r="D5" s="10"/>
    </row>
    <row r="6" spans="1:4" ht="19.95" customHeight="1" x14ac:dyDescent="0.3">
      <c r="A6" s="10">
        <v>5</v>
      </c>
      <c r="B6" s="22"/>
      <c r="C6" s="10"/>
      <c r="D6" s="10"/>
    </row>
    <row r="7" spans="1:4" ht="19.95" customHeight="1" x14ac:dyDescent="0.3">
      <c r="A7" s="10">
        <v>6</v>
      </c>
      <c r="B7" s="22"/>
      <c r="C7" s="10"/>
      <c r="D7" s="10"/>
    </row>
    <row r="8" spans="1:4" ht="19.95" customHeight="1" x14ac:dyDescent="0.3">
      <c r="A8" s="10">
        <v>7</v>
      </c>
      <c r="B8" s="22"/>
      <c r="C8" s="10"/>
      <c r="D8" s="10"/>
    </row>
    <row r="9" spans="1:4" ht="19.95" customHeight="1" x14ac:dyDescent="0.3">
      <c r="A9" s="10">
        <v>8</v>
      </c>
      <c r="B9" s="22"/>
      <c r="C9" s="10"/>
      <c r="D9" s="10"/>
    </row>
    <row r="10" spans="1:4" ht="19.95" customHeight="1" x14ac:dyDescent="0.3">
      <c r="A10" s="10">
        <v>9</v>
      </c>
      <c r="B10" s="22"/>
      <c r="C10" s="10"/>
      <c r="D10" s="10"/>
    </row>
    <row r="11" spans="1:4" ht="19.95" customHeight="1" x14ac:dyDescent="0.3">
      <c r="A11" s="10">
        <v>10</v>
      </c>
      <c r="B11" s="22"/>
      <c r="C11" s="10"/>
      <c r="D11" s="10"/>
    </row>
    <row r="12" spans="1:4" ht="19.95" customHeight="1" x14ac:dyDescent="0.3">
      <c r="A12" s="10">
        <v>11</v>
      </c>
      <c r="B12" s="22"/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E2" sqref="E2"/>
    </sheetView>
  </sheetViews>
  <sheetFormatPr baseColWidth="10" defaultRowHeight="14.4" x14ac:dyDescent="0.3"/>
  <cols>
    <col min="1" max="1" width="7.33203125" customWidth="1"/>
    <col min="2" max="2" width="35.44140625" customWidth="1"/>
    <col min="3" max="3" width="8.6640625" style="3" customWidth="1"/>
    <col min="4" max="4" width="11.44140625" style="3"/>
    <col min="5" max="6" width="11.5546875" style="3" customWidth="1"/>
    <col min="7" max="7" width="15.33203125" style="1" customWidth="1"/>
  </cols>
  <sheetData>
    <row r="1" spans="1:7" ht="19.95" customHeight="1" x14ac:dyDescent="0.3">
      <c r="A1" s="23" t="s">
        <v>13</v>
      </c>
      <c r="B1" s="24" t="s">
        <v>12</v>
      </c>
      <c r="C1" s="20" t="s">
        <v>19</v>
      </c>
      <c r="D1" s="21" t="s">
        <v>6</v>
      </c>
      <c r="E1" s="21" t="s">
        <v>7</v>
      </c>
      <c r="F1" s="25" t="s">
        <v>8</v>
      </c>
      <c r="G1" s="25" t="s">
        <v>28</v>
      </c>
    </row>
    <row r="2" spans="1:7" ht="19.95" customHeight="1" x14ac:dyDescent="0.3">
      <c r="A2" s="12">
        <v>1</v>
      </c>
      <c r="B2" s="13"/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2">
        <v>0</v>
      </c>
    </row>
    <row r="3" spans="1:7" ht="19.95" customHeight="1" x14ac:dyDescent="0.3">
      <c r="A3" s="12">
        <v>2</v>
      </c>
      <c r="B3" s="13"/>
      <c r="C3" s="12">
        <v>0</v>
      </c>
      <c r="D3" s="12">
        <v>0</v>
      </c>
      <c r="E3" s="12">
        <v>0</v>
      </c>
      <c r="F3" s="12">
        <f t="shared" ref="F3:F13" si="0">ROUNDUP((SUM(C3:E3) - MIN(C3:E3))/2,0) + G3</f>
        <v>0</v>
      </c>
      <c r="G3" s="2">
        <v>0</v>
      </c>
    </row>
    <row r="4" spans="1:7" ht="19.95" customHeight="1" x14ac:dyDescent="0.3">
      <c r="A4" s="12">
        <v>3</v>
      </c>
      <c r="B4" s="13"/>
      <c r="C4" s="12">
        <v>0</v>
      </c>
      <c r="D4" s="12">
        <v>0</v>
      </c>
      <c r="E4" s="12">
        <v>0</v>
      </c>
      <c r="F4" s="12">
        <f t="shared" si="0"/>
        <v>0</v>
      </c>
      <c r="G4" s="2">
        <v>0</v>
      </c>
    </row>
    <row r="5" spans="1:7" ht="19.95" customHeight="1" x14ac:dyDescent="0.3">
      <c r="A5" s="12">
        <v>4</v>
      </c>
      <c r="B5" s="13"/>
      <c r="C5" s="12">
        <v>0</v>
      </c>
      <c r="D5" s="12">
        <v>0</v>
      </c>
      <c r="E5" s="12">
        <v>0</v>
      </c>
      <c r="F5" s="12">
        <f t="shared" si="0"/>
        <v>0</v>
      </c>
      <c r="G5" s="2">
        <v>0</v>
      </c>
    </row>
    <row r="6" spans="1:7" ht="19.95" customHeight="1" x14ac:dyDescent="0.3">
      <c r="A6" s="12">
        <v>5</v>
      </c>
      <c r="B6" s="14"/>
      <c r="C6" s="12">
        <v>0</v>
      </c>
      <c r="D6" s="12">
        <v>0</v>
      </c>
      <c r="E6" s="12">
        <v>0</v>
      </c>
      <c r="F6" s="12">
        <f t="shared" si="0"/>
        <v>0</v>
      </c>
      <c r="G6" s="2">
        <v>0</v>
      </c>
    </row>
    <row r="7" spans="1:7" ht="19.95" customHeight="1" x14ac:dyDescent="0.3">
      <c r="A7" s="12">
        <v>6</v>
      </c>
      <c r="B7" s="13"/>
      <c r="C7" s="12">
        <v>0</v>
      </c>
      <c r="D7" s="12">
        <v>0</v>
      </c>
      <c r="E7" s="12">
        <v>0</v>
      </c>
      <c r="F7" s="12">
        <f t="shared" si="0"/>
        <v>0</v>
      </c>
      <c r="G7" s="30"/>
    </row>
    <row r="8" spans="1:7" ht="19.95" customHeight="1" x14ac:dyDescent="0.3">
      <c r="A8" s="12">
        <v>7</v>
      </c>
      <c r="B8" s="13"/>
      <c r="C8" s="12">
        <v>0</v>
      </c>
      <c r="D8" s="12">
        <v>0</v>
      </c>
      <c r="E8" s="12">
        <v>0</v>
      </c>
      <c r="F8" s="12">
        <f t="shared" si="0"/>
        <v>0</v>
      </c>
      <c r="G8" s="30"/>
    </row>
    <row r="9" spans="1:7" ht="19.95" customHeight="1" x14ac:dyDescent="0.3">
      <c r="A9" s="12">
        <v>8</v>
      </c>
      <c r="B9" s="13"/>
      <c r="C9" s="12">
        <v>0</v>
      </c>
      <c r="D9" s="12">
        <v>0</v>
      </c>
      <c r="E9" s="12">
        <v>0</v>
      </c>
      <c r="F9" s="12">
        <f t="shared" si="0"/>
        <v>0</v>
      </c>
      <c r="G9" s="30"/>
    </row>
    <row r="10" spans="1:7" ht="19.95" customHeight="1" x14ac:dyDescent="0.3">
      <c r="A10" s="12">
        <v>9</v>
      </c>
      <c r="B10" s="14"/>
      <c r="C10" s="12">
        <v>0</v>
      </c>
      <c r="D10" s="12">
        <v>0</v>
      </c>
      <c r="E10" s="12">
        <v>0</v>
      </c>
      <c r="F10" s="12">
        <f t="shared" si="0"/>
        <v>0</v>
      </c>
      <c r="G10" s="2"/>
    </row>
    <row r="11" spans="1:7" ht="19.95" customHeight="1" x14ac:dyDescent="0.3">
      <c r="A11" s="12">
        <v>10</v>
      </c>
      <c r="B11" s="14"/>
      <c r="C11" s="12">
        <v>0</v>
      </c>
      <c r="D11" s="12">
        <v>0</v>
      </c>
      <c r="E11" s="12">
        <v>0</v>
      </c>
      <c r="F11" s="12">
        <f t="shared" si="0"/>
        <v>0</v>
      </c>
      <c r="G11" s="30"/>
    </row>
    <row r="12" spans="1:7" ht="19.95" customHeight="1" x14ac:dyDescent="0.3">
      <c r="A12" s="12">
        <v>11</v>
      </c>
      <c r="B12" s="14"/>
      <c r="C12" s="12">
        <v>0</v>
      </c>
      <c r="D12" s="12">
        <v>0</v>
      </c>
      <c r="E12" s="12">
        <v>0</v>
      </c>
      <c r="F12" s="12">
        <f t="shared" si="0"/>
        <v>0</v>
      </c>
      <c r="G12" s="2">
        <v>0</v>
      </c>
    </row>
    <row r="13" spans="1:7" ht="19.95" customHeight="1" x14ac:dyDescent="0.3">
      <c r="A13" s="12">
        <v>12</v>
      </c>
      <c r="B13" s="22"/>
      <c r="C13" s="10">
        <v>0</v>
      </c>
      <c r="D13" s="10">
        <v>0</v>
      </c>
      <c r="E13" s="10">
        <v>0</v>
      </c>
      <c r="F13" s="12">
        <f t="shared" si="0"/>
        <v>0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H2" sqref="H2"/>
    </sheetView>
  </sheetViews>
  <sheetFormatPr baseColWidth="10" defaultRowHeight="14.4" x14ac:dyDescent="0.3"/>
  <cols>
    <col min="1" max="1" width="5.88671875" customWidth="1"/>
    <col min="2" max="2" width="40.6640625" customWidth="1"/>
    <col min="3" max="3" width="11.44140625" style="1" customWidth="1"/>
    <col min="4" max="4" width="11.44140625" hidden="1" customWidth="1"/>
    <col min="5" max="5" width="11.44140625" customWidth="1"/>
    <col min="8" max="8" width="11.44140625" style="1"/>
  </cols>
  <sheetData>
    <row r="1" spans="1:8" ht="19.95" customHeight="1" x14ac:dyDescent="0.3">
      <c r="A1" s="20" t="s">
        <v>13</v>
      </c>
      <c r="B1" s="23" t="s">
        <v>0</v>
      </c>
      <c r="C1" s="20" t="s">
        <v>17</v>
      </c>
      <c r="D1" s="20" t="s">
        <v>20</v>
      </c>
      <c r="E1" s="21" t="s">
        <v>10</v>
      </c>
      <c r="F1" s="21" t="s">
        <v>20</v>
      </c>
      <c r="G1" s="21" t="s">
        <v>9</v>
      </c>
      <c r="H1" s="21" t="s">
        <v>11</v>
      </c>
    </row>
    <row r="2" spans="1:8" ht="19.95" customHeight="1" x14ac:dyDescent="0.3">
      <c r="A2" s="12">
        <v>1</v>
      </c>
      <c r="B2" s="26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95" customHeight="1" x14ac:dyDescent="0.3">
      <c r="A3" s="12">
        <v>2</v>
      </c>
      <c r="B3" s="26"/>
      <c r="C3" s="29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95" customHeight="1" x14ac:dyDescent="0.3">
      <c r="A4" s="12">
        <v>3</v>
      </c>
      <c r="B4" s="26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95" customHeight="1" x14ac:dyDescent="0.3">
      <c r="A5" s="12">
        <v>4</v>
      </c>
      <c r="B5" s="26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95" customHeight="1" x14ac:dyDescent="0.3">
      <c r="A6" s="12">
        <v>5</v>
      </c>
      <c r="B6" s="27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95" customHeight="1" x14ac:dyDescent="0.3">
      <c r="A7" s="12">
        <v>6</v>
      </c>
      <c r="B7" s="26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95" customHeight="1" x14ac:dyDescent="0.3">
      <c r="A8" s="12">
        <v>7</v>
      </c>
      <c r="B8" s="26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95" customHeight="1" x14ac:dyDescent="0.3">
      <c r="A9" s="12">
        <v>8</v>
      </c>
      <c r="B9" s="26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95" customHeight="1" x14ac:dyDescent="0.3">
      <c r="A10" s="12">
        <v>9</v>
      </c>
      <c r="B10" s="27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95" customHeight="1" x14ac:dyDescent="0.3">
      <c r="A11" s="12">
        <v>10</v>
      </c>
      <c r="B11" s="27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95" customHeight="1" x14ac:dyDescent="0.3">
      <c r="A12" s="12">
        <v>11</v>
      </c>
      <c r="B12" s="27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95" customHeight="1" x14ac:dyDescent="0.3">
      <c r="A13" s="12">
        <v>12</v>
      </c>
      <c r="B13" s="26"/>
      <c r="C13" s="12"/>
      <c r="D13" s="26"/>
      <c r="E13" s="26"/>
      <c r="F13" s="26"/>
      <c r="G13" s="26"/>
      <c r="H13" s="12"/>
    </row>
    <row r="14" spans="1:8" ht="19.95" customHeight="1" x14ac:dyDescent="0.3">
      <c r="A14" s="12">
        <v>13</v>
      </c>
      <c r="B14" s="28"/>
      <c r="C14" s="10"/>
      <c r="D14" s="28"/>
      <c r="E14" s="28"/>
      <c r="F14" s="28"/>
      <c r="G14" s="28"/>
      <c r="H14" s="10"/>
    </row>
    <row r="15" spans="1:8" ht="19.95" customHeight="1" x14ac:dyDescent="0.3">
      <c r="A15" s="12">
        <v>14</v>
      </c>
      <c r="B15" s="28"/>
      <c r="C15" s="10"/>
      <c r="D15" s="28"/>
      <c r="E15" s="28"/>
      <c r="F15" s="28"/>
      <c r="G15" s="28"/>
      <c r="H15" s="10"/>
    </row>
    <row r="16" spans="1:8" ht="19.95" customHeight="1" x14ac:dyDescent="0.3">
      <c r="A16" s="12">
        <v>15</v>
      </c>
      <c r="B16" s="28"/>
      <c r="C16" s="10"/>
      <c r="D16" s="28"/>
      <c r="E16" s="28"/>
      <c r="F16" s="28"/>
      <c r="G16" s="28"/>
      <c r="H16" s="10"/>
    </row>
    <row r="17" spans="1:8" ht="19.95" customHeight="1" x14ac:dyDescent="0.3">
      <c r="A17" s="12">
        <v>16</v>
      </c>
      <c r="B17" s="28"/>
      <c r="C17" s="10"/>
      <c r="D17" s="28"/>
      <c r="E17" s="28"/>
      <c r="F17" s="28"/>
      <c r="G17" s="28"/>
      <c r="H17" s="10"/>
    </row>
    <row r="18" spans="1:8" ht="19.95" customHeight="1" x14ac:dyDescent="0.3">
      <c r="A18" s="12">
        <v>17</v>
      </c>
      <c r="B18" s="28"/>
      <c r="C18" s="10"/>
      <c r="D18" s="28"/>
      <c r="E18" s="28"/>
      <c r="F18" s="28"/>
      <c r="G18" s="28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C19" sqref="C19"/>
    </sheetView>
  </sheetViews>
  <sheetFormatPr baseColWidth="10" defaultRowHeight="14.4" x14ac:dyDescent="0.3"/>
  <cols>
    <col min="2" max="2" width="43" customWidth="1"/>
    <col min="3" max="8" width="15.6640625" style="3" customWidth="1"/>
    <col min="9" max="12" width="15.6640625" customWidth="1"/>
  </cols>
  <sheetData>
    <row r="1" spans="1:9" x14ac:dyDescent="0.3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" x14ac:dyDescent="0.35">
      <c r="A2" s="4" t="s">
        <v>13</v>
      </c>
      <c r="B2" s="9" t="s">
        <v>1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9" t="s">
        <v>11</v>
      </c>
    </row>
    <row r="3" spans="1:9" ht="18" x14ac:dyDescent="0.35">
      <c r="A3" s="6">
        <v>1</v>
      </c>
      <c r="B3" s="33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" x14ac:dyDescent="0.35">
      <c r="A4" s="6">
        <v>2</v>
      </c>
      <c r="B4" s="33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" x14ac:dyDescent="0.35">
      <c r="A5" s="6">
        <v>3</v>
      </c>
      <c r="B5" s="33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" x14ac:dyDescent="0.35">
      <c r="A6" s="6">
        <v>4</v>
      </c>
      <c r="B6" s="33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" x14ac:dyDescent="0.35">
      <c r="A7" s="6">
        <v>5</v>
      </c>
      <c r="B7" s="34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" x14ac:dyDescent="0.35">
      <c r="A8" s="6">
        <v>6</v>
      </c>
      <c r="B8" s="34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" x14ac:dyDescent="0.35">
      <c r="A9" s="6">
        <v>7</v>
      </c>
      <c r="B9" s="33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" x14ac:dyDescent="0.35">
      <c r="A10" s="6">
        <v>8</v>
      </c>
      <c r="B10" s="33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" x14ac:dyDescent="0.35">
      <c r="A11" s="6">
        <v>9</v>
      </c>
      <c r="B11" s="33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" x14ac:dyDescent="0.35">
      <c r="A12" s="6">
        <v>10</v>
      </c>
      <c r="B12" s="34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" x14ac:dyDescent="0.35">
      <c r="A13" s="6">
        <v>11</v>
      </c>
      <c r="B13" s="34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" x14ac:dyDescent="0.35">
      <c r="A14" s="6">
        <v>12</v>
      </c>
      <c r="B14" s="34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3" sqref="A13"/>
    </sheetView>
  </sheetViews>
  <sheetFormatPr baseColWidth="10" defaultRowHeight="14.4" x14ac:dyDescent="0.3"/>
  <cols>
    <col min="1" max="1" width="58.33203125" customWidth="1"/>
  </cols>
  <sheetData/>
  <sortState ref="A1:A19">
    <sortCondition ref="A1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2" sqref="D12"/>
    </sheetView>
  </sheetViews>
  <sheetFormatPr baseColWidth="10" defaultRowHeight="14.4" x14ac:dyDescent="0.3"/>
  <cols>
    <col min="1" max="1" width="10.88671875" style="3" customWidth="1"/>
    <col min="2" max="2" width="13.109375" style="3" customWidth="1"/>
    <col min="3" max="3" width="34.5546875" style="3" customWidth="1"/>
    <col min="4" max="4" width="38.33203125" customWidth="1"/>
  </cols>
  <sheetData>
    <row r="1" spans="1:4" x14ac:dyDescent="0.3">
      <c r="A1" s="36" t="s">
        <v>17</v>
      </c>
      <c r="B1" s="36" t="s">
        <v>35</v>
      </c>
      <c r="C1" s="36" t="s">
        <v>36</v>
      </c>
      <c r="D1" s="36" t="s">
        <v>37</v>
      </c>
    </row>
    <row r="2" spans="1:4" x14ac:dyDescent="0.3">
      <c r="A2" s="3">
        <v>1</v>
      </c>
      <c r="B2" s="35">
        <v>0.2986111111111111</v>
      </c>
      <c r="C2" s="19"/>
    </row>
    <row r="3" spans="1:4" x14ac:dyDescent="0.3">
      <c r="A3" s="3">
        <v>2</v>
      </c>
      <c r="B3" s="35">
        <v>0.31944444444444448</v>
      </c>
      <c r="C3" s="19"/>
    </row>
    <row r="4" spans="1:4" x14ac:dyDescent="0.3">
      <c r="A4" s="3">
        <v>3</v>
      </c>
      <c r="B4" s="35">
        <v>0.34027777777777801</v>
      </c>
      <c r="C4" s="19"/>
    </row>
    <row r="5" spans="1:4" x14ac:dyDescent="0.3">
      <c r="A5" s="3">
        <v>4</v>
      </c>
      <c r="B5" s="35">
        <v>0.36111111111111099</v>
      </c>
      <c r="C5" s="19"/>
    </row>
    <row r="6" spans="1:4" x14ac:dyDescent="0.3">
      <c r="A6" s="3">
        <v>5</v>
      </c>
      <c r="B6" s="35">
        <v>0.38194444444444497</v>
      </c>
      <c r="C6" s="19"/>
    </row>
    <row r="7" spans="1:4" x14ac:dyDescent="0.3">
      <c r="A7" s="3">
        <v>6</v>
      </c>
      <c r="B7" s="35">
        <v>0.40277777777777801</v>
      </c>
      <c r="C7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ESTUDIANTES</vt:lpstr>
      <vt:lpstr>Exposición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2017-07-20T22:18:02Z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