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xposición" sheetId="10" r:id="rId7"/>
    <sheet name="Hoja1" sheetId="11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H20" i="2" l="1"/>
  <c r="J20" i="2" s="1"/>
  <c r="H21" i="2"/>
  <c r="J21" i="2" s="1"/>
  <c r="D22" i="2"/>
  <c r="E22" i="2"/>
  <c r="F22" i="2"/>
  <c r="I22" i="2"/>
  <c r="C27" i="1" l="1"/>
  <c r="Q26" i="1"/>
  <c r="H19" i="2" s="1"/>
  <c r="J19" i="2" s="1"/>
  <c r="Q25" i="1"/>
  <c r="H18" i="2" s="1"/>
  <c r="J18" i="2" s="1"/>
  <c r="Q20" i="1"/>
  <c r="H13" i="2" s="1"/>
  <c r="J13" i="2" s="1"/>
  <c r="Q19" i="1"/>
  <c r="H12" i="2" s="1"/>
  <c r="J12" i="2" s="1"/>
  <c r="Q18" i="1"/>
  <c r="H11" i="2" s="1"/>
  <c r="J11" i="2" s="1"/>
  <c r="Q17" i="1"/>
  <c r="H10" i="2" s="1"/>
  <c r="J10" i="2" s="1"/>
  <c r="Q16" i="1"/>
  <c r="H9" i="2" s="1"/>
  <c r="J9" i="2" s="1"/>
  <c r="Q7" i="1" l="1"/>
  <c r="H3" i="2" s="1"/>
  <c r="J3" i="2" s="1"/>
  <c r="H4" i="2"/>
  <c r="J4" i="2" s="1"/>
  <c r="Q12" i="1"/>
  <c r="H5" i="2" s="1"/>
  <c r="J5" i="2" s="1"/>
  <c r="Q13" i="1"/>
  <c r="H6" i="2" s="1"/>
  <c r="J6" i="2" s="1"/>
  <c r="Q14" i="1"/>
  <c r="H7" i="2" s="1"/>
  <c r="J7" i="2" s="1"/>
  <c r="Q15" i="1"/>
  <c r="H8" i="2" s="1"/>
  <c r="J8" i="2" s="1"/>
  <c r="Q21" i="1"/>
  <c r="H14" i="2" s="1"/>
  <c r="J14" i="2" s="1"/>
  <c r="Q22" i="1"/>
  <c r="H15" i="2" s="1"/>
  <c r="J15" i="2" s="1"/>
  <c r="Q23" i="1"/>
  <c r="H16" i="2" s="1"/>
  <c r="J16" i="2" s="1"/>
  <c r="Q24" i="1"/>
  <c r="H17" i="2" s="1"/>
  <c r="J17" i="2" s="1"/>
  <c r="Q6" i="1"/>
  <c r="H2" i="2" s="1"/>
  <c r="F13" i="4" l="1"/>
  <c r="G21" i="2" s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F4" i="4"/>
  <c r="G4" i="2" s="1"/>
  <c r="F5" i="4"/>
  <c r="G5" i="2" s="1"/>
  <c r="F6" i="4"/>
  <c r="G6" i="2" s="1"/>
  <c r="F7" i="4"/>
  <c r="G7" i="2" s="1"/>
  <c r="F8" i="4"/>
  <c r="G16" i="2" s="1"/>
  <c r="F9" i="4"/>
  <c r="G17" i="2" s="1"/>
  <c r="F10" i="4"/>
  <c r="G18" i="2" s="1"/>
  <c r="F11" i="4"/>
  <c r="G19" i="2" s="1"/>
  <c r="F12" i="4"/>
  <c r="G20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2" i="2" l="1"/>
  <c r="F2" i="4"/>
  <c r="G2" i="2" s="1"/>
  <c r="G22" i="2" s="1"/>
  <c r="J2" i="2" l="1"/>
  <c r="J22" i="2" s="1"/>
  <c r="H5" i="5"/>
  <c r="H4" i="5"/>
  <c r="H3" i="5"/>
  <c r="H2" i="5"/>
  <c r="H7" i="5"/>
  <c r="H8" i="5"/>
  <c r="H9" i="5"/>
  <c r="H10" i="5"/>
  <c r="H11" i="5"/>
  <c r="H12" i="5"/>
  <c r="H6" i="5"/>
  <c r="D27" i="1" l="1"/>
  <c r="D28" i="1"/>
</calcChain>
</file>

<file path=xl/sharedStrings.xml><?xml version="1.0" encoding="utf-8"?>
<sst xmlns="http://schemas.openxmlformats.org/spreadsheetml/2006/main" count="287" uniqueCount="91">
  <si>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</si>
  <si>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</si>
  <si>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</si>
  <si>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</si>
  <si>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</si>
  <si>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</si>
  <si>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</si>
  <si>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</si>
  <si>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</si>
  <si>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</si>
  <si>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</si>
  <si>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</si>
  <si>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</si>
  <si>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</si>
  <si>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</si>
  <si>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</si>
  <si>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</si>
  <si>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</si>
  <si>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</si>
  <si>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</si>
  <si>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</si>
  <si>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</si>
  <si>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</si>
  <si>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</si>
  <si>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</si>
  <si>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</si>
  <si>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</si>
  <si>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</si>
  <si>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</si>
  <si>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</si>
  <si>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</si>
  <si>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</si>
  <si>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</si>
  <si>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</si>
  <si>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</si>
  <si>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</si>
  <si>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</si>
  <si>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</si>
  <si>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</si>
  <si>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</si>
  <si>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</si>
  <si>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</si>
  <si>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</si>
  <si>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ALDAVE ROMO, ANGEL</t>
  </si>
  <si>
    <t>ALVARADO AGUADO, LUCAS</t>
  </si>
  <si>
    <t>CAMUS RUEDA, JULISSA</t>
  </si>
  <si>
    <t>CHIPANA AVENDAÑO, RICHARD</t>
  </si>
  <si>
    <t>GONZALES SULCA, CARMEN</t>
  </si>
  <si>
    <t>MAMANI POCCO, FRANK</t>
  </si>
  <si>
    <t>MELGAR PRADA, JOSE</t>
  </si>
  <si>
    <t>MONZON VILLA, CARLOS</t>
  </si>
  <si>
    <t>MORENO NOLAZCO, ROBERTO</t>
  </si>
  <si>
    <t>PARODI GUERRERO, VICTOR</t>
  </si>
  <si>
    <t>PORTOCARRERO MIRANDA, PERCY</t>
  </si>
  <si>
    <t>RAMOS PIO, JUNIOR</t>
  </si>
  <si>
    <t>SAAVEDRA VELIZ, LUIS</t>
  </si>
  <si>
    <t>SANCHEZ BEJAR, JORGE</t>
  </si>
  <si>
    <t>SARMIENTO TRAVI, CHRISTIAN</t>
  </si>
  <si>
    <t>VARGAS SOTO, JUAN</t>
  </si>
  <si>
    <t>VILCHEZ MELENDEZ, ZANY</t>
  </si>
  <si>
    <t>ZAMBRANO BURGOS, MIGUEL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</si>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</sst>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899999999999999" customHeight="1" x14ac:dyDescent="0.3">
      <c r="A2" s="6">
        <v>1</v>
      </c>
      <c r="B2" s="6">
        <v>1</v>
      </c>
      <c r="C2" s="7" t="s">
        <v>43</v>
      </c>
      <c r="D2" s="2">
        <v>0</v>
      </c>
      <c r="E2" s="2">
        <v>0</v>
      </c>
      <c r="F2" s="11">
        <v>0</v>
      </c>
      <c r="G2" s="2">
        <f>PARTICIPACION!F2</f>
        <v>0</v>
      </c>
      <c r="H2" s="2">
        <f>ASISTENCIA!Q6</f>
        <v>12</v>
      </c>
      <c r="I2" s="2">
        <v>0</v>
      </c>
      <c r="J2" s="11">
        <f>ROUNDDOWN( D2*0.4+E2*0.05+F2*0.05+G2*0.1+H2*0.2+I2*0.2,0)</f>
        <v>2</v>
      </c>
    </row>
    <row r="3" spans="1:10" ht="19.899999999999999" customHeight="1" x14ac:dyDescent="0.3">
      <c r="A3" s="6">
        <v>2</v>
      </c>
      <c r="B3" s="6">
        <v>2</v>
      </c>
      <c r="C3" s="7" t="s">
        <v>44</v>
      </c>
      <c r="D3" s="2">
        <v>0</v>
      </c>
      <c r="E3" s="2">
        <v>0</v>
      </c>
      <c r="F3" s="11">
        <v>0</v>
      </c>
      <c r="G3" s="2">
        <f>PARTICIPACION!F3</f>
        <v>0</v>
      </c>
      <c r="H3" s="2">
        <f>ASISTENCIA!Q7</f>
        <v>7</v>
      </c>
      <c r="I3" s="2">
        <v>0</v>
      </c>
      <c r="J3" s="11">
        <f t="shared" ref="J3:J21" si="0">ROUNDDOWN( D3*0.4+E3*0.05+F3*0.05+G3*0.1+H3*0.2+I3*0.2,0)</f>
        <v>1</v>
      </c>
    </row>
    <row r="4" spans="1:10" ht="19.899999999999999" customHeight="1" x14ac:dyDescent="0.3">
      <c r="A4" s="6">
        <v>3</v>
      </c>
      <c r="B4" s="6">
        <v>3</v>
      </c>
      <c r="C4" s="7" t="s">
        <v>45</v>
      </c>
      <c r="D4" s="2">
        <v>0</v>
      </c>
      <c r="E4" s="2">
        <v>0</v>
      </c>
      <c r="F4" s="11">
        <v>0</v>
      </c>
      <c r="G4" s="2">
        <f>PARTICIPACION!F4</f>
        <v>0</v>
      </c>
      <c r="H4" s="2">
        <f>ASISTENCIA!Q11</f>
        <v>13</v>
      </c>
      <c r="I4" s="2">
        <v>0</v>
      </c>
      <c r="J4" s="11">
        <f t="shared" si="0"/>
        <v>2</v>
      </c>
    </row>
    <row r="5" spans="1:10" ht="19.899999999999999" customHeight="1" x14ac:dyDescent="0.3">
      <c r="A5" s="6">
        <v>4</v>
      </c>
      <c r="B5" s="6">
        <v>4</v>
      </c>
      <c r="C5" s="7" t="s">
        <v>46</v>
      </c>
      <c r="D5" s="2">
        <v>0</v>
      </c>
      <c r="E5" s="2">
        <v>0</v>
      </c>
      <c r="F5" s="11">
        <v>0</v>
      </c>
      <c r="G5" s="2">
        <f>PARTICIPACION!F5</f>
        <v>0</v>
      </c>
      <c r="H5" s="2">
        <f>ASISTENCIA!Q12</f>
        <v>10</v>
      </c>
      <c r="I5" s="2">
        <v>0</v>
      </c>
      <c r="J5" s="11">
        <f t="shared" si="0"/>
        <v>2</v>
      </c>
    </row>
    <row r="6" spans="1:10" ht="19.899999999999999" customHeight="1" x14ac:dyDescent="0.3">
      <c r="A6" s="6">
        <v>5</v>
      </c>
      <c r="B6" s="6">
        <v>5</v>
      </c>
      <c r="C6" s="8" t="s">
        <v>47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ASISTENCIA!Q13</f>
        <v>10</v>
      </c>
      <c r="I6" s="2">
        <v>0</v>
      </c>
      <c r="J6" s="11">
        <f t="shared" si="0"/>
        <v>2</v>
      </c>
    </row>
    <row r="7" spans="1:10" ht="19.899999999999999" customHeight="1" x14ac:dyDescent="0.3">
      <c r="A7" s="6"/>
      <c r="B7" s="6">
        <v>6</v>
      </c>
      <c r="C7" s="8" t="s">
        <v>48</v>
      </c>
      <c r="D7" s="2">
        <v>0</v>
      </c>
      <c r="E7" s="2">
        <v>0</v>
      </c>
      <c r="F7" s="11">
        <v>0</v>
      </c>
      <c r="G7" s="2">
        <f>PARTICIPACION!F7</f>
        <v>0</v>
      </c>
      <c r="H7" s="2">
        <f>ASISTENCIA!Q14</f>
        <v>9</v>
      </c>
      <c r="I7" s="2">
        <v>0</v>
      </c>
      <c r="J7" s="11">
        <f t="shared" si="0"/>
        <v>1</v>
      </c>
    </row>
    <row r="8" spans="1:10" ht="19.899999999999999" customHeight="1" x14ac:dyDescent="0.3">
      <c r="A8" s="6"/>
      <c r="B8" s="6">
        <v>7</v>
      </c>
      <c r="C8" s="8" t="s">
        <v>49</v>
      </c>
      <c r="D8" s="2"/>
      <c r="E8" s="2"/>
      <c r="F8" s="11"/>
      <c r="G8" s="2"/>
      <c r="H8" s="2">
        <f>ASISTENCIA!Q15</f>
        <v>11</v>
      </c>
      <c r="I8" s="2"/>
      <c r="J8" s="11">
        <f t="shared" si="0"/>
        <v>2</v>
      </c>
    </row>
    <row r="9" spans="1:10" ht="19.899999999999999" customHeight="1" x14ac:dyDescent="0.3">
      <c r="A9" s="6"/>
      <c r="B9" s="6">
        <v>8</v>
      </c>
      <c r="C9" s="8" t="s">
        <v>50</v>
      </c>
      <c r="D9" s="2"/>
      <c r="E9" s="2"/>
      <c r="F9" s="11"/>
      <c r="G9" s="2"/>
      <c r="H9" s="2">
        <f>ASISTENCIA!Q16</f>
        <v>11</v>
      </c>
      <c r="I9" s="2"/>
      <c r="J9" s="11">
        <f t="shared" si="0"/>
        <v>2</v>
      </c>
    </row>
    <row r="10" spans="1:10" ht="19.899999999999999" customHeight="1" x14ac:dyDescent="0.3">
      <c r="A10" s="6"/>
      <c r="B10" s="6">
        <v>9</v>
      </c>
      <c r="C10" s="8" t="s">
        <v>51</v>
      </c>
      <c r="D10" s="2"/>
      <c r="E10" s="2"/>
      <c r="F10" s="11"/>
      <c r="G10" s="2"/>
      <c r="H10" s="2">
        <f>ASISTENCIA!Q17</f>
        <v>11</v>
      </c>
      <c r="I10" s="2"/>
      <c r="J10" s="11">
        <f t="shared" si="0"/>
        <v>2</v>
      </c>
    </row>
    <row r="11" spans="1:10" ht="19.899999999999999" customHeight="1" x14ac:dyDescent="0.3">
      <c r="A11" s="6"/>
      <c r="B11" s="6">
        <v>10</v>
      </c>
      <c r="C11" s="8" t="s">
        <v>52</v>
      </c>
      <c r="D11" s="2"/>
      <c r="E11" s="2"/>
      <c r="F11" s="11"/>
      <c r="G11" s="2"/>
      <c r="H11" s="2">
        <f>ASISTENCIA!Q18</f>
        <v>12</v>
      </c>
      <c r="I11" s="2"/>
      <c r="J11" s="11">
        <f t="shared" si="0"/>
        <v>2</v>
      </c>
    </row>
    <row r="12" spans="1:10" ht="19.899999999999999" customHeight="1" x14ac:dyDescent="0.3">
      <c r="A12" s="6"/>
      <c r="B12" s="6">
        <v>11</v>
      </c>
      <c r="C12" s="8" t="s">
        <v>53</v>
      </c>
      <c r="D12" s="2"/>
      <c r="E12" s="2"/>
      <c r="F12" s="11"/>
      <c r="G12" s="2"/>
      <c r="H12" s="2">
        <f>ASISTENCIA!Q19</f>
        <v>11</v>
      </c>
      <c r="I12" s="2"/>
      <c r="J12" s="11">
        <f t="shared" si="0"/>
        <v>2</v>
      </c>
    </row>
    <row r="13" spans="1:10" ht="19.899999999999999" customHeight="1" x14ac:dyDescent="0.3">
      <c r="A13" s="6"/>
      <c r="B13" s="6">
        <v>12</v>
      </c>
      <c r="C13" s="8" t="s">
        <v>54</v>
      </c>
      <c r="D13" s="2"/>
      <c r="E13" s="2"/>
      <c r="F13" s="11"/>
      <c r="G13" s="2"/>
      <c r="H13" s="2">
        <f>ASISTENCIA!Q20</f>
        <v>11</v>
      </c>
      <c r="I13" s="2"/>
      <c r="J13" s="11">
        <f t="shared" si="0"/>
        <v>2</v>
      </c>
    </row>
    <row r="14" spans="1:10" ht="19.899999999999999" customHeight="1" x14ac:dyDescent="0.3">
      <c r="A14" s="6"/>
      <c r="B14" s="6">
        <v>13</v>
      </c>
      <c r="C14" s="8" t="s">
        <v>55</v>
      </c>
      <c r="D14" s="2"/>
      <c r="E14" s="2"/>
      <c r="F14" s="11"/>
      <c r="G14" s="2"/>
      <c r="H14" s="2">
        <f>ASISTENCIA!Q21</f>
        <v>12</v>
      </c>
      <c r="I14" s="2"/>
      <c r="J14" s="11">
        <f t="shared" si="0"/>
        <v>2</v>
      </c>
    </row>
    <row r="15" spans="1:10" ht="19.899999999999999" customHeight="1" x14ac:dyDescent="0.3">
      <c r="A15" s="6"/>
      <c r="B15" s="6">
        <v>14</v>
      </c>
      <c r="C15" s="8" t="s">
        <v>56</v>
      </c>
      <c r="D15" s="2"/>
      <c r="E15" s="2"/>
      <c r="F15" s="11"/>
      <c r="G15" s="2"/>
      <c r="H15" s="2">
        <f>ASISTENCIA!Q22</f>
        <v>14</v>
      </c>
      <c r="I15" s="2"/>
      <c r="J15" s="11">
        <f t="shared" si="0"/>
        <v>2</v>
      </c>
    </row>
    <row r="16" spans="1:10" ht="19.899999999999999" customHeight="1" x14ac:dyDescent="0.3">
      <c r="A16" s="6">
        <v>6</v>
      </c>
      <c r="B16" s="6">
        <v>15</v>
      </c>
      <c r="C16" s="7" t="s">
        <v>57</v>
      </c>
      <c r="D16" s="2">
        <v>0</v>
      </c>
      <c r="E16" s="2">
        <v>0</v>
      </c>
      <c r="F16" s="11">
        <v>0</v>
      </c>
      <c r="G16" s="2">
        <f>PARTICIPACION!F8</f>
        <v>0</v>
      </c>
      <c r="H16" s="2">
        <f>ASISTENCIA!Q23</f>
        <v>10</v>
      </c>
      <c r="I16" s="2">
        <v>0</v>
      </c>
      <c r="J16" s="11">
        <f t="shared" si="0"/>
        <v>2</v>
      </c>
    </row>
    <row r="17" spans="1:10" ht="19.899999999999999" customHeight="1" x14ac:dyDescent="0.3">
      <c r="A17" s="6">
        <v>7</v>
      </c>
      <c r="B17" s="6">
        <v>16</v>
      </c>
      <c r="C17" s="7" t="s">
        <v>58</v>
      </c>
      <c r="D17" s="2">
        <v>0</v>
      </c>
      <c r="E17" s="2">
        <v>0</v>
      </c>
      <c r="F17" s="11">
        <v>0</v>
      </c>
      <c r="G17" s="2">
        <f>PARTICIPACION!F9</f>
        <v>0</v>
      </c>
      <c r="H17" s="2">
        <f>ASISTENCIA!Q24</f>
        <v>14</v>
      </c>
      <c r="I17" s="2">
        <v>0</v>
      </c>
      <c r="J17" s="11">
        <f t="shared" si="0"/>
        <v>2</v>
      </c>
    </row>
    <row r="18" spans="1:10" ht="19.899999999999999" customHeight="1" x14ac:dyDescent="0.3">
      <c r="A18" s="6">
        <v>8</v>
      </c>
      <c r="B18" s="6">
        <v>17</v>
      </c>
      <c r="C18" s="7" t="s">
        <v>59</v>
      </c>
      <c r="D18" s="2">
        <v>0</v>
      </c>
      <c r="E18" s="2">
        <v>0</v>
      </c>
      <c r="F18" s="11">
        <v>0</v>
      </c>
      <c r="G18" s="2">
        <f>PARTICIPACION!F10</f>
        <v>0</v>
      </c>
      <c r="H18" s="2">
        <f>ASISTENCIA!Q25</f>
        <v>9</v>
      </c>
      <c r="I18" s="2">
        <v>0</v>
      </c>
      <c r="J18" s="11">
        <f t="shared" si="0"/>
        <v>1</v>
      </c>
    </row>
    <row r="19" spans="1:10" ht="19.899999999999999" customHeight="1" x14ac:dyDescent="0.3">
      <c r="A19" s="6">
        <v>9</v>
      </c>
      <c r="B19" s="6">
        <v>18</v>
      </c>
      <c r="C19" s="8" t="s">
        <v>60</v>
      </c>
      <c r="D19" s="2">
        <v>0</v>
      </c>
      <c r="E19" s="2">
        <v>0</v>
      </c>
      <c r="F19" s="11">
        <v>0</v>
      </c>
      <c r="G19" s="2">
        <f>PARTICIPACION!F11</f>
        <v>0</v>
      </c>
      <c r="H19" s="2">
        <f>ASISTENCIA!Q26</f>
        <v>14</v>
      </c>
      <c r="I19" s="2">
        <v>0</v>
      </c>
      <c r="J19" s="11">
        <f t="shared" si="0"/>
        <v>2</v>
      </c>
    </row>
    <row r="20" spans="1:10" ht="19.899999999999999" customHeight="1" x14ac:dyDescent="0.3">
      <c r="A20" s="6">
        <v>10</v>
      </c>
      <c r="B20" s="6">
        <v>19</v>
      </c>
      <c r="C20" s="8"/>
      <c r="D20" s="2">
        <v>0</v>
      </c>
      <c r="E20" s="2">
        <v>0</v>
      </c>
      <c r="F20" s="11">
        <v>0</v>
      </c>
      <c r="G20" s="2">
        <f>PARTICIPACION!F12</f>
        <v>0</v>
      </c>
      <c r="H20" s="2">
        <f>ASISTENCIA!Q27</f>
        <v>0</v>
      </c>
      <c r="I20" s="2">
        <v>0</v>
      </c>
      <c r="J20" s="11">
        <f t="shared" si="0"/>
        <v>0</v>
      </c>
    </row>
    <row r="21" spans="1:10" ht="19.899999999999999" customHeight="1" x14ac:dyDescent="0.3">
      <c r="A21" s="6"/>
      <c r="B21" s="6">
        <v>20</v>
      </c>
      <c r="C21" s="8"/>
      <c r="D21" s="2">
        <v>0</v>
      </c>
      <c r="E21" s="2">
        <v>0</v>
      </c>
      <c r="F21" s="11">
        <v>0</v>
      </c>
      <c r="G21" s="2">
        <f>PARTICIPACION!F13</f>
        <v>0</v>
      </c>
      <c r="H21" s="2">
        <f>ASISTENCIA!Q28</f>
        <v>0</v>
      </c>
      <c r="I21" s="2">
        <v>0</v>
      </c>
      <c r="J21" s="11">
        <f t="shared" si="0"/>
        <v>0</v>
      </c>
    </row>
    <row r="22" spans="1:10" x14ac:dyDescent="0.25">
      <c r="D22" s="15">
        <f t="shared" ref="D22:J22" si="1">AVERAGE(D2:D21)</f>
        <v>0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10.050000000000001</v>
      </c>
      <c r="I22" s="15">
        <f t="shared" si="1"/>
        <v>0</v>
      </c>
      <c r="J22" s="15">
        <f t="shared" si="1"/>
        <v>1.65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J14" activePane="bottomRight" state="frozen"/>
      <selection pane="topRight" activeCell="C1" sqref="C1"/>
      <selection pane="bottomLeft" activeCell="A2" sqref="A2"/>
      <selection pane="bottomRight" activeCell="J30" sqref="J30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9" width="9.7109375" style="3" hidden="1" customWidth="1"/>
    <col min="10" max="16" width="9.7109375" style="3" customWidth="1"/>
    <col min="17" max="17" width="15.7109375" style="1" customWidth="1"/>
  </cols>
  <sheetData>
    <row r="1" spans="1:17" ht="23.25" x14ac:dyDescent="0.35">
      <c r="A1" s="17" t="s">
        <v>18</v>
      </c>
      <c r="D1" s="32"/>
      <c r="E1" s="19" t="s">
        <v>25</v>
      </c>
    </row>
    <row r="2" spans="1:17" ht="18.75" x14ac:dyDescent="0.3">
      <c r="A2" s="16" t="s">
        <v>40</v>
      </c>
    </row>
    <row r="3" spans="1:17" ht="18.75" x14ac:dyDescent="0.3">
      <c r="A3" s="16" t="s">
        <v>41</v>
      </c>
      <c r="G3" s="3" t="s">
        <v>26</v>
      </c>
      <c r="H3" s="3" t="s">
        <v>27</v>
      </c>
      <c r="I3" s="3" t="s">
        <v>89</v>
      </c>
      <c r="K3" s="3" t="s">
        <v>88</v>
      </c>
      <c r="L3" s="3" t="s">
        <v>63</v>
      </c>
      <c r="N3" s="3" t="s">
        <v>61</v>
      </c>
      <c r="O3" s="3" t="s">
        <v>62</v>
      </c>
      <c r="P3" s="3" t="s">
        <v>64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41" t="s">
        <v>13</v>
      </c>
      <c r="B5" s="42" t="s">
        <v>12</v>
      </c>
      <c r="C5" s="43">
        <v>42934</v>
      </c>
      <c r="D5" s="43">
        <v>42936</v>
      </c>
      <c r="E5" s="43">
        <v>42941</v>
      </c>
      <c r="F5" s="43">
        <v>42943</v>
      </c>
      <c r="G5" s="43">
        <v>42948</v>
      </c>
      <c r="H5" s="43">
        <v>42950</v>
      </c>
      <c r="I5" s="43">
        <v>42955</v>
      </c>
      <c r="J5" s="43">
        <v>42957</v>
      </c>
      <c r="K5" s="43">
        <v>42962</v>
      </c>
      <c r="L5" s="43">
        <v>42964</v>
      </c>
      <c r="M5" s="43">
        <v>42969</v>
      </c>
      <c r="N5" s="43">
        <v>42971</v>
      </c>
      <c r="O5" s="43">
        <v>42976</v>
      </c>
      <c r="P5" s="43">
        <v>42978</v>
      </c>
      <c r="Q5" s="44" t="s">
        <v>3</v>
      </c>
    </row>
    <row r="6" spans="1:17" ht="19.899999999999999" customHeight="1" x14ac:dyDescent="0.3">
      <c r="A6" s="6">
        <v>1</v>
      </c>
      <c r="B6" s="7" t="s">
        <v>66</v>
      </c>
      <c r="C6" s="6" t="s">
        <v>42</v>
      </c>
      <c r="D6" s="6" t="s">
        <v>42</v>
      </c>
      <c r="E6" s="6" t="s">
        <v>42</v>
      </c>
      <c r="F6" s="6" t="s">
        <v>42</v>
      </c>
      <c r="G6" s="6" t="s">
        <v>87</v>
      </c>
      <c r="H6" s="6" t="s">
        <v>42</v>
      </c>
      <c r="I6" s="6" t="s">
        <v>65</v>
      </c>
      <c r="J6" s="6" t="s">
        <v>65</v>
      </c>
      <c r="K6" s="6"/>
      <c r="L6" s="6"/>
      <c r="M6" s="6"/>
      <c r="N6" s="6"/>
      <c r="O6" s="6"/>
      <c r="P6" s="6"/>
      <c r="Q6" s="2">
        <f t="shared" ref="Q6:Q26" si="0">ROUNDUP( 20  - COUNTIF(C6:P6,"") - COUNTIF(D6:P6,"F") - COUNTIF(D6:P6,"T")/2,0)</f>
        <v>12</v>
      </c>
    </row>
    <row r="7" spans="1:17" ht="19.899999999999999" customHeight="1" x14ac:dyDescent="0.3">
      <c r="A7" s="6">
        <v>2</v>
      </c>
      <c r="B7" s="7" t="s">
        <v>67</v>
      </c>
      <c r="C7" s="6" t="s">
        <v>42</v>
      </c>
      <c r="D7" s="6" t="s">
        <v>87</v>
      </c>
      <c r="E7" s="6" t="s">
        <v>87</v>
      </c>
      <c r="F7" s="6" t="s">
        <v>87</v>
      </c>
      <c r="G7" s="6" t="s">
        <v>87</v>
      </c>
      <c r="H7" s="6" t="s">
        <v>87</v>
      </c>
      <c r="I7" s="6" t="s">
        <v>87</v>
      </c>
      <c r="J7" s="6"/>
      <c r="K7" s="6"/>
      <c r="L7" s="6"/>
      <c r="M7" s="6"/>
      <c r="N7" s="6"/>
      <c r="O7" s="6"/>
      <c r="P7" s="6"/>
      <c r="Q7" s="2">
        <f t="shared" si="0"/>
        <v>7</v>
      </c>
    </row>
    <row r="8" spans="1:17" ht="19.899999999999999" customHeight="1" x14ac:dyDescent="0.3">
      <c r="A8" s="6">
        <v>3</v>
      </c>
      <c r="B8" s="7" t="s">
        <v>68</v>
      </c>
      <c r="C8" s="6" t="s">
        <v>42</v>
      </c>
      <c r="D8" s="6" t="s">
        <v>42</v>
      </c>
      <c r="E8" s="6" t="s">
        <v>65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  <c r="K8" s="6"/>
      <c r="L8" s="6"/>
      <c r="M8" s="6"/>
      <c r="N8" s="6"/>
      <c r="O8" s="6"/>
      <c r="P8" s="6"/>
      <c r="Q8" s="2">
        <f t="shared" si="0"/>
        <v>14</v>
      </c>
    </row>
    <row r="9" spans="1:17" ht="19.899999999999999" customHeight="1" x14ac:dyDescent="0.3">
      <c r="A9" s="6">
        <v>4</v>
      </c>
      <c r="B9" s="7" t="s">
        <v>69</v>
      </c>
      <c r="C9" s="6" t="s">
        <v>42</v>
      </c>
      <c r="D9" s="6" t="s">
        <v>42</v>
      </c>
      <c r="E9" s="6" t="s">
        <v>42</v>
      </c>
      <c r="F9" s="6" t="s">
        <v>42</v>
      </c>
      <c r="G9" s="6" t="s">
        <v>42</v>
      </c>
      <c r="H9" s="6" t="s">
        <v>42</v>
      </c>
      <c r="I9" s="6" t="s">
        <v>42</v>
      </c>
      <c r="J9" s="6" t="s">
        <v>42</v>
      </c>
      <c r="K9" s="6"/>
      <c r="L9" s="6"/>
      <c r="M9" s="6"/>
      <c r="N9" s="6"/>
      <c r="O9" s="6"/>
      <c r="P9" s="6"/>
      <c r="Q9" s="2">
        <f t="shared" si="0"/>
        <v>14</v>
      </c>
    </row>
    <row r="10" spans="1:17" ht="19.899999999999999" customHeight="1" x14ac:dyDescent="0.3">
      <c r="A10" s="6">
        <v>5</v>
      </c>
      <c r="B10" s="7" t="s">
        <v>70</v>
      </c>
      <c r="C10" s="6" t="s">
        <v>42</v>
      </c>
      <c r="D10" s="6" t="s">
        <v>65</v>
      </c>
      <c r="E10" s="6" t="s">
        <v>65</v>
      </c>
      <c r="F10" s="6" t="s">
        <v>65</v>
      </c>
      <c r="G10" s="6" t="s">
        <v>87</v>
      </c>
      <c r="H10" s="6" t="s">
        <v>87</v>
      </c>
      <c r="I10" s="6" t="s">
        <v>65</v>
      </c>
      <c r="J10" s="6"/>
      <c r="K10" s="6"/>
      <c r="L10" s="6"/>
      <c r="M10" s="6"/>
      <c r="N10" s="6"/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71</v>
      </c>
      <c r="C11" s="6" t="s">
        <v>42</v>
      </c>
      <c r="D11" s="6" t="s">
        <v>87</v>
      </c>
      <c r="E11" s="6" t="s">
        <v>42</v>
      </c>
      <c r="F11" s="6" t="s">
        <v>42</v>
      </c>
      <c r="G11" s="6" t="s">
        <v>42</v>
      </c>
      <c r="H11" s="6" t="s">
        <v>42</v>
      </c>
      <c r="I11" s="6" t="s">
        <v>42</v>
      </c>
      <c r="J11" s="6" t="s">
        <v>42</v>
      </c>
      <c r="K11" s="6"/>
      <c r="L11" s="6"/>
      <c r="M11" s="6"/>
      <c r="N11" s="6"/>
      <c r="O11" s="6"/>
      <c r="P11" s="6"/>
      <c r="Q11" s="2">
        <f t="shared" si="0"/>
        <v>13</v>
      </c>
    </row>
    <row r="12" spans="1:17" ht="19.899999999999999" customHeight="1" x14ac:dyDescent="0.3">
      <c r="A12" s="6">
        <v>7</v>
      </c>
      <c r="B12" s="7" t="s">
        <v>72</v>
      </c>
      <c r="C12" s="6" t="s">
        <v>42</v>
      </c>
      <c r="D12" s="6" t="s">
        <v>65</v>
      </c>
      <c r="E12" s="6" t="s">
        <v>87</v>
      </c>
      <c r="F12" s="6" t="s">
        <v>65</v>
      </c>
      <c r="G12" s="6" t="s">
        <v>42</v>
      </c>
      <c r="H12" s="6" t="s">
        <v>87</v>
      </c>
      <c r="I12" s="6" t="s">
        <v>65</v>
      </c>
      <c r="J12" s="6"/>
      <c r="K12" s="6"/>
      <c r="L12" s="6"/>
      <c r="M12" s="6"/>
      <c r="N12" s="6"/>
      <c r="O12" s="6"/>
      <c r="P12" s="6"/>
      <c r="Q12" s="2">
        <f t="shared" si="0"/>
        <v>10</v>
      </c>
    </row>
    <row r="13" spans="1:17" ht="19.899999999999999" customHeight="1" x14ac:dyDescent="0.3">
      <c r="A13" s="6">
        <v>8</v>
      </c>
      <c r="B13" s="8" t="s">
        <v>73</v>
      </c>
      <c r="C13" s="31" t="s">
        <v>42</v>
      </c>
      <c r="D13" s="6" t="s">
        <v>87</v>
      </c>
      <c r="E13" s="6" t="s">
        <v>65</v>
      </c>
      <c r="F13" s="6" t="s">
        <v>42</v>
      </c>
      <c r="G13" s="6" t="s">
        <v>87</v>
      </c>
      <c r="H13" s="6" t="s">
        <v>87</v>
      </c>
      <c r="I13" s="6" t="s">
        <v>65</v>
      </c>
      <c r="J13" s="6" t="s">
        <v>65</v>
      </c>
      <c r="K13" s="6"/>
      <c r="L13" s="6"/>
      <c r="M13" s="6"/>
      <c r="N13" s="6"/>
      <c r="O13" s="6"/>
      <c r="P13" s="6"/>
      <c r="Q13" s="2">
        <f t="shared" si="0"/>
        <v>10</v>
      </c>
    </row>
    <row r="14" spans="1:17" ht="19.899999999999999" customHeight="1" x14ac:dyDescent="0.3">
      <c r="A14" s="6">
        <v>9</v>
      </c>
      <c r="B14" s="7" t="s">
        <v>74</v>
      </c>
      <c r="C14" s="6" t="s">
        <v>42</v>
      </c>
      <c r="D14" s="6" t="s">
        <v>65</v>
      </c>
      <c r="E14" s="6" t="s">
        <v>87</v>
      </c>
      <c r="F14" s="6" t="s">
        <v>87</v>
      </c>
      <c r="G14" s="6" t="s">
        <v>65</v>
      </c>
      <c r="H14" s="6" t="s">
        <v>65</v>
      </c>
      <c r="I14" s="6" t="s">
        <v>87</v>
      </c>
      <c r="J14" s="6" t="s">
        <v>65</v>
      </c>
      <c r="K14" s="6"/>
      <c r="L14" s="6"/>
      <c r="M14" s="6"/>
      <c r="N14" s="6"/>
      <c r="O14" s="6"/>
      <c r="P14" s="6"/>
      <c r="Q14" s="2">
        <f t="shared" si="0"/>
        <v>9</v>
      </c>
    </row>
    <row r="15" spans="1:17" ht="19.899999999999999" customHeight="1" x14ac:dyDescent="0.3">
      <c r="A15" s="6">
        <v>10</v>
      </c>
      <c r="B15" s="7" t="s">
        <v>75</v>
      </c>
      <c r="C15" s="6" t="s">
        <v>42</v>
      </c>
      <c r="D15" s="6" t="s">
        <v>65</v>
      </c>
      <c r="E15" s="6" t="s">
        <v>65</v>
      </c>
      <c r="F15" s="6" t="s">
        <v>42</v>
      </c>
      <c r="G15" s="6" t="s">
        <v>42</v>
      </c>
      <c r="H15" s="6" t="s">
        <v>87</v>
      </c>
      <c r="I15" s="6" t="s">
        <v>87</v>
      </c>
      <c r="J15" s="6" t="s">
        <v>42</v>
      </c>
      <c r="K15" s="6"/>
      <c r="L15" s="6"/>
      <c r="M15" s="6"/>
      <c r="N15" s="6"/>
      <c r="O15" s="6"/>
      <c r="P15" s="6"/>
      <c r="Q15" s="2">
        <f t="shared" si="0"/>
        <v>11</v>
      </c>
    </row>
    <row r="16" spans="1:17" ht="19.899999999999999" customHeight="1" x14ac:dyDescent="0.3">
      <c r="A16" s="6">
        <v>11</v>
      </c>
      <c r="B16" s="7" t="s">
        <v>76</v>
      </c>
      <c r="C16" s="6" t="s">
        <v>42</v>
      </c>
      <c r="D16" s="6" t="s">
        <v>42</v>
      </c>
      <c r="E16" s="6" t="s">
        <v>87</v>
      </c>
      <c r="F16" s="6" t="s">
        <v>87</v>
      </c>
      <c r="G16" s="6" t="s">
        <v>87</v>
      </c>
      <c r="H16" s="6" t="s">
        <v>42</v>
      </c>
      <c r="I16" s="6" t="s">
        <v>42</v>
      </c>
      <c r="J16" s="6" t="s">
        <v>42</v>
      </c>
      <c r="K16" s="6"/>
      <c r="L16" s="6"/>
      <c r="M16" s="6"/>
      <c r="N16" s="6"/>
      <c r="O16" s="6"/>
      <c r="P16" s="6"/>
      <c r="Q16" s="2">
        <f t="shared" si="0"/>
        <v>11</v>
      </c>
    </row>
    <row r="17" spans="1:17" ht="19.899999999999999" customHeight="1" x14ac:dyDescent="0.3">
      <c r="A17" s="6">
        <v>12</v>
      </c>
      <c r="B17" s="7" t="s">
        <v>77</v>
      </c>
      <c r="C17" s="6" t="s">
        <v>42</v>
      </c>
      <c r="D17" s="6" t="s">
        <v>87</v>
      </c>
      <c r="E17" s="6" t="s">
        <v>65</v>
      </c>
      <c r="F17" s="6" t="s">
        <v>87</v>
      </c>
      <c r="G17" s="6" t="s">
        <v>42</v>
      </c>
      <c r="H17" s="6" t="s">
        <v>42</v>
      </c>
      <c r="I17" s="6" t="s">
        <v>65</v>
      </c>
      <c r="J17" s="6" t="s">
        <v>65</v>
      </c>
      <c r="K17" s="6"/>
      <c r="L17" s="6"/>
      <c r="M17" s="6"/>
      <c r="N17" s="6"/>
      <c r="O17" s="6"/>
      <c r="P17" s="6"/>
      <c r="Q17" s="2">
        <f t="shared" si="0"/>
        <v>11</v>
      </c>
    </row>
    <row r="18" spans="1:17" ht="19.899999999999999" customHeight="1" x14ac:dyDescent="0.3">
      <c r="A18" s="6">
        <v>13</v>
      </c>
      <c r="B18" s="7" t="s">
        <v>78</v>
      </c>
      <c r="C18" s="6" t="s">
        <v>42</v>
      </c>
      <c r="D18" s="6" t="s">
        <v>42</v>
      </c>
      <c r="E18" s="6" t="s">
        <v>42</v>
      </c>
      <c r="F18" s="6" t="s">
        <v>87</v>
      </c>
      <c r="G18" s="6" t="s">
        <v>42</v>
      </c>
      <c r="H18" s="6" t="s">
        <v>42</v>
      </c>
      <c r="I18" s="6" t="s">
        <v>87</v>
      </c>
      <c r="J18" s="6" t="s">
        <v>42</v>
      </c>
      <c r="K18" s="6"/>
      <c r="L18" s="6"/>
      <c r="M18" s="6"/>
      <c r="N18" s="6"/>
      <c r="O18" s="6"/>
      <c r="P18" s="6"/>
      <c r="Q18" s="2">
        <f t="shared" si="0"/>
        <v>12</v>
      </c>
    </row>
    <row r="19" spans="1:17" ht="19.899999999999999" customHeight="1" x14ac:dyDescent="0.3">
      <c r="A19" s="6">
        <v>14</v>
      </c>
      <c r="B19" s="7" t="s">
        <v>79</v>
      </c>
      <c r="C19" s="6" t="s">
        <v>42</v>
      </c>
      <c r="D19" s="6" t="s">
        <v>87</v>
      </c>
      <c r="E19" s="6" t="s">
        <v>65</v>
      </c>
      <c r="F19" s="6" t="s">
        <v>42</v>
      </c>
      <c r="G19" s="6" t="s">
        <v>65</v>
      </c>
      <c r="H19" s="6" t="s">
        <v>42</v>
      </c>
      <c r="I19" s="6" t="s">
        <v>65</v>
      </c>
      <c r="J19" s="6" t="s">
        <v>65</v>
      </c>
      <c r="K19" s="6"/>
      <c r="L19" s="6"/>
      <c r="M19" s="6"/>
      <c r="N19" s="6"/>
      <c r="O19" s="6"/>
      <c r="P19" s="6"/>
      <c r="Q19" s="2">
        <f t="shared" si="0"/>
        <v>11</v>
      </c>
    </row>
    <row r="20" spans="1:17" ht="19.899999999999999" customHeight="1" x14ac:dyDescent="0.3">
      <c r="A20" s="6">
        <v>15</v>
      </c>
      <c r="B20" s="7" t="s">
        <v>80</v>
      </c>
      <c r="C20" s="6" t="s">
        <v>42</v>
      </c>
      <c r="D20" s="6" t="s">
        <v>42</v>
      </c>
      <c r="E20" s="6" t="s">
        <v>87</v>
      </c>
      <c r="F20" s="6" t="s">
        <v>42</v>
      </c>
      <c r="G20" s="6" t="s">
        <v>87</v>
      </c>
      <c r="H20" s="6" t="s">
        <v>42</v>
      </c>
      <c r="I20" s="6" t="s">
        <v>65</v>
      </c>
      <c r="J20" s="6" t="s">
        <v>65</v>
      </c>
      <c r="K20" s="6"/>
      <c r="L20" s="6"/>
      <c r="M20" s="6"/>
      <c r="N20" s="6"/>
      <c r="O20" s="6"/>
      <c r="P20" s="6"/>
      <c r="Q20" s="2">
        <f t="shared" si="0"/>
        <v>11</v>
      </c>
    </row>
    <row r="21" spans="1:17" ht="19.899999999999999" customHeight="1" x14ac:dyDescent="0.3">
      <c r="A21" s="6">
        <v>16</v>
      </c>
      <c r="B21" s="7" t="s">
        <v>81</v>
      </c>
      <c r="C21" s="6" t="s">
        <v>42</v>
      </c>
      <c r="D21" s="6" t="s">
        <v>87</v>
      </c>
      <c r="E21" s="6" t="s">
        <v>42</v>
      </c>
      <c r="F21" s="6" t="s">
        <v>42</v>
      </c>
      <c r="G21" s="6" t="s">
        <v>42</v>
      </c>
      <c r="H21" s="6" t="s">
        <v>42</v>
      </c>
      <c r="I21" s="6" t="s">
        <v>87</v>
      </c>
      <c r="J21" s="6" t="s">
        <v>42</v>
      </c>
      <c r="K21" s="6"/>
      <c r="L21" s="6"/>
      <c r="M21" s="6"/>
      <c r="N21" s="6"/>
      <c r="O21" s="6"/>
      <c r="P21" s="6"/>
      <c r="Q21" s="2">
        <f t="shared" si="0"/>
        <v>12</v>
      </c>
    </row>
    <row r="22" spans="1:17" ht="19.899999999999999" customHeight="1" x14ac:dyDescent="0.3">
      <c r="A22" s="6">
        <v>17</v>
      </c>
      <c r="B22" s="8" t="s">
        <v>82</v>
      </c>
      <c r="C22" s="31" t="s">
        <v>42</v>
      </c>
      <c r="D22" s="6" t="s">
        <v>42</v>
      </c>
      <c r="E22" s="6" t="s">
        <v>42</v>
      </c>
      <c r="F22" s="6" t="s">
        <v>42</v>
      </c>
      <c r="G22" s="6" t="s">
        <v>42</v>
      </c>
      <c r="H22" s="6" t="s">
        <v>42</v>
      </c>
      <c r="I22" s="6" t="s">
        <v>42</v>
      </c>
      <c r="J22" s="6" t="s">
        <v>42</v>
      </c>
      <c r="K22" s="6"/>
      <c r="L22" s="6"/>
      <c r="M22" s="6"/>
      <c r="N22" s="6"/>
      <c r="O22" s="6"/>
      <c r="P22" s="6"/>
      <c r="Q22" s="2">
        <f t="shared" si="0"/>
        <v>14</v>
      </c>
    </row>
    <row r="23" spans="1:17" ht="19.899999999999999" customHeight="1" x14ac:dyDescent="0.3">
      <c r="A23" s="6">
        <v>18</v>
      </c>
      <c r="B23" s="8" t="s">
        <v>83</v>
      </c>
      <c r="C23" s="31" t="s">
        <v>42</v>
      </c>
      <c r="D23" s="6" t="s">
        <v>65</v>
      </c>
      <c r="E23" s="6" t="s">
        <v>87</v>
      </c>
      <c r="F23" s="6" t="s">
        <v>87</v>
      </c>
      <c r="G23" s="6" t="s">
        <v>87</v>
      </c>
      <c r="H23" s="6" t="s">
        <v>65</v>
      </c>
      <c r="I23" s="6" t="s">
        <v>65</v>
      </c>
      <c r="J23" s="6" t="s">
        <v>42</v>
      </c>
      <c r="K23" s="6"/>
      <c r="L23" s="6"/>
      <c r="M23" s="6"/>
      <c r="N23" s="6"/>
      <c r="O23" s="6"/>
      <c r="P23" s="6"/>
      <c r="Q23" s="2">
        <f t="shared" si="0"/>
        <v>10</v>
      </c>
    </row>
    <row r="24" spans="1:17" ht="19.899999999999999" customHeight="1" x14ac:dyDescent="0.3">
      <c r="A24" s="6">
        <v>19</v>
      </c>
      <c r="B24" s="8" t="s">
        <v>86</v>
      </c>
      <c r="C24" s="31" t="s">
        <v>42</v>
      </c>
      <c r="D24" s="6" t="s">
        <v>42</v>
      </c>
      <c r="E24" s="6" t="s">
        <v>42</v>
      </c>
      <c r="F24" s="6" t="s">
        <v>42</v>
      </c>
      <c r="G24" s="6" t="s">
        <v>42</v>
      </c>
      <c r="H24" s="6" t="s">
        <v>42</v>
      </c>
      <c r="I24" s="6" t="s">
        <v>65</v>
      </c>
      <c r="J24" s="6" t="s">
        <v>42</v>
      </c>
      <c r="K24" s="6"/>
      <c r="L24" s="6"/>
      <c r="M24" s="6"/>
      <c r="N24" s="6"/>
      <c r="O24" s="6"/>
      <c r="P24" s="6"/>
      <c r="Q24" s="2">
        <f t="shared" si="0"/>
        <v>14</v>
      </c>
    </row>
    <row r="25" spans="1:17" ht="19.899999999999999" customHeight="1" x14ac:dyDescent="0.3">
      <c r="A25" s="6">
        <v>20</v>
      </c>
      <c r="B25" s="8" t="s">
        <v>84</v>
      </c>
      <c r="C25" s="31" t="s">
        <v>42</v>
      </c>
      <c r="D25" s="6" t="s">
        <v>87</v>
      </c>
      <c r="E25" s="6" t="s">
        <v>87</v>
      </c>
      <c r="F25" s="6" t="s">
        <v>87</v>
      </c>
      <c r="G25" s="6" t="s">
        <v>87</v>
      </c>
      <c r="H25" s="6" t="s">
        <v>42</v>
      </c>
      <c r="I25" s="6" t="s">
        <v>87</v>
      </c>
      <c r="J25" s="6" t="s">
        <v>65</v>
      </c>
      <c r="K25" s="6"/>
      <c r="L25" s="6"/>
      <c r="M25" s="6"/>
      <c r="N25" s="6"/>
      <c r="O25" s="6"/>
      <c r="P25" s="6"/>
      <c r="Q25" s="2">
        <f t="shared" si="0"/>
        <v>9</v>
      </c>
    </row>
    <row r="26" spans="1:17" ht="19.899999999999999" customHeight="1" x14ac:dyDescent="0.3">
      <c r="A26" s="6">
        <v>21</v>
      </c>
      <c r="B26" s="8" t="s">
        <v>85</v>
      </c>
      <c r="C26" s="31" t="s">
        <v>42</v>
      </c>
      <c r="D26" s="6" t="s">
        <v>42</v>
      </c>
      <c r="E26" s="6" t="s">
        <v>42</v>
      </c>
      <c r="F26" s="6" t="s">
        <v>42</v>
      </c>
      <c r="G26" s="6" t="s">
        <v>42</v>
      </c>
      <c r="H26" s="6" t="s">
        <v>42</v>
      </c>
      <c r="I26" s="6" t="s">
        <v>42</v>
      </c>
      <c r="J26" s="6" t="s">
        <v>42</v>
      </c>
      <c r="K26" s="6"/>
      <c r="L26" s="6"/>
      <c r="M26" s="6"/>
      <c r="N26" s="6"/>
      <c r="O26" s="6"/>
      <c r="P26" s="6"/>
      <c r="Q26" s="2">
        <f t="shared" si="0"/>
        <v>14</v>
      </c>
    </row>
    <row r="27" spans="1:17" ht="18.75" x14ac:dyDescent="0.3">
      <c r="B27" s="37" t="s">
        <v>15</v>
      </c>
      <c r="C27" s="38">
        <f t="shared" ref="C27:P27" si="1">COUNTIF(C6:C26,"=P")</f>
        <v>21</v>
      </c>
      <c r="D27" s="39">
        <f t="shared" si="1"/>
        <v>9</v>
      </c>
      <c r="E27" s="39">
        <f t="shared" si="1"/>
        <v>8</v>
      </c>
      <c r="F27" s="39">
        <f t="shared" si="1"/>
        <v>12</v>
      </c>
      <c r="G27" s="39">
        <f t="shared" si="1"/>
        <v>11</v>
      </c>
      <c r="H27" s="39">
        <f t="shared" si="1"/>
        <v>14</v>
      </c>
      <c r="I27" s="39">
        <f t="shared" si="1"/>
        <v>6</v>
      </c>
      <c r="J27" s="39">
        <f t="shared" si="1"/>
        <v>11</v>
      </c>
      <c r="K27" s="39">
        <f t="shared" si="1"/>
        <v>0</v>
      </c>
      <c r="L27" s="39">
        <f t="shared" si="1"/>
        <v>0</v>
      </c>
      <c r="M27" s="39">
        <f t="shared" si="1"/>
        <v>0</v>
      </c>
      <c r="N27" s="39">
        <f t="shared" si="1"/>
        <v>0</v>
      </c>
      <c r="O27" s="39">
        <f t="shared" si="1"/>
        <v>0</v>
      </c>
      <c r="P27" s="40">
        <f t="shared" si="1"/>
        <v>0</v>
      </c>
    </row>
    <row r="28" spans="1:17" ht="18.75" x14ac:dyDescent="0.3">
      <c r="B28" s="37" t="s">
        <v>14</v>
      </c>
      <c r="C28" s="38">
        <f t="shared" ref="C28:P28" si="2">COUNTIF(C6:C26,"=T")</f>
        <v>0</v>
      </c>
      <c r="D28" s="39">
        <f t="shared" si="2"/>
        <v>5</v>
      </c>
      <c r="E28" s="39">
        <f t="shared" si="2"/>
        <v>6</v>
      </c>
      <c r="F28" s="39">
        <f t="shared" si="2"/>
        <v>2</v>
      </c>
      <c r="G28" s="39">
        <f t="shared" si="2"/>
        <v>2</v>
      </c>
      <c r="H28" s="39">
        <f t="shared" si="2"/>
        <v>2</v>
      </c>
      <c r="I28" s="39">
        <f t="shared" si="2"/>
        <v>9</v>
      </c>
      <c r="J28" s="39">
        <f t="shared" si="2"/>
        <v>7</v>
      </c>
      <c r="K28" s="39">
        <f t="shared" si="2"/>
        <v>0</v>
      </c>
      <c r="L28" s="39">
        <f t="shared" si="2"/>
        <v>0</v>
      </c>
      <c r="M28" s="39">
        <f t="shared" si="2"/>
        <v>0</v>
      </c>
      <c r="N28" s="39">
        <f t="shared" si="2"/>
        <v>0</v>
      </c>
      <c r="O28" s="39">
        <f t="shared" si="2"/>
        <v>0</v>
      </c>
      <c r="P28" s="39">
        <f t="shared" si="2"/>
        <v>0</v>
      </c>
    </row>
    <row r="29" spans="1:17" ht="18.75" x14ac:dyDescent="0.3">
      <c r="B29" s="37" t="s">
        <v>16</v>
      </c>
      <c r="C29" s="38">
        <f t="shared" ref="C29:P29" si="3">COUNTIF(C6:C26,"=F") + COUNTIF(C6:C26,"=")</f>
        <v>0</v>
      </c>
      <c r="D29" s="39">
        <f t="shared" si="3"/>
        <v>7</v>
      </c>
      <c r="E29" s="39">
        <f t="shared" si="3"/>
        <v>7</v>
      </c>
      <c r="F29" s="39">
        <f t="shared" si="3"/>
        <v>7</v>
      </c>
      <c r="G29" s="39">
        <f t="shared" si="3"/>
        <v>8</v>
      </c>
      <c r="H29" s="39">
        <f t="shared" si="3"/>
        <v>5</v>
      </c>
      <c r="I29" s="39">
        <f t="shared" si="3"/>
        <v>6</v>
      </c>
      <c r="J29" s="39">
        <f t="shared" si="3"/>
        <v>3</v>
      </c>
      <c r="K29" s="39">
        <f t="shared" si="3"/>
        <v>18</v>
      </c>
      <c r="L29" s="39">
        <f t="shared" si="3"/>
        <v>18</v>
      </c>
      <c r="M29" s="39">
        <f t="shared" si="3"/>
        <v>18</v>
      </c>
      <c r="N29" s="39">
        <f t="shared" si="3"/>
        <v>18</v>
      </c>
      <c r="O29" s="39">
        <f t="shared" si="3"/>
        <v>18</v>
      </c>
      <c r="P29" s="39">
        <f t="shared" si="3"/>
        <v>18</v>
      </c>
    </row>
    <row r="30" spans="1:17" ht="18.75" x14ac:dyDescent="0.3">
      <c r="B30" s="37" t="s">
        <v>90</v>
      </c>
      <c r="I30" s="3" t="s">
        <v>65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0" t="s">
        <v>13</v>
      </c>
      <c r="B1" s="20" t="s">
        <v>0</v>
      </c>
      <c r="C1" s="21" t="s">
        <v>4</v>
      </c>
      <c r="D1" s="21" t="s">
        <v>5</v>
      </c>
    </row>
    <row r="2" spans="1:4" ht="19.899999999999999" customHeight="1" x14ac:dyDescent="0.25">
      <c r="A2" s="10">
        <v>1</v>
      </c>
      <c r="B2" s="22"/>
      <c r="C2" s="10"/>
      <c r="D2" s="10"/>
    </row>
    <row r="3" spans="1:4" ht="19.899999999999999" customHeight="1" x14ac:dyDescent="0.25">
      <c r="A3" s="10">
        <v>2</v>
      </c>
      <c r="B3" s="22"/>
      <c r="C3" s="10"/>
      <c r="D3" s="10"/>
    </row>
    <row r="4" spans="1:4" ht="19.899999999999999" customHeight="1" x14ac:dyDescent="0.25">
      <c r="A4" s="10">
        <v>3</v>
      </c>
      <c r="B4" s="22"/>
      <c r="C4" s="10"/>
      <c r="D4" s="10"/>
    </row>
    <row r="5" spans="1:4" ht="19.899999999999999" customHeight="1" x14ac:dyDescent="0.25">
      <c r="A5" s="10">
        <v>4</v>
      </c>
      <c r="B5" s="22"/>
      <c r="C5" s="10"/>
      <c r="D5" s="10"/>
    </row>
    <row r="6" spans="1:4" ht="19.899999999999999" customHeight="1" x14ac:dyDescent="0.25">
      <c r="A6" s="10">
        <v>5</v>
      </c>
      <c r="B6" s="22"/>
      <c r="C6" s="10"/>
      <c r="D6" s="10"/>
    </row>
    <row r="7" spans="1:4" ht="19.899999999999999" customHeight="1" x14ac:dyDescent="0.25">
      <c r="A7" s="10">
        <v>6</v>
      </c>
      <c r="B7" s="22"/>
      <c r="C7" s="10"/>
      <c r="D7" s="10"/>
    </row>
    <row r="8" spans="1:4" ht="19.899999999999999" customHeight="1" x14ac:dyDescent="0.25">
      <c r="A8" s="10">
        <v>7</v>
      </c>
      <c r="B8" s="22"/>
      <c r="C8" s="10"/>
      <c r="D8" s="10"/>
    </row>
    <row r="9" spans="1:4" ht="19.899999999999999" customHeight="1" x14ac:dyDescent="0.25">
      <c r="A9" s="10">
        <v>8</v>
      </c>
      <c r="B9" s="22"/>
      <c r="C9" s="10"/>
      <c r="D9" s="10"/>
    </row>
    <row r="10" spans="1:4" ht="19.899999999999999" customHeight="1" x14ac:dyDescent="0.25">
      <c r="A10" s="10">
        <v>9</v>
      </c>
      <c r="B10" s="22"/>
      <c r="C10" s="10"/>
      <c r="D10" s="10"/>
    </row>
    <row r="11" spans="1:4" ht="19.899999999999999" customHeight="1" x14ac:dyDescent="0.25">
      <c r="A11" s="10">
        <v>10</v>
      </c>
      <c r="B11" s="22"/>
      <c r="C11" s="10"/>
      <c r="D11" s="10"/>
    </row>
    <row r="12" spans="1:4" ht="19.899999999999999" customHeight="1" x14ac:dyDescent="0.25">
      <c r="A12" s="10">
        <v>11</v>
      </c>
      <c r="B12" s="22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2" sqref="E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3" t="s">
        <v>13</v>
      </c>
      <c r="B1" s="24" t="s">
        <v>12</v>
      </c>
      <c r="C1" s="20" t="s">
        <v>19</v>
      </c>
      <c r="D1" s="21" t="s">
        <v>6</v>
      </c>
      <c r="E1" s="21" t="s">
        <v>7</v>
      </c>
      <c r="F1" s="25" t="s">
        <v>8</v>
      </c>
      <c r="G1" s="25" t="s">
        <v>28</v>
      </c>
    </row>
    <row r="2" spans="1:7" ht="19.899999999999999" customHeight="1" x14ac:dyDescent="0.25">
      <c r="A2" s="12">
        <v>1</v>
      </c>
      <c r="B2" s="13"/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/>
      <c r="C3" s="12">
        <v>0</v>
      </c>
      <c r="D3" s="12">
        <v>0</v>
      </c>
      <c r="E3" s="12">
        <v>0</v>
      </c>
      <c r="F3" s="12">
        <f t="shared" ref="F3:F13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/>
      <c r="C4" s="12">
        <v>0</v>
      </c>
      <c r="D4" s="12">
        <v>0</v>
      </c>
      <c r="E4" s="12">
        <v>0</v>
      </c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/>
      <c r="C5" s="12">
        <v>0</v>
      </c>
      <c r="D5" s="12">
        <v>0</v>
      </c>
      <c r="E5" s="12">
        <v>0</v>
      </c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/>
      <c r="C6" s="12">
        <v>0</v>
      </c>
      <c r="D6" s="12">
        <v>0</v>
      </c>
      <c r="E6" s="12">
        <v>0</v>
      </c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/>
      <c r="C7" s="12">
        <v>0</v>
      </c>
      <c r="D7" s="12">
        <v>0</v>
      </c>
      <c r="E7" s="12">
        <v>0</v>
      </c>
      <c r="F7" s="12">
        <f t="shared" si="0"/>
        <v>0</v>
      </c>
      <c r="G7" s="30"/>
    </row>
    <row r="8" spans="1:7" ht="19.899999999999999" customHeight="1" x14ac:dyDescent="0.25">
      <c r="A8" s="12">
        <v>7</v>
      </c>
      <c r="B8" s="13"/>
      <c r="C8" s="12">
        <v>0</v>
      </c>
      <c r="D8" s="12">
        <v>0</v>
      </c>
      <c r="E8" s="12">
        <v>0</v>
      </c>
      <c r="F8" s="12">
        <f t="shared" si="0"/>
        <v>0</v>
      </c>
      <c r="G8" s="30"/>
    </row>
    <row r="9" spans="1:7" ht="19.899999999999999" customHeight="1" x14ac:dyDescent="0.25">
      <c r="A9" s="12">
        <v>8</v>
      </c>
      <c r="B9" s="13"/>
      <c r="C9" s="12">
        <v>0</v>
      </c>
      <c r="D9" s="12">
        <v>0</v>
      </c>
      <c r="E9" s="12">
        <v>0</v>
      </c>
      <c r="F9" s="12">
        <f t="shared" si="0"/>
        <v>0</v>
      </c>
      <c r="G9" s="30"/>
    </row>
    <row r="10" spans="1:7" ht="19.899999999999999" customHeight="1" x14ac:dyDescent="0.25">
      <c r="A10" s="12">
        <v>9</v>
      </c>
      <c r="B10" s="14"/>
      <c r="C10" s="12">
        <v>0</v>
      </c>
      <c r="D10" s="12">
        <v>0</v>
      </c>
      <c r="E10" s="12">
        <v>0</v>
      </c>
      <c r="F10" s="12">
        <f t="shared" si="0"/>
        <v>0</v>
      </c>
      <c r="G10" s="2"/>
    </row>
    <row r="11" spans="1:7" ht="19.899999999999999" customHeight="1" x14ac:dyDescent="0.25">
      <c r="A11" s="12">
        <v>10</v>
      </c>
      <c r="B11" s="14"/>
      <c r="C11" s="12">
        <v>0</v>
      </c>
      <c r="D11" s="12">
        <v>0</v>
      </c>
      <c r="E11" s="12">
        <v>0</v>
      </c>
      <c r="F11" s="12">
        <f t="shared" si="0"/>
        <v>0</v>
      </c>
      <c r="G11" s="30"/>
    </row>
    <row r="12" spans="1:7" ht="19.899999999999999" customHeight="1" x14ac:dyDescent="0.25">
      <c r="A12" s="12">
        <v>11</v>
      </c>
      <c r="B12" s="14"/>
      <c r="C12" s="12">
        <v>0</v>
      </c>
      <c r="D12" s="12">
        <v>0</v>
      </c>
      <c r="E12" s="12">
        <v>0</v>
      </c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2"/>
      <c r="C13" s="10">
        <v>0</v>
      </c>
      <c r="D13" s="10">
        <v>0</v>
      </c>
      <c r="E13" s="10">
        <v>0</v>
      </c>
      <c r="F13" s="12">
        <f t="shared" si="0"/>
        <v>0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0" t="s">
        <v>13</v>
      </c>
      <c r="B1" s="23" t="s">
        <v>0</v>
      </c>
      <c r="C1" s="20" t="s">
        <v>17</v>
      </c>
      <c r="D1" s="20" t="s">
        <v>20</v>
      </c>
      <c r="E1" s="21" t="s">
        <v>10</v>
      </c>
      <c r="F1" s="21" t="s">
        <v>20</v>
      </c>
      <c r="G1" s="21" t="s">
        <v>9</v>
      </c>
      <c r="H1" s="21" t="s">
        <v>11</v>
      </c>
    </row>
    <row r="2" spans="1:8" ht="19.899999999999999" customHeight="1" x14ac:dyDescent="0.25">
      <c r="A2" s="12">
        <v>1</v>
      </c>
      <c r="B2" s="26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6"/>
      <c r="C3" s="29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6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6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27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6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6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6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27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27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27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6"/>
      <c r="C13" s="12"/>
      <c r="D13" s="26"/>
      <c r="E13" s="26"/>
      <c r="F13" s="26"/>
      <c r="G13" s="26"/>
      <c r="H13" s="12"/>
    </row>
    <row r="14" spans="1:8" ht="19.899999999999999" customHeight="1" x14ac:dyDescent="0.25">
      <c r="A14" s="12">
        <v>13</v>
      </c>
      <c r="B14" s="28"/>
      <c r="C14" s="10"/>
      <c r="D14" s="28"/>
      <c r="E14" s="28"/>
      <c r="F14" s="28"/>
      <c r="G14" s="28"/>
      <c r="H14" s="10"/>
    </row>
    <row r="15" spans="1:8" ht="19.899999999999999" customHeight="1" x14ac:dyDescent="0.25">
      <c r="A15" s="12">
        <v>14</v>
      </c>
      <c r="B15" s="28"/>
      <c r="C15" s="10"/>
      <c r="D15" s="28"/>
      <c r="E15" s="28"/>
      <c r="F15" s="28"/>
      <c r="G15" s="28"/>
      <c r="H15" s="10"/>
    </row>
    <row r="16" spans="1:8" ht="19.899999999999999" customHeight="1" x14ac:dyDescent="0.25">
      <c r="A16" s="12">
        <v>15</v>
      </c>
      <c r="B16" s="28"/>
      <c r="C16" s="10"/>
      <c r="D16" s="28"/>
      <c r="E16" s="28"/>
      <c r="F16" s="28"/>
      <c r="G16" s="28"/>
      <c r="H16" s="10"/>
    </row>
    <row r="17" spans="1:8" ht="19.899999999999999" customHeight="1" x14ac:dyDescent="0.25">
      <c r="A17" s="12">
        <v>16</v>
      </c>
      <c r="B17" s="28"/>
      <c r="C17" s="10"/>
      <c r="D17" s="28"/>
      <c r="E17" s="28"/>
      <c r="F17" s="28"/>
      <c r="G17" s="28"/>
      <c r="H17" s="10"/>
    </row>
    <row r="18" spans="1:8" ht="19.899999999999999" customHeight="1" x14ac:dyDescent="0.25">
      <c r="A18" s="12">
        <v>17</v>
      </c>
      <c r="B18" s="28"/>
      <c r="C18" s="10"/>
      <c r="D18" s="28"/>
      <c r="E18" s="28"/>
      <c r="F18" s="28"/>
      <c r="G18" s="28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.75" x14ac:dyDescent="0.3">
      <c r="A3" s="6">
        <v>1</v>
      </c>
      <c r="B3" s="33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33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33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33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4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4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33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33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33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4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4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4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6" t="s">
        <v>17</v>
      </c>
      <c r="B1" s="36" t="s">
        <v>35</v>
      </c>
      <c r="C1" s="36" t="s">
        <v>36</v>
      </c>
      <c r="D1" s="36" t="s">
        <v>37</v>
      </c>
    </row>
    <row r="2" spans="1:4" x14ac:dyDescent="0.25">
      <c r="A2" s="3">
        <v>1</v>
      </c>
      <c r="B2" s="35">
        <v>0.2986111111111111</v>
      </c>
      <c r="C2" s="19"/>
    </row>
    <row r="3" spans="1:4" x14ac:dyDescent="0.25">
      <c r="A3" s="3">
        <v>2</v>
      </c>
      <c r="B3" s="35">
        <v>0.31944444444444448</v>
      </c>
      <c r="C3" s="19"/>
    </row>
    <row r="4" spans="1:4" x14ac:dyDescent="0.25">
      <c r="A4" s="3">
        <v>3</v>
      </c>
      <c r="B4" s="35">
        <v>0.34027777777777801</v>
      </c>
      <c r="C4" s="19"/>
    </row>
    <row r="5" spans="1:4" x14ac:dyDescent="0.25">
      <c r="A5" s="3">
        <v>4</v>
      </c>
      <c r="B5" s="35">
        <v>0.36111111111111099</v>
      </c>
      <c r="C5" s="19"/>
    </row>
    <row r="6" spans="1:4" x14ac:dyDescent="0.25">
      <c r="A6" s="3">
        <v>5</v>
      </c>
      <c r="B6" s="35">
        <v>0.38194444444444497</v>
      </c>
      <c r="C6" s="19"/>
    </row>
    <row r="7" spans="1:4" x14ac:dyDescent="0.25">
      <c r="A7" s="3">
        <v>6</v>
      </c>
      <c r="B7" s="35">
        <v>0.40277777777777801</v>
      </c>
      <c r="C7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66</v>
      </c>
    </row>
    <row r="3" spans="2:2" x14ac:dyDescent="0.25">
      <c r="B3" t="s">
        <v>67</v>
      </c>
    </row>
    <row r="4" spans="2:2" x14ac:dyDescent="0.25">
      <c r="B4" t="s">
        <v>68</v>
      </c>
    </row>
    <row r="5" spans="2:2" x14ac:dyDescent="0.25">
      <c r="B5" t="s">
        <v>69</v>
      </c>
    </row>
    <row r="6" spans="2:2" x14ac:dyDescent="0.25">
      <c r="B6" t="s">
        <v>70</v>
      </c>
    </row>
    <row r="7" spans="2:2" x14ac:dyDescent="0.25">
      <c r="B7" t="s">
        <v>71</v>
      </c>
    </row>
    <row r="8" spans="2:2" x14ac:dyDescent="0.25">
      <c r="B8" t="s">
        <v>72</v>
      </c>
    </row>
    <row r="9" spans="2:2" x14ac:dyDescent="0.25">
      <c r="B9" t="s">
        <v>73</v>
      </c>
    </row>
    <row r="10" spans="2:2" x14ac:dyDescent="0.25">
      <c r="B10" t="s">
        <v>74</v>
      </c>
    </row>
    <row r="11" spans="2:2" x14ac:dyDescent="0.25">
      <c r="B11" t="s">
        <v>75</v>
      </c>
    </row>
    <row r="12" spans="2:2" x14ac:dyDescent="0.25">
      <c r="B12" t="s">
        <v>76</v>
      </c>
    </row>
    <row r="13" spans="2:2" x14ac:dyDescent="0.25">
      <c r="B13" t="s">
        <v>77</v>
      </c>
    </row>
    <row r="14" spans="2:2" x14ac:dyDescent="0.25">
      <c r="B14" t="s">
        <v>78</v>
      </c>
    </row>
    <row r="15" spans="2:2" x14ac:dyDescent="0.25">
      <c r="B15" t="s">
        <v>79</v>
      </c>
    </row>
    <row r="16" spans="2:2" x14ac:dyDescent="0.25">
      <c r="B16" t="s">
        <v>80</v>
      </c>
    </row>
    <row r="17" spans="2:2" x14ac:dyDescent="0.25">
      <c r="B17" t="s">
        <v>81</v>
      </c>
    </row>
    <row r="18" spans="2:2" x14ac:dyDescent="0.25">
      <c r="B18" t="s">
        <v>82</v>
      </c>
    </row>
    <row r="19" spans="2:2" x14ac:dyDescent="0.25">
      <c r="B19" t="s">
        <v>83</v>
      </c>
    </row>
    <row r="20" spans="2:2" x14ac:dyDescent="0.25">
      <c r="B20" t="s">
        <v>86</v>
      </c>
    </row>
    <row r="21" spans="2:2" x14ac:dyDescent="0.25">
      <c r="B21" t="s">
        <v>84</v>
      </c>
    </row>
    <row r="22" spans="2:2" x14ac:dyDescent="0.25">
      <c r="B2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Exposición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2017-08-11T01:00:23Z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