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4" i="2" l="1"/>
  <c r="J5" i="2"/>
  <c r="J7" i="2"/>
  <c r="J8" i="2"/>
  <c r="J11" i="2"/>
  <c r="J12" i="2"/>
  <c r="J13" i="2"/>
  <c r="J14" i="2"/>
  <c r="J15" i="2"/>
  <c r="J16" i="2"/>
  <c r="J17" i="2"/>
  <c r="J18" i="2"/>
  <c r="J19" i="2"/>
  <c r="J20" i="2"/>
  <c r="J22" i="2"/>
  <c r="G4" i="2"/>
  <c r="G5" i="2"/>
  <c r="G7" i="2"/>
  <c r="G8" i="2"/>
  <c r="G11" i="2"/>
  <c r="G12" i="2"/>
  <c r="G13" i="2"/>
  <c r="G14" i="2"/>
  <c r="G15" i="2"/>
  <c r="G16" i="2"/>
  <c r="G17" i="2"/>
  <c r="G18" i="2"/>
  <c r="G19" i="2"/>
  <c r="G20" i="2"/>
  <c r="G22" i="2"/>
  <c r="G2" i="2"/>
  <c r="F3" i="4" l="1"/>
  <c r="G3" i="2" s="1"/>
  <c r="F4" i="4"/>
  <c r="F5" i="4"/>
  <c r="F6" i="4"/>
  <c r="G6" i="2" s="1"/>
  <c r="F7" i="4"/>
  <c r="F8" i="4"/>
  <c r="F9" i="4"/>
  <c r="G9" i="2" s="1"/>
  <c r="J9" i="2" s="1"/>
  <c r="F10" i="4"/>
  <c r="G10" i="2" s="1"/>
  <c r="J10" i="2" s="1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G24" i="2" s="1"/>
  <c r="Q30" i="1"/>
  <c r="H24" i="2" s="1"/>
  <c r="J24" i="2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G21" i="2" l="1"/>
  <c r="J21" i="2" s="1"/>
  <c r="D3" i="2"/>
  <c r="D7" i="2"/>
  <c r="D9" i="2"/>
  <c r="D19" i="2"/>
  <c r="D20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H5" i="2"/>
  <c r="H6" i="2"/>
  <c r="J6" i="2" s="1"/>
  <c r="H7" i="2"/>
  <c r="D23" i="2" l="1"/>
  <c r="E23" i="2"/>
  <c r="F23" i="2"/>
  <c r="I23" i="2"/>
  <c r="C27" i="1" l="1"/>
  <c r="H22" i="2"/>
  <c r="H21" i="2"/>
  <c r="H16" i="2"/>
  <c r="H14" i="2"/>
  <c r="H13" i="2"/>
  <c r="H12" i="2"/>
  <c r="H15" i="2" l="1"/>
  <c r="H3" i="2"/>
  <c r="J3" i="2" s="1"/>
  <c r="H8" i="2"/>
  <c r="H9" i="2"/>
  <c r="H10" i="2"/>
  <c r="H19" i="2"/>
  <c r="H20" i="2"/>
  <c r="H2" i="2"/>
  <c r="H18" i="2" l="1"/>
  <c r="H17" i="2"/>
  <c r="H11" i="2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3" i="2" l="1"/>
  <c r="J2" i="2"/>
  <c r="J23" i="2" s="1"/>
</calcChain>
</file>

<file path=xl/sharedStrings.xml><?xml version="1.0" encoding="utf-8"?>
<sst xmlns="http://schemas.openxmlformats.org/spreadsheetml/2006/main" count="447" uniqueCount="74">
  <si>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</si>
  <si>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</si>
  <si>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</si>
  <si>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</si>
  <si>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</si>
  <si>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</si>
  <si>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</si>
  <si>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</si>
  <si>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</si>
  <si>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</si>
  <si>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</si>
  <si>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</si>
  <si>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</si>
  <si>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</si>
  <si>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</si>
  <si>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</si>
  <si>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</si>
  <si>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</si>
  <si>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</si>
  <si>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</si>
  <si>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</si>
  <si>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</si>
  <si>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</si>
  <si>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</si>
  <si>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</si>
  <si>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</si>
  <si>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</si>
  <si>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</si>
  <si>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</si>
  <si>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</si>
  <si>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</si>
  <si>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</si>
  <si>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</si>
  <si>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</si>
  <si>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</si>
  <si>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</si>
  <si>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</si>
  <si>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</si>
  <si>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</si>
  <si>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</si>
  <si>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</si>
  <si>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</si>
  <si>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</si>
  <si>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</si>
  <si>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</si>
  <si>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</si>
  <si>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</si>
  <si>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</si>
  <si>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</si>
  <si>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</si>
  <si>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</si>
  <si>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</si>
  <si>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</si>
  <si>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</si>
  <si>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</si>
  <si>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</si>
  <si>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</si>
  <si>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</si>
  <si>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</si>
  <si>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</si>
  <si>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</si>
  <si>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</si>
  <si>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</si>
  <si>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</si>
  <si>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</si>
  <si>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</si>
  <si>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</si>
  <si>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</si>
  <si>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</si>
  <si>
    <t xml:space="preserve">Santos </t>
  </si>
  <si>
    <t>INFO</t>
  </si>
  <si>
    <t>APP</t>
  </si>
  <si>
    <t>Santos</t>
  </si>
  <si>
    <t>EL PROMEDIO ES REFERENCIAL, EL PROMEDIO CORRECTO LO CALCULA EL SISTEMA ACADEMICO.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</si>
</sst>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 wrapText="1"/>
    </xf>
    <xf numFmtId="0" fontId="3" fillId="6" borderId="1" xfId="0" applyFont="1" applyFill="1" applyBorder="1"/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3" fillId="7" borderId="1" xfId="0" applyFont="1" applyFill="1" applyBorder="1"/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showZeros="0" tabSelected="1" topLeftCell="C1" zoomScaleNormal="100" workbookViewId="0">
      <pane ySplit="1" topLeftCell="A2" activePane="bottomLeft" state="frozen"/>
      <selection activeCell="B1" sqref="B1"/>
      <selection pane="bottomLeft" activeCell="D7" sqref="D7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  <col min="12" max="12" width="30.7109375" customWidth="1"/>
  </cols>
  <sheetData>
    <row r="1" spans="1:12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35</v>
      </c>
      <c r="I1" s="9" t="s">
        <v>34</v>
      </c>
      <c r="J1" s="9" t="s">
        <v>7</v>
      </c>
    </row>
    <row r="2" spans="1:12" ht="19.899999999999999" customHeight="1" x14ac:dyDescent="0.3">
      <c r="A2" s="6">
        <v>1</v>
      </c>
      <c r="B2" s="6">
        <v>1</v>
      </c>
      <c r="C2" s="7" t="s">
        <v>44</v>
      </c>
      <c r="D2" s="2">
        <v>18</v>
      </c>
      <c r="E2" s="2">
        <v>18</v>
      </c>
      <c r="F2" s="11">
        <v>10</v>
      </c>
      <c r="G2" s="2">
        <f>PARTICIPACION!F2</f>
        <v>6</v>
      </c>
      <c r="H2" s="2">
        <f>ASISTENCIA!Q6</f>
        <v>16</v>
      </c>
      <c r="I2" s="2">
        <v>18</v>
      </c>
      <c r="J2" s="11">
        <f>ROUNDDOWN( D2*0.4+E2*0.05+F2*0.05+G2*0.1+H2*0.2+I2*0.2,0)</f>
        <v>16</v>
      </c>
    </row>
    <row r="3" spans="1:12" ht="19.899999999999999" customHeight="1" x14ac:dyDescent="0.3">
      <c r="A3" s="6">
        <v>2</v>
      </c>
      <c r="B3" s="6">
        <v>2</v>
      </c>
      <c r="C3" s="46" t="s">
        <v>45</v>
      </c>
      <c r="D3" s="47">
        <f>INVESTIGACION!I3</f>
        <v>0</v>
      </c>
      <c r="E3" s="47">
        <v>10</v>
      </c>
      <c r="F3" s="48">
        <v>5</v>
      </c>
      <c r="G3" s="47">
        <f>PARTICIPACION!F3</f>
        <v>10</v>
      </c>
      <c r="H3" s="47">
        <f>ASISTENCIA!Q7</f>
        <v>16</v>
      </c>
      <c r="I3" s="47">
        <v>10</v>
      </c>
      <c r="J3" s="48">
        <f t="shared" ref="J3:J24" si="0">ROUNDDOWN( D3*0.4+E3*0.05+F3*0.05+G3*0.1+H3*0.2+I3*0.2,0)</f>
        <v>6</v>
      </c>
    </row>
    <row r="4" spans="1:12" ht="19.899999999999999" customHeight="1" x14ac:dyDescent="0.3">
      <c r="A4" s="6">
        <v>3</v>
      </c>
      <c r="B4" s="6">
        <v>3</v>
      </c>
      <c r="C4" s="7" t="s">
        <v>46</v>
      </c>
      <c r="D4" s="2">
        <v>18</v>
      </c>
      <c r="E4" s="2">
        <v>18</v>
      </c>
      <c r="F4" s="11">
        <v>10</v>
      </c>
      <c r="G4" s="2">
        <f>PARTICIPACION!F4</f>
        <v>12</v>
      </c>
      <c r="H4" s="2">
        <f>ASISTENCIA!Q8</f>
        <v>20</v>
      </c>
      <c r="I4" s="2">
        <v>18</v>
      </c>
      <c r="J4" s="11">
        <f t="shared" si="0"/>
        <v>17</v>
      </c>
    </row>
    <row r="5" spans="1:12" ht="19.899999999999999" customHeight="1" x14ac:dyDescent="0.3">
      <c r="A5" s="6">
        <v>4</v>
      </c>
      <c r="B5" s="6">
        <v>4</v>
      </c>
      <c r="C5" s="7" t="s">
        <v>47</v>
      </c>
      <c r="D5" s="2">
        <v>14</v>
      </c>
      <c r="E5" s="2">
        <v>14</v>
      </c>
      <c r="F5" s="11">
        <v>12</v>
      </c>
      <c r="G5" s="2">
        <f>PARTICIPACION!F5</f>
        <v>10</v>
      </c>
      <c r="H5" s="2">
        <f>ASISTENCIA!Q9</f>
        <v>20</v>
      </c>
      <c r="I5" s="2">
        <v>13</v>
      </c>
      <c r="J5" s="11">
        <f t="shared" si="0"/>
        <v>14</v>
      </c>
    </row>
    <row r="6" spans="1:12" ht="19.899999999999999" customHeight="1" x14ac:dyDescent="0.3">
      <c r="A6" s="6">
        <v>5</v>
      </c>
      <c r="B6" s="6">
        <v>5</v>
      </c>
      <c r="C6" s="8" t="s">
        <v>48</v>
      </c>
      <c r="D6" s="2">
        <v>14</v>
      </c>
      <c r="E6" s="2">
        <v>14</v>
      </c>
      <c r="F6" s="11">
        <v>10</v>
      </c>
      <c r="G6" s="2">
        <f>PARTICIPACION!F6</f>
        <v>11</v>
      </c>
      <c r="H6" s="2">
        <f>ASISTENCIA!Q10</f>
        <v>13</v>
      </c>
      <c r="I6" s="2">
        <v>13</v>
      </c>
      <c r="J6" s="11">
        <f t="shared" si="0"/>
        <v>13</v>
      </c>
      <c r="L6" s="42" t="s">
        <v>73</v>
      </c>
    </row>
    <row r="7" spans="1:12" ht="19.899999999999999" customHeight="1" x14ac:dyDescent="0.3">
      <c r="A7" s="6"/>
      <c r="B7" s="6">
        <v>6</v>
      </c>
      <c r="C7" s="46" t="s">
        <v>49</v>
      </c>
      <c r="D7" s="47">
        <f>INVESTIGACION!I7</f>
        <v>0</v>
      </c>
      <c r="E7" s="47">
        <v>10</v>
      </c>
      <c r="F7" s="48">
        <v>12</v>
      </c>
      <c r="G7" s="47">
        <f>PARTICIPACION!F7</f>
        <v>12</v>
      </c>
      <c r="H7" s="47">
        <f>ASISTENCIA!Q11</f>
        <v>19</v>
      </c>
      <c r="I7" s="47">
        <v>8</v>
      </c>
      <c r="J7" s="48">
        <f t="shared" si="0"/>
        <v>7</v>
      </c>
      <c r="L7" s="42"/>
    </row>
    <row r="8" spans="1:12" ht="19.899999999999999" customHeight="1" x14ac:dyDescent="0.3">
      <c r="A8" s="6"/>
      <c r="B8" s="6">
        <v>7</v>
      </c>
      <c r="C8" s="8" t="s">
        <v>50</v>
      </c>
      <c r="D8" s="2">
        <v>14</v>
      </c>
      <c r="E8" s="2"/>
      <c r="F8" s="11">
        <v>10</v>
      </c>
      <c r="G8" s="2">
        <f>PARTICIPACION!F8</f>
        <v>10</v>
      </c>
      <c r="H8" s="2">
        <f>ASISTENCIA!Q12</f>
        <v>15</v>
      </c>
      <c r="I8" s="2">
        <v>16</v>
      </c>
      <c r="J8" s="11">
        <f t="shared" si="0"/>
        <v>13</v>
      </c>
      <c r="L8" s="42"/>
    </row>
    <row r="9" spans="1:12" ht="19.899999999999999" customHeight="1" x14ac:dyDescent="0.3">
      <c r="A9" s="6"/>
      <c r="B9" s="6">
        <v>8</v>
      </c>
      <c r="C9" s="43" t="s">
        <v>51</v>
      </c>
      <c r="D9" s="44">
        <f>INVESTIGACION!I9</f>
        <v>0</v>
      </c>
      <c r="E9" s="44">
        <v>8</v>
      </c>
      <c r="F9" s="45">
        <v>5</v>
      </c>
      <c r="G9" s="44">
        <f>PARTICIPACION!F9</f>
        <v>10</v>
      </c>
      <c r="H9" s="44">
        <f>ASISTENCIA!Q13</f>
        <v>15</v>
      </c>
      <c r="I9" s="44">
        <v>10</v>
      </c>
      <c r="J9" s="45">
        <f t="shared" si="0"/>
        <v>6</v>
      </c>
      <c r="L9" s="42"/>
    </row>
    <row r="10" spans="1:12" ht="19.899999999999999" customHeight="1" x14ac:dyDescent="0.3">
      <c r="A10" s="6"/>
      <c r="B10" s="6">
        <v>9</v>
      </c>
      <c r="C10" s="8" t="s">
        <v>52</v>
      </c>
      <c r="D10" s="2">
        <v>14</v>
      </c>
      <c r="E10" s="2">
        <v>14</v>
      </c>
      <c r="F10" s="11">
        <v>12</v>
      </c>
      <c r="G10" s="2">
        <f>PARTICIPACION!F10</f>
        <v>12</v>
      </c>
      <c r="H10" s="2">
        <f>ASISTENCIA!Q14</f>
        <v>12</v>
      </c>
      <c r="I10" s="2">
        <v>13</v>
      </c>
      <c r="J10" s="11">
        <f t="shared" si="0"/>
        <v>13</v>
      </c>
      <c r="L10" s="42"/>
    </row>
    <row r="11" spans="1:12" ht="19.899999999999999" customHeight="1" x14ac:dyDescent="0.3">
      <c r="A11" s="6"/>
      <c r="B11" s="6">
        <v>10</v>
      </c>
      <c r="C11" s="8" t="s">
        <v>53</v>
      </c>
      <c r="D11" s="2">
        <v>15</v>
      </c>
      <c r="E11" s="2"/>
      <c r="F11" s="11">
        <v>10</v>
      </c>
      <c r="G11" s="2">
        <f>PARTICIPACION!F11</f>
        <v>12</v>
      </c>
      <c r="H11" s="2">
        <f>ASISTENCIA!Q15</f>
        <v>15</v>
      </c>
      <c r="I11" s="2">
        <v>16</v>
      </c>
      <c r="J11" s="11">
        <f t="shared" si="0"/>
        <v>13</v>
      </c>
      <c r="L11" s="42"/>
    </row>
    <row r="12" spans="1:12" ht="19.899999999999999" customHeight="1" x14ac:dyDescent="0.3">
      <c r="A12" s="6"/>
      <c r="B12" s="6">
        <v>11</v>
      </c>
      <c r="C12" s="8" t="s">
        <v>54</v>
      </c>
      <c r="D12" s="2">
        <v>20</v>
      </c>
      <c r="E12" s="2">
        <v>10</v>
      </c>
      <c r="F12" s="11">
        <v>18</v>
      </c>
      <c r="G12" s="2">
        <f>PARTICIPACION!F12</f>
        <v>7</v>
      </c>
      <c r="H12" s="2">
        <f>ASISTENCIA!Q16</f>
        <v>17</v>
      </c>
      <c r="I12" s="2">
        <v>20</v>
      </c>
      <c r="J12" s="11">
        <f t="shared" si="0"/>
        <v>17</v>
      </c>
    </row>
    <row r="13" spans="1:12" ht="19.899999999999999" customHeight="1" x14ac:dyDescent="0.3">
      <c r="A13" s="6"/>
      <c r="B13" s="6">
        <v>12</v>
      </c>
      <c r="C13" s="8" t="s">
        <v>55</v>
      </c>
      <c r="D13" s="2">
        <v>18</v>
      </c>
      <c r="E13" s="2">
        <v>10</v>
      </c>
      <c r="F13" s="11">
        <v>18</v>
      </c>
      <c r="G13" s="2">
        <f>PARTICIPACION!F13</f>
        <v>10</v>
      </c>
      <c r="H13" s="2">
        <f>ASISTENCIA!Q17</f>
        <v>16</v>
      </c>
      <c r="I13" s="2">
        <v>20</v>
      </c>
      <c r="J13" s="11">
        <f t="shared" si="0"/>
        <v>16</v>
      </c>
    </row>
    <row r="14" spans="1:12" ht="19.899999999999999" customHeight="1" x14ac:dyDescent="0.3">
      <c r="A14" s="6"/>
      <c r="B14" s="6">
        <v>13</v>
      </c>
      <c r="C14" s="8" t="s">
        <v>56</v>
      </c>
      <c r="D14" s="2">
        <v>17</v>
      </c>
      <c r="E14" s="2">
        <v>10</v>
      </c>
      <c r="F14" s="11">
        <v>18</v>
      </c>
      <c r="G14" s="2">
        <f>PARTICIPACION!F14</f>
        <v>13</v>
      </c>
      <c r="H14" s="2">
        <f>ASISTENCIA!Q18</f>
        <v>18</v>
      </c>
      <c r="I14" s="2">
        <v>20</v>
      </c>
      <c r="J14" s="11">
        <f t="shared" si="0"/>
        <v>17</v>
      </c>
    </row>
    <row r="15" spans="1:12" ht="19.899999999999999" customHeight="1" x14ac:dyDescent="0.3">
      <c r="A15" s="6"/>
      <c r="B15" s="6">
        <v>14</v>
      </c>
      <c r="C15" s="8" t="s">
        <v>57</v>
      </c>
      <c r="D15" s="2">
        <v>14</v>
      </c>
      <c r="E15" s="2">
        <v>14</v>
      </c>
      <c r="F15" s="11">
        <v>12</v>
      </c>
      <c r="G15" s="2">
        <f>PARTICIPACION!F15</f>
        <v>12</v>
      </c>
      <c r="H15" s="2">
        <f>ASISTENCIA!Q19</f>
        <v>17</v>
      </c>
      <c r="I15" s="2">
        <v>13</v>
      </c>
      <c r="J15" s="11">
        <f t="shared" si="0"/>
        <v>14</v>
      </c>
    </row>
    <row r="16" spans="1:12" ht="19.899999999999999" customHeight="1" x14ac:dyDescent="0.3">
      <c r="A16" s="6">
        <v>6</v>
      </c>
      <c r="B16" s="6">
        <v>15</v>
      </c>
      <c r="C16" s="7" t="s">
        <v>58</v>
      </c>
      <c r="D16" s="2">
        <v>14</v>
      </c>
      <c r="E16" s="2">
        <v>13</v>
      </c>
      <c r="F16" s="11">
        <v>10</v>
      </c>
      <c r="G16" s="2">
        <f>PARTICIPACION!F16</f>
        <v>11</v>
      </c>
      <c r="H16" s="2">
        <f>ASISTENCIA!Q20</f>
        <v>17</v>
      </c>
      <c r="I16" s="2">
        <v>16</v>
      </c>
      <c r="J16" s="11">
        <f t="shared" si="0"/>
        <v>14</v>
      </c>
    </row>
    <row r="17" spans="1:10" ht="19.899999999999999" customHeight="1" x14ac:dyDescent="0.3">
      <c r="A17" s="6">
        <v>7</v>
      </c>
      <c r="B17" s="6">
        <v>16</v>
      </c>
      <c r="C17" s="7" t="s">
        <v>59</v>
      </c>
      <c r="D17" s="2">
        <v>14</v>
      </c>
      <c r="E17" s="2">
        <v>13</v>
      </c>
      <c r="F17" s="11">
        <v>10</v>
      </c>
      <c r="G17" s="2">
        <f>PARTICIPACION!F17</f>
        <v>9</v>
      </c>
      <c r="H17" s="2">
        <f>ASISTENCIA!Q21</f>
        <v>17</v>
      </c>
      <c r="I17" s="2">
        <v>16</v>
      </c>
      <c r="J17" s="11">
        <f t="shared" si="0"/>
        <v>14</v>
      </c>
    </row>
    <row r="18" spans="1:10" ht="19.899999999999999" customHeight="1" x14ac:dyDescent="0.3">
      <c r="A18" s="6">
        <v>8</v>
      </c>
      <c r="B18" s="6">
        <v>17</v>
      </c>
      <c r="C18" s="7" t="s">
        <v>60</v>
      </c>
      <c r="D18" s="2">
        <v>20</v>
      </c>
      <c r="E18" s="2">
        <v>18</v>
      </c>
      <c r="F18" s="11">
        <v>10</v>
      </c>
      <c r="G18" s="2">
        <f>PARTICIPACION!F18</f>
        <v>18</v>
      </c>
      <c r="H18" s="2">
        <f>ASISTENCIA!Q22</f>
        <v>20</v>
      </c>
      <c r="I18" s="2">
        <v>18</v>
      </c>
      <c r="J18" s="11">
        <f t="shared" si="0"/>
        <v>18</v>
      </c>
    </row>
    <row r="19" spans="1:10" ht="19.899999999999999" customHeight="1" x14ac:dyDescent="0.3">
      <c r="A19" s="6"/>
      <c r="B19" s="6">
        <v>18</v>
      </c>
      <c r="C19" s="7" t="s">
        <v>61</v>
      </c>
      <c r="D19" s="2">
        <f>INVESTIGACION!I19</f>
        <v>0</v>
      </c>
      <c r="E19" s="2">
        <v>10</v>
      </c>
      <c r="F19" s="11">
        <v>10</v>
      </c>
      <c r="G19" s="2">
        <f>PARTICIPACION!F19</f>
        <v>14</v>
      </c>
      <c r="H19" s="2">
        <f>ASISTENCIA!Q23</f>
        <v>13</v>
      </c>
      <c r="I19" s="2">
        <v>10</v>
      </c>
      <c r="J19" s="11">
        <f t="shared" si="0"/>
        <v>7</v>
      </c>
    </row>
    <row r="20" spans="1:10" ht="19.899999999999999" customHeight="1" x14ac:dyDescent="0.3">
      <c r="A20" s="6"/>
      <c r="B20" s="6">
        <v>19</v>
      </c>
      <c r="C20" s="46" t="s">
        <v>64</v>
      </c>
      <c r="D20" s="47">
        <f>INVESTIGACION!I20</f>
        <v>0</v>
      </c>
      <c r="E20" s="47">
        <v>10</v>
      </c>
      <c r="F20" s="48">
        <v>12</v>
      </c>
      <c r="G20" s="47">
        <f>PARTICIPACION!F20</f>
        <v>13</v>
      </c>
      <c r="H20" s="47">
        <f>ASISTENCIA!Q24</f>
        <v>19</v>
      </c>
      <c r="I20" s="47">
        <v>8</v>
      </c>
      <c r="J20" s="48">
        <f t="shared" si="0"/>
        <v>7</v>
      </c>
    </row>
    <row r="21" spans="1:10" ht="19.899999999999999" customHeight="1" x14ac:dyDescent="0.3">
      <c r="A21" s="6">
        <v>9</v>
      </c>
      <c r="B21" s="6">
        <v>20</v>
      </c>
      <c r="C21" s="8" t="s">
        <v>62</v>
      </c>
      <c r="D21" s="2">
        <v>0</v>
      </c>
      <c r="E21" s="2">
        <v>10</v>
      </c>
      <c r="F21" s="11">
        <v>14</v>
      </c>
      <c r="G21" s="2">
        <f>PARTICIPACION!F21</f>
        <v>14</v>
      </c>
      <c r="H21" s="2">
        <f>ASISTENCIA!Q25</f>
        <v>14</v>
      </c>
      <c r="I21" s="2">
        <v>8</v>
      </c>
      <c r="J21" s="11">
        <f t="shared" si="0"/>
        <v>7</v>
      </c>
    </row>
    <row r="22" spans="1:10" ht="19.899999999999999" customHeight="1" x14ac:dyDescent="0.3">
      <c r="A22" s="6">
        <v>10</v>
      </c>
      <c r="B22" s="6">
        <v>21</v>
      </c>
      <c r="C22" s="8" t="s">
        <v>63</v>
      </c>
      <c r="D22" s="2">
        <v>18</v>
      </c>
      <c r="E22" s="2">
        <v>18</v>
      </c>
      <c r="F22" s="11">
        <v>10</v>
      </c>
      <c r="G22" s="2">
        <f>PARTICIPACION!F22</f>
        <v>8</v>
      </c>
      <c r="H22" s="2">
        <f>ASISTENCIA!Q26</f>
        <v>20</v>
      </c>
      <c r="I22" s="2">
        <v>18</v>
      </c>
      <c r="J22" s="11">
        <f t="shared" si="0"/>
        <v>17</v>
      </c>
    </row>
    <row r="23" spans="1:10" x14ac:dyDescent="0.25">
      <c r="D23" s="13">
        <f t="shared" ref="D23:J23" si="1">AVERAGE(D2:D22)</f>
        <v>11.523809523809524</v>
      </c>
      <c r="E23" s="13">
        <f t="shared" si="1"/>
        <v>12.736842105263158</v>
      </c>
      <c r="F23" s="13">
        <f t="shared" si="1"/>
        <v>11.333333333333334</v>
      </c>
      <c r="G23" s="13">
        <f t="shared" si="1"/>
        <v>11.142857142857142</v>
      </c>
      <c r="H23" s="13">
        <f t="shared" si="1"/>
        <v>16.61904761904762</v>
      </c>
      <c r="I23" s="13">
        <f t="shared" si="1"/>
        <v>14.380952380952381</v>
      </c>
      <c r="J23" s="13">
        <f t="shared" si="1"/>
        <v>12.666666666666666</v>
      </c>
    </row>
    <row r="24" spans="1:10" ht="18.75" x14ac:dyDescent="0.3">
      <c r="C24" s="8" t="s">
        <v>69</v>
      </c>
      <c r="D24" s="2">
        <v>0</v>
      </c>
      <c r="E24" s="2">
        <v>13</v>
      </c>
      <c r="F24" s="2">
        <v>10</v>
      </c>
      <c r="G24" s="2">
        <f>PARTICIPACION!F24</f>
        <v>10</v>
      </c>
      <c r="H24" s="2">
        <f>ASISTENCIA!Q30</f>
        <v>14</v>
      </c>
      <c r="I24" s="2">
        <v>10</v>
      </c>
      <c r="J24" s="2">
        <f t="shared" si="0"/>
        <v>6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36</v>
      </c>
    </row>
    <row r="3" spans="1:17" ht="18.75" x14ac:dyDescent="0.3">
      <c r="A3" s="14" t="s">
        <v>37</v>
      </c>
      <c r="G3" s="3" t="s">
        <v>22</v>
      </c>
      <c r="H3" s="3" t="s">
        <v>23</v>
      </c>
      <c r="I3" s="3" t="s">
        <v>67</v>
      </c>
      <c r="K3" s="3" t="s">
        <v>66</v>
      </c>
      <c r="L3" s="3" t="s">
        <v>41</v>
      </c>
      <c r="N3" s="3" t="s">
        <v>39</v>
      </c>
      <c r="O3" s="3" t="s">
        <v>40</v>
      </c>
      <c r="P3" s="3" t="s">
        <v>42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42934</v>
      </c>
      <c r="D5" s="39">
        <v>42936</v>
      </c>
      <c r="E5" s="39">
        <v>42941</v>
      </c>
      <c r="F5" s="39">
        <v>42943</v>
      </c>
      <c r="G5" s="39">
        <v>42948</v>
      </c>
      <c r="H5" s="39">
        <v>42950</v>
      </c>
      <c r="I5" s="39">
        <v>42955</v>
      </c>
      <c r="J5" s="39">
        <v>42957</v>
      </c>
      <c r="K5" s="39">
        <v>42962</v>
      </c>
      <c r="L5" s="39">
        <v>42964</v>
      </c>
      <c r="M5" s="39">
        <v>42969</v>
      </c>
      <c r="N5" s="39">
        <v>42971</v>
      </c>
      <c r="O5" s="39">
        <v>42976</v>
      </c>
      <c r="P5" s="39">
        <v>42978</v>
      </c>
      <c r="Q5" s="40" t="s">
        <v>3</v>
      </c>
    </row>
    <row r="6" spans="1:17" ht="19.899999999999999" customHeight="1" x14ac:dyDescent="0.3">
      <c r="A6" s="6">
        <v>1</v>
      </c>
      <c r="B6" s="7" t="s">
        <v>44</v>
      </c>
      <c r="C6" s="6" t="s">
        <v>38</v>
      </c>
      <c r="D6" s="6" t="s">
        <v>38</v>
      </c>
      <c r="E6" s="6" t="s">
        <v>38</v>
      </c>
      <c r="F6" s="6" t="s">
        <v>38</v>
      </c>
      <c r="G6" s="6" t="s">
        <v>65</v>
      </c>
      <c r="H6" s="6" t="s">
        <v>38</v>
      </c>
      <c r="I6" s="6" t="s">
        <v>43</v>
      </c>
      <c r="J6" s="6" t="s">
        <v>43</v>
      </c>
      <c r="K6" s="6" t="s">
        <v>65</v>
      </c>
      <c r="L6" s="6" t="s">
        <v>38</v>
      </c>
      <c r="M6" s="6" t="s">
        <v>65</v>
      </c>
      <c r="N6" s="6" t="s">
        <v>38</v>
      </c>
      <c r="O6" s="6" t="s">
        <v>38</v>
      </c>
      <c r="P6" s="6"/>
      <c r="Q6" s="2">
        <f>ROUNDUP( 20  - COUNTIF(C6:O6,"") - COUNTIF(D6:O6,"F") - COUNTIF(D6:O6,"T")/2,0)</f>
        <v>16</v>
      </c>
    </row>
    <row r="7" spans="1:17" ht="19.899999999999999" customHeight="1" x14ac:dyDescent="0.3">
      <c r="A7" s="6">
        <v>2</v>
      </c>
      <c r="B7" s="7" t="s">
        <v>45</v>
      </c>
      <c r="C7" s="6" t="s">
        <v>38</v>
      </c>
      <c r="D7" s="6" t="s">
        <v>65</v>
      </c>
      <c r="E7" s="6" t="s">
        <v>38</v>
      </c>
      <c r="F7" s="6" t="s">
        <v>38</v>
      </c>
      <c r="G7" s="6" t="s">
        <v>38</v>
      </c>
      <c r="H7" s="6" t="s">
        <v>65</v>
      </c>
      <c r="I7" s="6" t="s">
        <v>65</v>
      </c>
      <c r="J7" s="6" t="s">
        <v>65</v>
      </c>
      <c r="K7" s="6" t="s">
        <v>38</v>
      </c>
      <c r="L7" s="6" t="s">
        <v>38</v>
      </c>
      <c r="M7" s="6" t="s">
        <v>38</v>
      </c>
      <c r="N7" s="6" t="s">
        <v>38</v>
      </c>
      <c r="O7" s="6" t="s">
        <v>38</v>
      </c>
      <c r="P7" s="6"/>
      <c r="Q7" s="2">
        <f t="shared" ref="Q7:Q26" si="0">ROUNDUP( 20  - COUNTIF(C7:O7,"") - COUNTIF(D7:O7,"F") - COUNTIF(D7:O7,"T")/2,0)</f>
        <v>16</v>
      </c>
    </row>
    <row r="8" spans="1:17" ht="19.899999999999999" customHeight="1" x14ac:dyDescent="0.3">
      <c r="A8" s="6">
        <v>3</v>
      </c>
      <c r="B8" s="7" t="s">
        <v>46</v>
      </c>
      <c r="C8" s="6" t="s">
        <v>38</v>
      </c>
      <c r="D8" s="6" t="s">
        <v>38</v>
      </c>
      <c r="E8" s="6" t="s">
        <v>43</v>
      </c>
      <c r="F8" s="6" t="s">
        <v>38</v>
      </c>
      <c r="G8" s="6" t="s">
        <v>38</v>
      </c>
      <c r="H8" s="6" t="s">
        <v>38</v>
      </c>
      <c r="I8" s="6" t="s">
        <v>38</v>
      </c>
      <c r="J8" s="6" t="s">
        <v>38</v>
      </c>
      <c r="K8" s="6" t="s">
        <v>38</v>
      </c>
      <c r="L8" s="6" t="s">
        <v>38</v>
      </c>
      <c r="M8" s="6" t="s">
        <v>38</v>
      </c>
      <c r="N8" s="6" t="s">
        <v>38</v>
      </c>
      <c r="O8" s="6" t="s">
        <v>38</v>
      </c>
      <c r="P8" s="6"/>
      <c r="Q8" s="2">
        <f t="shared" si="0"/>
        <v>20</v>
      </c>
    </row>
    <row r="9" spans="1:17" ht="19.899999999999999" customHeight="1" x14ac:dyDescent="0.3">
      <c r="A9" s="6">
        <v>4</v>
      </c>
      <c r="B9" s="7" t="s">
        <v>47</v>
      </c>
      <c r="C9" s="6" t="s">
        <v>38</v>
      </c>
      <c r="D9" s="6" t="s">
        <v>38</v>
      </c>
      <c r="E9" s="6" t="s">
        <v>38</v>
      </c>
      <c r="F9" s="6" t="s">
        <v>38</v>
      </c>
      <c r="G9" s="6" t="s">
        <v>38</v>
      </c>
      <c r="H9" s="6" t="s">
        <v>38</v>
      </c>
      <c r="I9" s="6" t="s">
        <v>38</v>
      </c>
      <c r="J9" s="6" t="s">
        <v>38</v>
      </c>
      <c r="K9" s="6" t="s">
        <v>38</v>
      </c>
      <c r="L9" s="6" t="s">
        <v>38</v>
      </c>
      <c r="M9" s="6" t="s">
        <v>38</v>
      </c>
      <c r="N9" s="6" t="s">
        <v>38</v>
      </c>
      <c r="O9" s="6" t="s">
        <v>38</v>
      </c>
      <c r="P9" s="6"/>
      <c r="Q9" s="2">
        <f t="shared" si="0"/>
        <v>20</v>
      </c>
    </row>
    <row r="10" spans="1:17" ht="19.899999999999999" customHeight="1" x14ac:dyDescent="0.3">
      <c r="A10" s="6">
        <v>5</v>
      </c>
      <c r="B10" s="7" t="s">
        <v>48</v>
      </c>
      <c r="C10" s="6" t="s">
        <v>38</v>
      </c>
      <c r="D10" s="6" t="s">
        <v>43</v>
      </c>
      <c r="E10" s="6" t="s">
        <v>43</v>
      </c>
      <c r="F10" s="6" t="s">
        <v>43</v>
      </c>
      <c r="G10" s="6" t="s">
        <v>65</v>
      </c>
      <c r="H10" s="6" t="s">
        <v>43</v>
      </c>
      <c r="I10" s="6" t="s">
        <v>43</v>
      </c>
      <c r="J10" s="6" t="s">
        <v>43</v>
      </c>
      <c r="K10" s="6" t="s">
        <v>43</v>
      </c>
      <c r="L10" s="6" t="s">
        <v>43</v>
      </c>
      <c r="M10" s="6" t="s">
        <v>43</v>
      </c>
      <c r="N10" s="6" t="s">
        <v>65</v>
      </c>
      <c r="O10" s="6" t="s">
        <v>65</v>
      </c>
      <c r="P10" s="6"/>
      <c r="Q10" s="2">
        <f t="shared" si="0"/>
        <v>13</v>
      </c>
    </row>
    <row r="11" spans="1:17" ht="19.899999999999999" customHeight="1" x14ac:dyDescent="0.3">
      <c r="A11" s="6">
        <v>6</v>
      </c>
      <c r="B11" s="7" t="s">
        <v>49</v>
      </c>
      <c r="C11" s="6" t="s">
        <v>38</v>
      </c>
      <c r="D11" s="6" t="s">
        <v>65</v>
      </c>
      <c r="E11" s="6" t="s">
        <v>38</v>
      </c>
      <c r="F11" s="6" t="s">
        <v>38</v>
      </c>
      <c r="G11" s="6" t="s">
        <v>38</v>
      </c>
      <c r="H11" s="6" t="s">
        <v>38</v>
      </c>
      <c r="I11" s="6" t="s">
        <v>38</v>
      </c>
      <c r="J11" s="6" t="s">
        <v>38</v>
      </c>
      <c r="K11" s="6" t="s">
        <v>38</v>
      </c>
      <c r="L11" s="6" t="s">
        <v>38</v>
      </c>
      <c r="M11" s="6" t="s">
        <v>38</v>
      </c>
      <c r="N11" s="6" t="s">
        <v>38</v>
      </c>
      <c r="O11" s="6" t="s">
        <v>43</v>
      </c>
      <c r="P11" s="6"/>
      <c r="Q11" s="2">
        <f t="shared" si="0"/>
        <v>19</v>
      </c>
    </row>
    <row r="12" spans="1:17" ht="19.899999999999999" customHeight="1" x14ac:dyDescent="0.3">
      <c r="A12" s="6">
        <v>7</v>
      </c>
      <c r="B12" s="7" t="s">
        <v>50</v>
      </c>
      <c r="C12" s="6" t="s">
        <v>38</v>
      </c>
      <c r="D12" s="6" t="s">
        <v>43</v>
      </c>
      <c r="E12" s="6" t="s">
        <v>65</v>
      </c>
      <c r="F12" s="6" t="s">
        <v>43</v>
      </c>
      <c r="G12" s="6" t="s">
        <v>38</v>
      </c>
      <c r="H12" s="6" t="s">
        <v>65</v>
      </c>
      <c r="I12" s="6" t="s">
        <v>43</v>
      </c>
      <c r="J12" s="6" t="s">
        <v>65</v>
      </c>
      <c r="K12" s="6" t="s">
        <v>43</v>
      </c>
      <c r="L12" s="6" t="s">
        <v>38</v>
      </c>
      <c r="M12" s="6" t="s">
        <v>38</v>
      </c>
      <c r="N12" s="6" t="s">
        <v>43</v>
      </c>
      <c r="O12" s="6" t="s">
        <v>38</v>
      </c>
      <c r="P12" s="6"/>
      <c r="Q12" s="2">
        <f t="shared" si="0"/>
        <v>15</v>
      </c>
    </row>
    <row r="13" spans="1:17" ht="19.899999999999999" customHeight="1" x14ac:dyDescent="0.3">
      <c r="A13" s="6">
        <v>8</v>
      </c>
      <c r="B13" s="8" t="s">
        <v>51</v>
      </c>
      <c r="C13" s="27" t="s">
        <v>38</v>
      </c>
      <c r="D13" s="6" t="s">
        <v>65</v>
      </c>
      <c r="E13" s="6" t="s">
        <v>43</v>
      </c>
      <c r="F13" s="6" t="s">
        <v>38</v>
      </c>
      <c r="G13" s="6" t="s">
        <v>65</v>
      </c>
      <c r="H13" s="6" t="s">
        <v>65</v>
      </c>
      <c r="I13" s="6" t="s">
        <v>43</v>
      </c>
      <c r="J13" s="6" t="s">
        <v>43</v>
      </c>
      <c r="K13" s="6" t="s">
        <v>43</v>
      </c>
      <c r="L13" s="6" t="s">
        <v>38</v>
      </c>
      <c r="M13" s="6" t="s">
        <v>38</v>
      </c>
      <c r="N13" s="6" t="s">
        <v>38</v>
      </c>
      <c r="O13" s="6" t="s">
        <v>43</v>
      </c>
      <c r="P13" s="6"/>
      <c r="Q13" s="2">
        <f t="shared" si="0"/>
        <v>15</v>
      </c>
    </row>
    <row r="14" spans="1:17" ht="19.899999999999999" customHeight="1" x14ac:dyDescent="0.3">
      <c r="A14" s="6">
        <v>9</v>
      </c>
      <c r="B14" s="7" t="s">
        <v>52</v>
      </c>
      <c r="C14" s="6" t="s">
        <v>38</v>
      </c>
      <c r="D14" s="6" t="s">
        <v>43</v>
      </c>
      <c r="E14" s="6" t="s">
        <v>65</v>
      </c>
      <c r="F14" s="6" t="s">
        <v>65</v>
      </c>
      <c r="G14" s="6" t="s">
        <v>43</v>
      </c>
      <c r="H14" s="6" t="s">
        <v>43</v>
      </c>
      <c r="I14" s="6" t="s">
        <v>65</v>
      </c>
      <c r="J14" s="6" t="s">
        <v>43</v>
      </c>
      <c r="K14" s="6" t="s">
        <v>43</v>
      </c>
      <c r="L14" s="6" t="s">
        <v>65</v>
      </c>
      <c r="M14" s="6" t="s">
        <v>65</v>
      </c>
      <c r="N14" s="6" t="s">
        <v>43</v>
      </c>
      <c r="O14" s="6" t="s">
        <v>38</v>
      </c>
      <c r="P14" s="6"/>
      <c r="Q14" s="2">
        <f t="shared" si="0"/>
        <v>12</v>
      </c>
    </row>
    <row r="15" spans="1:17" ht="19.899999999999999" customHeight="1" x14ac:dyDescent="0.3">
      <c r="A15" s="6">
        <v>10</v>
      </c>
      <c r="B15" s="7" t="s">
        <v>53</v>
      </c>
      <c r="C15" s="6" t="s">
        <v>38</v>
      </c>
      <c r="D15" s="6" t="s">
        <v>43</v>
      </c>
      <c r="E15" s="6" t="s">
        <v>43</v>
      </c>
      <c r="F15" s="6" t="s">
        <v>38</v>
      </c>
      <c r="G15" s="6" t="s">
        <v>38</v>
      </c>
      <c r="H15" s="6" t="s">
        <v>65</v>
      </c>
      <c r="I15" s="6" t="s">
        <v>65</v>
      </c>
      <c r="J15" s="6" t="s">
        <v>38</v>
      </c>
      <c r="K15" s="6" t="s">
        <v>38</v>
      </c>
      <c r="L15" s="6" t="s">
        <v>38</v>
      </c>
      <c r="M15" s="6" t="s">
        <v>65</v>
      </c>
      <c r="N15" s="6" t="s">
        <v>38</v>
      </c>
      <c r="O15" s="6" t="s">
        <v>65</v>
      </c>
      <c r="P15" s="6"/>
      <c r="Q15" s="2">
        <f t="shared" si="0"/>
        <v>15</v>
      </c>
    </row>
    <row r="16" spans="1:17" ht="19.899999999999999" customHeight="1" x14ac:dyDescent="0.3">
      <c r="A16" s="6">
        <v>11</v>
      </c>
      <c r="B16" s="7" t="s">
        <v>54</v>
      </c>
      <c r="C16" s="6" t="s">
        <v>38</v>
      </c>
      <c r="D16" s="6" t="s">
        <v>38</v>
      </c>
      <c r="E16" s="6" t="s">
        <v>65</v>
      </c>
      <c r="F16" s="6" t="s">
        <v>65</v>
      </c>
      <c r="G16" s="6" t="s">
        <v>65</v>
      </c>
      <c r="H16" s="6" t="s">
        <v>38</v>
      </c>
      <c r="I16" s="6" t="s">
        <v>38</v>
      </c>
      <c r="J16" s="6" t="s">
        <v>38</v>
      </c>
      <c r="K16" s="6" t="s">
        <v>38</v>
      </c>
      <c r="L16" s="6" t="s">
        <v>38</v>
      </c>
      <c r="M16" s="6" t="s">
        <v>38</v>
      </c>
      <c r="N16" s="6" t="s">
        <v>38</v>
      </c>
      <c r="O16" s="6" t="s">
        <v>38</v>
      </c>
      <c r="P16" s="6"/>
      <c r="Q16" s="2">
        <f t="shared" si="0"/>
        <v>17</v>
      </c>
    </row>
    <row r="17" spans="1:17" ht="19.899999999999999" customHeight="1" x14ac:dyDescent="0.3">
      <c r="A17" s="6">
        <v>12</v>
      </c>
      <c r="B17" s="7" t="s">
        <v>55</v>
      </c>
      <c r="C17" s="6" t="s">
        <v>38</v>
      </c>
      <c r="D17" s="6" t="s">
        <v>65</v>
      </c>
      <c r="E17" s="6" t="s">
        <v>43</v>
      </c>
      <c r="F17" s="6" t="s">
        <v>65</v>
      </c>
      <c r="G17" s="6" t="s">
        <v>38</v>
      </c>
      <c r="H17" s="6" t="s">
        <v>38</v>
      </c>
      <c r="I17" s="6" t="s">
        <v>43</v>
      </c>
      <c r="J17" s="6" t="s">
        <v>43</v>
      </c>
      <c r="K17" s="6" t="s">
        <v>38</v>
      </c>
      <c r="L17" s="6" t="s">
        <v>38</v>
      </c>
      <c r="M17" s="6" t="s">
        <v>65</v>
      </c>
      <c r="N17" s="6" t="s">
        <v>38</v>
      </c>
      <c r="O17" s="6" t="s">
        <v>38</v>
      </c>
      <c r="P17" s="6"/>
      <c r="Q17" s="2">
        <f t="shared" si="0"/>
        <v>16</v>
      </c>
    </row>
    <row r="18" spans="1:17" ht="19.899999999999999" customHeight="1" x14ac:dyDescent="0.3">
      <c r="A18" s="6">
        <v>13</v>
      </c>
      <c r="B18" s="7" t="s">
        <v>56</v>
      </c>
      <c r="C18" s="6" t="s">
        <v>38</v>
      </c>
      <c r="D18" s="6" t="s">
        <v>38</v>
      </c>
      <c r="E18" s="6" t="s">
        <v>38</v>
      </c>
      <c r="F18" s="6" t="s">
        <v>65</v>
      </c>
      <c r="G18" s="6" t="s">
        <v>38</v>
      </c>
      <c r="H18" s="6" t="s">
        <v>38</v>
      </c>
      <c r="I18" s="6" t="s">
        <v>65</v>
      </c>
      <c r="J18" s="6" t="s">
        <v>38</v>
      </c>
      <c r="K18" s="6" t="s">
        <v>38</v>
      </c>
      <c r="L18" s="6" t="s">
        <v>38</v>
      </c>
      <c r="M18" s="6" t="s">
        <v>38</v>
      </c>
      <c r="N18" s="6" t="s">
        <v>38</v>
      </c>
      <c r="O18" s="6" t="s">
        <v>38</v>
      </c>
      <c r="P18" s="6"/>
      <c r="Q18" s="2">
        <f t="shared" si="0"/>
        <v>18</v>
      </c>
    </row>
    <row r="19" spans="1:17" ht="19.899999999999999" customHeight="1" x14ac:dyDescent="0.3">
      <c r="A19" s="6">
        <v>14</v>
      </c>
      <c r="B19" s="7" t="s">
        <v>57</v>
      </c>
      <c r="C19" s="6" t="s">
        <v>38</v>
      </c>
      <c r="D19" s="6" t="s">
        <v>65</v>
      </c>
      <c r="E19" s="6" t="s">
        <v>43</v>
      </c>
      <c r="F19" s="6" t="s">
        <v>38</v>
      </c>
      <c r="G19" s="6" t="s">
        <v>43</v>
      </c>
      <c r="H19" s="6" t="s">
        <v>38</v>
      </c>
      <c r="I19" s="6" t="s">
        <v>43</v>
      </c>
      <c r="J19" s="6" t="s">
        <v>43</v>
      </c>
      <c r="K19" s="6" t="s">
        <v>38</v>
      </c>
      <c r="L19" s="6" t="s">
        <v>38</v>
      </c>
      <c r="M19" s="6" t="s">
        <v>38</v>
      </c>
      <c r="N19" s="6" t="s">
        <v>38</v>
      </c>
      <c r="O19" s="6" t="s">
        <v>38</v>
      </c>
      <c r="P19" s="6"/>
      <c r="Q19" s="2">
        <f t="shared" si="0"/>
        <v>17</v>
      </c>
    </row>
    <row r="20" spans="1:17" ht="19.899999999999999" customHeight="1" x14ac:dyDescent="0.3">
      <c r="A20" s="6">
        <v>15</v>
      </c>
      <c r="B20" s="7" t="s">
        <v>58</v>
      </c>
      <c r="C20" s="6" t="s">
        <v>38</v>
      </c>
      <c r="D20" s="6" t="s">
        <v>38</v>
      </c>
      <c r="E20" s="6" t="s">
        <v>65</v>
      </c>
      <c r="F20" s="6" t="s">
        <v>38</v>
      </c>
      <c r="G20" s="6" t="s">
        <v>65</v>
      </c>
      <c r="H20" s="6" t="s">
        <v>38</v>
      </c>
      <c r="I20" s="6" t="s">
        <v>43</v>
      </c>
      <c r="J20" s="6" t="s">
        <v>43</v>
      </c>
      <c r="K20" s="6" t="s">
        <v>43</v>
      </c>
      <c r="L20" s="6" t="s">
        <v>38</v>
      </c>
      <c r="M20" s="6" t="s">
        <v>38</v>
      </c>
      <c r="N20" s="6" t="s">
        <v>38</v>
      </c>
      <c r="O20" s="6" t="s">
        <v>38</v>
      </c>
      <c r="P20" s="6"/>
      <c r="Q20" s="2">
        <f t="shared" si="0"/>
        <v>17</v>
      </c>
    </row>
    <row r="21" spans="1:17" ht="19.899999999999999" customHeight="1" x14ac:dyDescent="0.3">
      <c r="A21" s="6">
        <v>16</v>
      </c>
      <c r="B21" s="7" t="s">
        <v>59</v>
      </c>
      <c r="C21" s="6" t="s">
        <v>38</v>
      </c>
      <c r="D21" s="6" t="s">
        <v>65</v>
      </c>
      <c r="E21" s="6" t="s">
        <v>38</v>
      </c>
      <c r="F21" s="6" t="s">
        <v>38</v>
      </c>
      <c r="G21" s="6" t="s">
        <v>38</v>
      </c>
      <c r="H21" s="6" t="s">
        <v>38</v>
      </c>
      <c r="I21" s="6" t="s">
        <v>65</v>
      </c>
      <c r="J21" s="6" t="s">
        <v>38</v>
      </c>
      <c r="K21" s="6" t="s">
        <v>38</v>
      </c>
      <c r="L21" s="6" t="s">
        <v>38</v>
      </c>
      <c r="M21" s="6" t="s">
        <v>65</v>
      </c>
      <c r="N21" s="6" t="s">
        <v>38</v>
      </c>
      <c r="O21" s="6" t="s">
        <v>38</v>
      </c>
      <c r="P21" s="6"/>
      <c r="Q21" s="2">
        <f t="shared" si="0"/>
        <v>17</v>
      </c>
    </row>
    <row r="22" spans="1:17" ht="19.899999999999999" customHeight="1" x14ac:dyDescent="0.3">
      <c r="A22" s="6">
        <v>17</v>
      </c>
      <c r="B22" s="8" t="s">
        <v>60</v>
      </c>
      <c r="C22" s="27" t="s">
        <v>38</v>
      </c>
      <c r="D22" s="6" t="s">
        <v>38</v>
      </c>
      <c r="E22" s="6" t="s">
        <v>38</v>
      </c>
      <c r="F22" s="6" t="s">
        <v>38</v>
      </c>
      <c r="G22" s="6" t="s">
        <v>38</v>
      </c>
      <c r="H22" s="6" t="s">
        <v>38</v>
      </c>
      <c r="I22" s="6" t="s">
        <v>38</v>
      </c>
      <c r="J22" s="6" t="s">
        <v>38</v>
      </c>
      <c r="K22" s="6" t="s">
        <v>38</v>
      </c>
      <c r="L22" s="6" t="s">
        <v>38</v>
      </c>
      <c r="M22" s="6" t="s">
        <v>38</v>
      </c>
      <c r="N22" s="6" t="s">
        <v>38</v>
      </c>
      <c r="O22" s="6" t="s">
        <v>38</v>
      </c>
      <c r="P22" s="6"/>
      <c r="Q22" s="2">
        <f t="shared" si="0"/>
        <v>20</v>
      </c>
    </row>
    <row r="23" spans="1:17" ht="19.899999999999999" customHeight="1" x14ac:dyDescent="0.3">
      <c r="A23" s="6">
        <v>18</v>
      </c>
      <c r="B23" s="8" t="s">
        <v>61</v>
      </c>
      <c r="C23" s="27" t="s">
        <v>38</v>
      </c>
      <c r="D23" s="6" t="s">
        <v>43</v>
      </c>
      <c r="E23" s="6" t="s">
        <v>65</v>
      </c>
      <c r="F23" s="6" t="s">
        <v>65</v>
      </c>
      <c r="G23" s="6" t="s">
        <v>65</v>
      </c>
      <c r="H23" s="6" t="s">
        <v>43</v>
      </c>
      <c r="I23" s="6" t="s">
        <v>43</v>
      </c>
      <c r="J23" s="6" t="s">
        <v>38</v>
      </c>
      <c r="K23" s="6" t="s">
        <v>43</v>
      </c>
      <c r="L23" s="6" t="s">
        <v>38</v>
      </c>
      <c r="M23" s="6" t="s">
        <v>65</v>
      </c>
      <c r="N23" s="6" t="s">
        <v>43</v>
      </c>
      <c r="O23" s="6" t="s">
        <v>65</v>
      </c>
      <c r="P23" s="6"/>
      <c r="Q23" s="2">
        <f t="shared" si="0"/>
        <v>13</v>
      </c>
    </row>
    <row r="24" spans="1:17" ht="19.899999999999999" customHeight="1" x14ac:dyDescent="0.3">
      <c r="A24" s="6">
        <v>19</v>
      </c>
      <c r="B24" s="8" t="s">
        <v>64</v>
      </c>
      <c r="C24" s="27" t="s">
        <v>38</v>
      </c>
      <c r="D24" s="6" t="s">
        <v>38</v>
      </c>
      <c r="E24" s="6" t="s">
        <v>38</v>
      </c>
      <c r="F24" s="6" t="s">
        <v>38</v>
      </c>
      <c r="G24" s="6" t="s">
        <v>38</v>
      </c>
      <c r="H24" s="6" t="s">
        <v>38</v>
      </c>
      <c r="I24" s="6" t="s">
        <v>43</v>
      </c>
      <c r="J24" s="6" t="s">
        <v>38</v>
      </c>
      <c r="K24" s="6" t="s">
        <v>38</v>
      </c>
      <c r="L24" s="6" t="s">
        <v>43</v>
      </c>
      <c r="M24" s="6" t="s">
        <v>38</v>
      </c>
      <c r="N24" s="6" t="s">
        <v>38</v>
      </c>
      <c r="O24" s="6" t="s">
        <v>43</v>
      </c>
      <c r="P24" s="6"/>
      <c r="Q24" s="2">
        <f t="shared" si="0"/>
        <v>19</v>
      </c>
    </row>
    <row r="25" spans="1:17" ht="19.899999999999999" customHeight="1" x14ac:dyDescent="0.3">
      <c r="A25" s="6">
        <v>20</v>
      </c>
      <c r="B25" s="8" t="s">
        <v>62</v>
      </c>
      <c r="C25" s="27" t="s">
        <v>38</v>
      </c>
      <c r="D25" s="6" t="s">
        <v>65</v>
      </c>
      <c r="E25" s="6" t="s">
        <v>65</v>
      </c>
      <c r="F25" s="6" t="s">
        <v>65</v>
      </c>
      <c r="G25" s="6" t="s">
        <v>65</v>
      </c>
      <c r="H25" s="6" t="s">
        <v>38</v>
      </c>
      <c r="I25" s="6" t="s">
        <v>65</v>
      </c>
      <c r="J25" s="6" t="s">
        <v>43</v>
      </c>
      <c r="K25" s="6" t="s">
        <v>38</v>
      </c>
      <c r="L25" s="6" t="s">
        <v>38</v>
      </c>
      <c r="M25" s="6" t="s">
        <v>38</v>
      </c>
      <c r="N25" s="6" t="s">
        <v>43</v>
      </c>
      <c r="O25" s="6" t="s">
        <v>38</v>
      </c>
      <c r="P25" s="6"/>
      <c r="Q25" s="2">
        <f t="shared" si="0"/>
        <v>14</v>
      </c>
    </row>
    <row r="26" spans="1:17" ht="19.899999999999999" customHeight="1" x14ac:dyDescent="0.3">
      <c r="A26" s="6">
        <v>21</v>
      </c>
      <c r="B26" s="8" t="s">
        <v>63</v>
      </c>
      <c r="C26" s="27" t="s">
        <v>38</v>
      </c>
      <c r="D26" s="6" t="s">
        <v>38</v>
      </c>
      <c r="E26" s="6" t="s">
        <v>38</v>
      </c>
      <c r="F26" s="6" t="s">
        <v>38</v>
      </c>
      <c r="G26" s="6" t="s">
        <v>38</v>
      </c>
      <c r="H26" s="6" t="s">
        <v>38</v>
      </c>
      <c r="I26" s="6" t="s">
        <v>38</v>
      </c>
      <c r="J26" s="6" t="s">
        <v>38</v>
      </c>
      <c r="K26" s="6" t="s">
        <v>38</v>
      </c>
      <c r="L26" s="6" t="s">
        <v>38</v>
      </c>
      <c r="M26" s="6" t="s">
        <v>38</v>
      </c>
      <c r="N26" s="6" t="s">
        <v>38</v>
      </c>
      <c r="O26" s="6" t="s">
        <v>38</v>
      </c>
      <c r="P26" s="6"/>
      <c r="Q26" s="2">
        <f t="shared" si="0"/>
        <v>20</v>
      </c>
    </row>
    <row r="27" spans="1:17" ht="18.75" x14ac:dyDescent="0.3">
      <c r="B27" s="33" t="s">
        <v>11</v>
      </c>
      <c r="C27" s="34">
        <f t="shared" ref="C27:P27" si="1">COUNTIF(C6:C26,"=P")</f>
        <v>21</v>
      </c>
      <c r="D27" s="35">
        <f t="shared" si="1"/>
        <v>9</v>
      </c>
      <c r="E27" s="35">
        <f t="shared" si="1"/>
        <v>9</v>
      </c>
      <c r="F27" s="35">
        <f t="shared" si="1"/>
        <v>13</v>
      </c>
      <c r="G27" s="35">
        <f t="shared" si="1"/>
        <v>12</v>
      </c>
      <c r="H27" s="35">
        <f t="shared" si="1"/>
        <v>14</v>
      </c>
      <c r="I27" s="35">
        <f t="shared" si="1"/>
        <v>6</v>
      </c>
      <c r="J27" s="35">
        <f t="shared" si="1"/>
        <v>11</v>
      </c>
      <c r="K27" s="35">
        <f t="shared" si="1"/>
        <v>14</v>
      </c>
      <c r="L27" s="35">
        <f t="shared" si="1"/>
        <v>18</v>
      </c>
      <c r="M27" s="35">
        <f t="shared" si="1"/>
        <v>14</v>
      </c>
      <c r="N27" s="35">
        <f t="shared" si="1"/>
        <v>16</v>
      </c>
      <c r="O27" s="35">
        <f t="shared" si="1"/>
        <v>15</v>
      </c>
      <c r="P27" s="36">
        <f t="shared" si="1"/>
        <v>0</v>
      </c>
    </row>
    <row r="28" spans="1:17" ht="18.75" x14ac:dyDescent="0.3">
      <c r="B28" s="33" t="s">
        <v>10</v>
      </c>
      <c r="C28" s="34">
        <f t="shared" ref="C28:P28" si="2">COUNTIF(C6:C26,"=T")</f>
        <v>0</v>
      </c>
      <c r="D28" s="35">
        <f t="shared" si="2"/>
        <v>5</v>
      </c>
      <c r="E28" s="35">
        <f t="shared" si="2"/>
        <v>6</v>
      </c>
      <c r="F28" s="35">
        <f t="shared" si="2"/>
        <v>2</v>
      </c>
      <c r="G28" s="35">
        <f t="shared" si="2"/>
        <v>2</v>
      </c>
      <c r="H28" s="35">
        <f t="shared" si="2"/>
        <v>3</v>
      </c>
      <c r="I28" s="35">
        <f t="shared" si="2"/>
        <v>9</v>
      </c>
      <c r="J28" s="35">
        <f t="shared" si="2"/>
        <v>8</v>
      </c>
      <c r="K28" s="35">
        <f t="shared" si="2"/>
        <v>6</v>
      </c>
      <c r="L28" s="35">
        <f t="shared" si="2"/>
        <v>2</v>
      </c>
      <c r="M28" s="35">
        <f t="shared" si="2"/>
        <v>1</v>
      </c>
      <c r="N28" s="35">
        <f t="shared" si="2"/>
        <v>4</v>
      </c>
      <c r="O28" s="35">
        <f t="shared" si="2"/>
        <v>3</v>
      </c>
      <c r="P28" s="35">
        <f t="shared" si="2"/>
        <v>0</v>
      </c>
    </row>
    <row r="29" spans="1:17" ht="18.75" x14ac:dyDescent="0.3">
      <c r="B29" s="33" t="s">
        <v>12</v>
      </c>
      <c r="C29" s="34">
        <f t="shared" ref="C29:P29" si="3">COUNTIF(C6:C26,"=F") + COUNTIF(C6:C26,"=")</f>
        <v>0</v>
      </c>
      <c r="D29" s="35">
        <f t="shared" si="3"/>
        <v>7</v>
      </c>
      <c r="E29" s="35">
        <f t="shared" si="3"/>
        <v>6</v>
      </c>
      <c r="F29" s="35">
        <f t="shared" si="3"/>
        <v>6</v>
      </c>
      <c r="G29" s="35">
        <f t="shared" si="3"/>
        <v>7</v>
      </c>
      <c r="H29" s="35">
        <f t="shared" si="3"/>
        <v>4</v>
      </c>
      <c r="I29" s="35">
        <f t="shared" si="3"/>
        <v>6</v>
      </c>
      <c r="J29" s="35">
        <f t="shared" si="3"/>
        <v>2</v>
      </c>
      <c r="K29" s="35">
        <f t="shared" si="3"/>
        <v>1</v>
      </c>
      <c r="L29" s="35">
        <f t="shared" si="3"/>
        <v>1</v>
      </c>
      <c r="M29" s="35">
        <f t="shared" si="3"/>
        <v>6</v>
      </c>
      <c r="N29" s="35">
        <f t="shared" si="3"/>
        <v>1</v>
      </c>
      <c r="O29" s="35">
        <f t="shared" si="3"/>
        <v>3</v>
      </c>
      <c r="P29" s="35">
        <f t="shared" si="3"/>
        <v>18</v>
      </c>
    </row>
    <row r="30" spans="1:17" ht="18.75" x14ac:dyDescent="0.3">
      <c r="B30" s="33" t="s">
        <v>68</v>
      </c>
      <c r="D30" s="3" t="s">
        <v>38</v>
      </c>
      <c r="E30" s="3" t="s">
        <v>38</v>
      </c>
      <c r="G30" s="3" t="s">
        <v>38</v>
      </c>
      <c r="I30" s="3" t="s">
        <v>43</v>
      </c>
      <c r="J30" s="3" t="s">
        <v>38</v>
      </c>
      <c r="K30" s="3" t="s">
        <v>43</v>
      </c>
      <c r="M30" s="3" t="s">
        <v>38</v>
      </c>
      <c r="N30" s="3" t="s">
        <v>38</v>
      </c>
      <c r="Q30" s="1">
        <f t="shared" ref="Q30" si="4">ROUNDUP( 20  - COUNTIF(C30:O30,"") - COUNTIF(D30:O30,"F") - COUNTIF(D30:O30,"T")/2,0)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5703125" style="3" customWidth="1"/>
    <col min="7" max="7" width="15.28515625" style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24</v>
      </c>
    </row>
    <row r="2" spans="1:7" ht="20.100000000000001" customHeight="1" x14ac:dyDescent="0.25">
      <c r="A2" s="12">
        <v>1</v>
      </c>
      <c r="B2" s="23" t="s">
        <v>44</v>
      </c>
      <c r="C2" s="12">
        <v>0</v>
      </c>
      <c r="D2" s="12">
        <v>12</v>
      </c>
      <c r="E2" s="12">
        <v>0</v>
      </c>
      <c r="F2" s="12">
        <f>ROUNDUP((SUM(C2:E2) - MIN(C2:E2))/2,0) + G2</f>
        <v>6</v>
      </c>
      <c r="G2" s="10">
        <v>0</v>
      </c>
    </row>
    <row r="3" spans="1:7" ht="20.100000000000001" customHeight="1" x14ac:dyDescent="0.25">
      <c r="A3" s="12">
        <v>2</v>
      </c>
      <c r="B3" s="23" t="s">
        <v>45</v>
      </c>
      <c r="C3" s="12">
        <v>0</v>
      </c>
      <c r="D3" s="12">
        <v>10</v>
      </c>
      <c r="E3" s="12">
        <v>10</v>
      </c>
      <c r="F3" s="12">
        <f t="shared" ref="F3:F24" si="0">ROUNDUP((SUM(C3:E3) - MIN(C3:E3))/2,0) + G3</f>
        <v>10</v>
      </c>
      <c r="G3" s="10">
        <v>0</v>
      </c>
    </row>
    <row r="4" spans="1:7" ht="20.100000000000001" customHeight="1" x14ac:dyDescent="0.25">
      <c r="A4" s="12">
        <v>3</v>
      </c>
      <c r="B4" s="23" t="s">
        <v>46</v>
      </c>
      <c r="C4" s="12">
        <v>14</v>
      </c>
      <c r="D4" s="12">
        <v>10</v>
      </c>
      <c r="E4" s="12">
        <v>0</v>
      </c>
      <c r="F4" s="12">
        <f t="shared" si="0"/>
        <v>12</v>
      </c>
      <c r="G4" s="10">
        <v>0</v>
      </c>
    </row>
    <row r="5" spans="1:7" ht="20.100000000000001" customHeight="1" x14ac:dyDescent="0.25">
      <c r="A5" s="12">
        <v>4</v>
      </c>
      <c r="B5" s="23" t="s">
        <v>47</v>
      </c>
      <c r="C5" s="12">
        <v>8</v>
      </c>
      <c r="D5" s="12">
        <v>12</v>
      </c>
      <c r="E5" s="12">
        <v>0</v>
      </c>
      <c r="F5" s="12">
        <f t="shared" si="0"/>
        <v>10</v>
      </c>
      <c r="G5" s="10">
        <v>0</v>
      </c>
    </row>
    <row r="6" spans="1:7" ht="20.100000000000001" customHeight="1" x14ac:dyDescent="0.25">
      <c r="A6" s="12">
        <v>5</v>
      </c>
      <c r="B6" s="24" t="s">
        <v>48</v>
      </c>
      <c r="C6" s="12">
        <v>12</v>
      </c>
      <c r="D6" s="12">
        <v>0</v>
      </c>
      <c r="E6" s="12">
        <v>10</v>
      </c>
      <c r="F6" s="12">
        <f t="shared" si="0"/>
        <v>11</v>
      </c>
      <c r="G6" s="10">
        <v>0</v>
      </c>
    </row>
    <row r="7" spans="1:7" ht="20.100000000000001" customHeight="1" x14ac:dyDescent="0.25">
      <c r="A7" s="12">
        <v>6</v>
      </c>
      <c r="B7" s="23" t="s">
        <v>49</v>
      </c>
      <c r="C7" s="12">
        <v>12</v>
      </c>
      <c r="D7" s="12">
        <v>12</v>
      </c>
      <c r="E7" s="12">
        <v>0</v>
      </c>
      <c r="F7" s="12">
        <f t="shared" si="0"/>
        <v>12</v>
      </c>
      <c r="G7" s="41">
        <v>0</v>
      </c>
    </row>
    <row r="8" spans="1:7" ht="20.100000000000001" customHeight="1" x14ac:dyDescent="0.25">
      <c r="A8" s="12">
        <v>7</v>
      </c>
      <c r="B8" s="23" t="s">
        <v>50</v>
      </c>
      <c r="C8" s="12">
        <v>8</v>
      </c>
      <c r="D8" s="12">
        <v>12</v>
      </c>
      <c r="E8" s="12">
        <v>0</v>
      </c>
      <c r="F8" s="12">
        <f t="shared" si="0"/>
        <v>10</v>
      </c>
      <c r="G8" s="41">
        <v>0</v>
      </c>
    </row>
    <row r="9" spans="1:7" ht="20.100000000000001" customHeight="1" x14ac:dyDescent="0.25">
      <c r="A9" s="12">
        <v>8</v>
      </c>
      <c r="B9" s="23" t="s">
        <v>51</v>
      </c>
      <c r="C9" s="12">
        <v>0</v>
      </c>
      <c r="D9" s="12">
        <v>12</v>
      </c>
      <c r="E9" s="12">
        <v>8</v>
      </c>
      <c r="F9" s="12">
        <f t="shared" si="0"/>
        <v>10</v>
      </c>
      <c r="G9" s="41">
        <v>0</v>
      </c>
    </row>
    <row r="10" spans="1:7" ht="20.100000000000001" customHeight="1" x14ac:dyDescent="0.25">
      <c r="A10" s="12">
        <v>9</v>
      </c>
      <c r="B10" s="24" t="s">
        <v>52</v>
      </c>
      <c r="C10" s="12">
        <v>8</v>
      </c>
      <c r="D10" s="12">
        <v>12</v>
      </c>
      <c r="E10" s="12">
        <v>12</v>
      </c>
      <c r="F10" s="12">
        <f t="shared" si="0"/>
        <v>12</v>
      </c>
      <c r="G10" s="10">
        <v>0</v>
      </c>
    </row>
    <row r="11" spans="1:7" ht="20.100000000000001" customHeight="1" x14ac:dyDescent="0.25">
      <c r="A11" s="12">
        <v>10</v>
      </c>
      <c r="B11" s="24" t="s">
        <v>53</v>
      </c>
      <c r="C11" s="12">
        <v>12</v>
      </c>
      <c r="D11" s="12">
        <v>12</v>
      </c>
      <c r="E11" s="12">
        <v>0</v>
      </c>
      <c r="F11" s="12">
        <f t="shared" si="0"/>
        <v>12</v>
      </c>
      <c r="G11" s="41">
        <v>0</v>
      </c>
    </row>
    <row r="12" spans="1:7" ht="20.100000000000001" customHeight="1" x14ac:dyDescent="0.25">
      <c r="A12" s="12">
        <v>11</v>
      </c>
      <c r="B12" s="24" t="s">
        <v>54</v>
      </c>
      <c r="C12" s="12">
        <v>0</v>
      </c>
      <c r="D12" s="12">
        <v>14</v>
      </c>
      <c r="E12" s="12">
        <v>0</v>
      </c>
      <c r="F12" s="12">
        <f t="shared" si="0"/>
        <v>7</v>
      </c>
      <c r="G12" s="10">
        <v>0</v>
      </c>
    </row>
    <row r="13" spans="1:7" ht="20.100000000000001" customHeight="1" x14ac:dyDescent="0.25">
      <c r="A13" s="12">
        <v>12</v>
      </c>
      <c r="B13" s="25" t="s">
        <v>55</v>
      </c>
      <c r="C13" s="10">
        <v>8</v>
      </c>
      <c r="D13" s="10">
        <v>12</v>
      </c>
      <c r="E13" s="10">
        <v>0</v>
      </c>
      <c r="F13" s="12">
        <f t="shared" si="0"/>
        <v>10</v>
      </c>
      <c r="G13" s="10">
        <v>0</v>
      </c>
    </row>
    <row r="14" spans="1:7" ht="20.100000000000001" customHeight="1" x14ac:dyDescent="0.25">
      <c r="A14" s="12">
        <v>13</v>
      </c>
      <c r="B14" s="25" t="s">
        <v>56</v>
      </c>
      <c r="C14" s="10">
        <v>12</v>
      </c>
      <c r="D14" s="10">
        <v>14</v>
      </c>
      <c r="E14" s="10">
        <v>0</v>
      </c>
      <c r="F14" s="12">
        <f t="shared" si="0"/>
        <v>13</v>
      </c>
      <c r="G14" s="10">
        <v>0</v>
      </c>
    </row>
    <row r="15" spans="1:7" ht="20.100000000000001" customHeight="1" x14ac:dyDescent="0.25">
      <c r="A15" s="12">
        <v>14</v>
      </c>
      <c r="B15" s="25" t="s">
        <v>57</v>
      </c>
      <c r="C15" s="10">
        <v>12</v>
      </c>
      <c r="D15" s="10">
        <v>12</v>
      </c>
      <c r="E15" s="10">
        <v>0</v>
      </c>
      <c r="F15" s="12">
        <f t="shared" si="0"/>
        <v>12</v>
      </c>
      <c r="G15" s="10">
        <v>0</v>
      </c>
    </row>
    <row r="16" spans="1:7" ht="20.100000000000001" customHeight="1" x14ac:dyDescent="0.25">
      <c r="A16" s="12">
        <v>15</v>
      </c>
      <c r="B16" s="25" t="s">
        <v>58</v>
      </c>
      <c r="C16" s="10">
        <v>8</v>
      </c>
      <c r="D16" s="10">
        <v>14</v>
      </c>
      <c r="E16" s="10">
        <v>0</v>
      </c>
      <c r="F16" s="12">
        <f t="shared" si="0"/>
        <v>11</v>
      </c>
      <c r="G16" s="10">
        <v>0</v>
      </c>
    </row>
    <row r="17" spans="1:7" ht="20.100000000000001" customHeight="1" x14ac:dyDescent="0.25">
      <c r="A17" s="12">
        <v>16</v>
      </c>
      <c r="B17" s="25" t="s">
        <v>59</v>
      </c>
      <c r="C17" s="10">
        <v>0</v>
      </c>
      <c r="D17" s="10">
        <v>18</v>
      </c>
      <c r="E17" s="10">
        <v>0</v>
      </c>
      <c r="F17" s="12">
        <f t="shared" si="0"/>
        <v>9</v>
      </c>
      <c r="G17" s="10">
        <v>0</v>
      </c>
    </row>
    <row r="18" spans="1:7" ht="20.100000000000001" customHeight="1" x14ac:dyDescent="0.25">
      <c r="A18" s="12">
        <v>17</v>
      </c>
      <c r="B18" s="25" t="s">
        <v>60</v>
      </c>
      <c r="C18" s="10">
        <v>18</v>
      </c>
      <c r="D18" s="10">
        <v>18</v>
      </c>
      <c r="E18" s="10">
        <v>0</v>
      </c>
      <c r="F18" s="12">
        <f t="shared" si="0"/>
        <v>18</v>
      </c>
      <c r="G18" s="10">
        <v>0</v>
      </c>
    </row>
    <row r="19" spans="1:7" ht="20.100000000000001" customHeight="1" x14ac:dyDescent="0.25">
      <c r="A19" s="12">
        <v>18</v>
      </c>
      <c r="B19" s="25" t="s">
        <v>61</v>
      </c>
      <c r="C19" s="10">
        <v>12</v>
      </c>
      <c r="D19" s="10">
        <v>16</v>
      </c>
      <c r="E19" s="10">
        <v>0</v>
      </c>
      <c r="F19" s="12">
        <f t="shared" si="0"/>
        <v>14</v>
      </c>
      <c r="G19" s="10">
        <v>0</v>
      </c>
    </row>
    <row r="20" spans="1:7" ht="20.100000000000001" customHeight="1" x14ac:dyDescent="0.25">
      <c r="A20" s="12">
        <v>19</v>
      </c>
      <c r="B20" s="25" t="s">
        <v>64</v>
      </c>
      <c r="C20" s="10">
        <v>12</v>
      </c>
      <c r="D20" s="10">
        <v>14</v>
      </c>
      <c r="E20" s="10">
        <v>0</v>
      </c>
      <c r="F20" s="12">
        <f t="shared" si="0"/>
        <v>13</v>
      </c>
      <c r="G20" s="10">
        <v>0</v>
      </c>
    </row>
    <row r="21" spans="1:7" ht="20.100000000000001" customHeight="1" x14ac:dyDescent="0.25">
      <c r="A21" s="12">
        <v>20</v>
      </c>
      <c r="B21" s="25" t="s">
        <v>62</v>
      </c>
      <c r="C21" s="10">
        <v>0</v>
      </c>
      <c r="D21" s="10">
        <v>14</v>
      </c>
      <c r="E21" s="10">
        <v>14</v>
      </c>
      <c r="F21" s="12">
        <f t="shared" si="0"/>
        <v>14</v>
      </c>
      <c r="G21" s="10">
        <v>0</v>
      </c>
    </row>
    <row r="22" spans="1:7" ht="20.100000000000001" customHeight="1" x14ac:dyDescent="0.25">
      <c r="A22" s="12">
        <v>21</v>
      </c>
      <c r="B22" s="25" t="s">
        <v>63</v>
      </c>
      <c r="C22" s="10">
        <v>8</v>
      </c>
      <c r="D22" s="10">
        <v>8</v>
      </c>
      <c r="E22" s="10">
        <v>0</v>
      </c>
      <c r="F22" s="12">
        <f t="shared" si="0"/>
        <v>8</v>
      </c>
      <c r="G22" s="10">
        <v>0</v>
      </c>
    </row>
    <row r="23" spans="1:7" ht="20.100000000000001" customHeight="1" x14ac:dyDescent="0.25">
      <c r="A23" s="12">
        <v>22</v>
      </c>
      <c r="B23" s="25"/>
      <c r="C23" s="10">
        <v>0</v>
      </c>
      <c r="D23" s="10"/>
      <c r="E23" s="10">
        <v>0</v>
      </c>
      <c r="F23" s="12"/>
      <c r="G23" s="10">
        <v>0</v>
      </c>
    </row>
    <row r="24" spans="1:7" ht="20.100000000000001" customHeight="1" x14ac:dyDescent="0.25">
      <c r="A24" s="12">
        <v>23</v>
      </c>
      <c r="B24" s="25" t="s">
        <v>72</v>
      </c>
      <c r="C24" s="10">
        <v>10</v>
      </c>
      <c r="D24" s="10">
        <v>0</v>
      </c>
      <c r="E24" s="10">
        <v>10</v>
      </c>
      <c r="F24" s="12">
        <f t="shared" si="0"/>
        <v>10</v>
      </c>
      <c r="G24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70</v>
      </c>
      <c r="G1" s="19" t="s">
        <v>71</v>
      </c>
      <c r="H1" s="19" t="s">
        <v>40</v>
      </c>
      <c r="I1" s="19" t="s">
        <v>7</v>
      </c>
    </row>
    <row r="2" spans="1:9" ht="20.100000000000001" customHeight="1" x14ac:dyDescent="0.25">
      <c r="A2" s="12">
        <v>1</v>
      </c>
      <c r="B2" s="23" t="s">
        <v>44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45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46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47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48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49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50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51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52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53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54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55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56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57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58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59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60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61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64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62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63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31</v>
      </c>
      <c r="C1" s="32" t="s">
        <v>32</v>
      </c>
      <c r="D1" s="32" t="s">
        <v>33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9" t="s">
        <v>7</v>
      </c>
    </row>
    <row r="3" spans="1:9" ht="18.75" x14ac:dyDescent="0.3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.75" x14ac:dyDescent="0.3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.75" x14ac:dyDescent="0.3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.75" x14ac:dyDescent="0.3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.75" x14ac:dyDescent="0.3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.75" x14ac:dyDescent="0.3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.75" x14ac:dyDescent="0.3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.75" x14ac:dyDescent="0.3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.75" x14ac:dyDescent="0.3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.75" x14ac:dyDescent="0.3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.75" x14ac:dyDescent="0.3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.75" x14ac:dyDescent="0.3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44</v>
      </c>
    </row>
    <row r="3" spans="2:2" x14ac:dyDescent="0.25">
      <c r="B3" t="s">
        <v>45</v>
      </c>
    </row>
    <row r="4" spans="2:2" x14ac:dyDescent="0.25">
      <c r="B4" t="s">
        <v>46</v>
      </c>
    </row>
    <row r="5" spans="2:2" x14ac:dyDescent="0.25">
      <c r="B5" t="s">
        <v>47</v>
      </c>
    </row>
    <row r="6" spans="2:2" x14ac:dyDescent="0.25">
      <c r="B6" t="s">
        <v>48</v>
      </c>
    </row>
    <row r="7" spans="2:2" x14ac:dyDescent="0.25">
      <c r="B7" t="s">
        <v>49</v>
      </c>
    </row>
    <row r="8" spans="2:2" x14ac:dyDescent="0.25">
      <c r="B8" t="s">
        <v>50</v>
      </c>
    </row>
    <row r="9" spans="2:2" x14ac:dyDescent="0.25">
      <c r="B9" t="s">
        <v>51</v>
      </c>
    </row>
    <row r="10" spans="2:2" x14ac:dyDescent="0.25">
      <c r="B10" t="s">
        <v>52</v>
      </c>
    </row>
    <row r="11" spans="2:2" x14ac:dyDescent="0.25">
      <c r="B11" t="s">
        <v>53</v>
      </c>
    </row>
    <row r="12" spans="2:2" x14ac:dyDescent="0.25">
      <c r="B12" t="s">
        <v>54</v>
      </c>
    </row>
    <row r="13" spans="2:2" x14ac:dyDescent="0.25">
      <c r="B13" t="s">
        <v>55</v>
      </c>
    </row>
    <row r="14" spans="2:2" x14ac:dyDescent="0.25">
      <c r="B14" t="s">
        <v>56</v>
      </c>
    </row>
    <row r="15" spans="2:2" x14ac:dyDescent="0.25">
      <c r="B15" t="s">
        <v>57</v>
      </c>
    </row>
    <row r="16" spans="2:2" x14ac:dyDescent="0.25">
      <c r="B16" t="s">
        <v>58</v>
      </c>
    </row>
    <row r="17" spans="2:2" x14ac:dyDescent="0.25">
      <c r="B17" t="s">
        <v>59</v>
      </c>
    </row>
    <row r="18" spans="2:2" x14ac:dyDescent="0.25">
      <c r="B18" t="s">
        <v>60</v>
      </c>
    </row>
    <row r="19" spans="2:2" x14ac:dyDescent="0.25">
      <c r="B19" t="s">
        <v>61</v>
      </c>
    </row>
    <row r="20" spans="2:2" x14ac:dyDescent="0.25">
      <c r="B20" t="s">
        <v>64</v>
      </c>
    </row>
    <row r="21" spans="2:2" x14ac:dyDescent="0.25">
      <c r="B21" t="s">
        <v>62</v>
      </c>
    </row>
    <row r="22" spans="2:2" x14ac:dyDescent="0.25">
      <c r="B2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2017-09-01T02:06:54Z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