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SPENSER - Project 1\"/>
    </mc:Choice>
  </mc:AlternateContent>
  <bookViews>
    <workbookView xWindow="0" yWindow="0" windowWidth="28800" windowHeight="13065" activeTab="2"/>
  </bookViews>
  <sheets>
    <sheet name="tenure" sheetId="3" r:id="rId1"/>
    <sheet name="rooms" sheetId="4" r:id="rId2"/>
    <sheet name="occupants (hhsize)" sheetId="1" r:id="rId3"/>
    <sheet name="bedrooms" sheetId="2" r:id="rId4"/>
    <sheet name="composition (hhtype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4" l="1"/>
  <c r="M47" i="4"/>
  <c r="M46" i="4"/>
  <c r="M45" i="4"/>
  <c r="M44" i="4"/>
  <c r="M43" i="4"/>
  <c r="M42" i="4"/>
  <c r="M41" i="4"/>
  <c r="M40" i="4"/>
  <c r="N38" i="4" l="1"/>
  <c r="N37" i="4"/>
  <c r="N36" i="4"/>
  <c r="N35" i="4"/>
  <c r="N34" i="4"/>
  <c r="N33" i="4"/>
  <c r="N32" i="4"/>
  <c r="N31" i="4"/>
  <c r="N30" i="4"/>
  <c r="M30" i="4"/>
  <c r="M38" i="4"/>
  <c r="M37" i="4"/>
  <c r="M36" i="4"/>
  <c r="M35" i="4"/>
  <c r="M34" i="4"/>
  <c r="M33" i="4"/>
  <c r="M32" i="4"/>
  <c r="M31" i="4"/>
  <c r="D10" i="5" l="1"/>
  <c r="G14" i="5" s="1"/>
  <c r="C10" i="5"/>
  <c r="F11" i="5" s="1"/>
  <c r="F13" i="5" l="1"/>
  <c r="F14" i="5"/>
  <c r="F12" i="5"/>
  <c r="G11" i="5"/>
  <c r="G12" i="5"/>
  <c r="G13" i="5"/>
  <c r="G10" i="5" s="1"/>
  <c r="F10" i="5"/>
  <c r="F11" i="4" l="1"/>
  <c r="F10" i="4"/>
  <c r="F9" i="4"/>
  <c r="F8" i="4"/>
  <c r="F7" i="4"/>
  <c r="F6" i="4"/>
  <c r="F5" i="4"/>
  <c r="F4" i="4"/>
  <c r="F3" i="4"/>
  <c r="F2" i="4" s="1"/>
  <c r="C2" i="4"/>
  <c r="B2" i="4"/>
  <c r="E11" i="4"/>
  <c r="E10" i="4"/>
  <c r="E9" i="4"/>
  <c r="E8" i="4"/>
  <c r="E7" i="4"/>
  <c r="E6" i="4"/>
  <c r="E5" i="4"/>
  <c r="E4" i="4"/>
  <c r="E3" i="4"/>
  <c r="E2" i="4" s="1"/>
  <c r="F2" i="3"/>
  <c r="E2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C2" i="3"/>
  <c r="B2" i="3"/>
  <c r="F8" i="2" l="1"/>
  <c r="E8" i="2"/>
  <c r="F7" i="2"/>
  <c r="E7" i="2"/>
  <c r="F6" i="2"/>
  <c r="E6" i="2"/>
  <c r="F5" i="2"/>
  <c r="E5" i="2"/>
  <c r="E2" i="2" s="1"/>
  <c r="F4" i="2"/>
  <c r="F2" i="2" s="1"/>
  <c r="E4" i="2"/>
  <c r="F3" i="2"/>
  <c r="E3" i="2"/>
  <c r="C2" i="2"/>
  <c r="B2" i="2"/>
  <c r="F2" i="1"/>
  <c r="E2" i="1"/>
  <c r="F10" i="1"/>
  <c r="F9" i="1"/>
  <c r="F8" i="1"/>
  <c r="F7" i="1"/>
  <c r="F6" i="1"/>
  <c r="F5" i="1"/>
  <c r="F4" i="1"/>
  <c r="E10" i="1"/>
  <c r="E9" i="1"/>
  <c r="E8" i="1"/>
  <c r="E7" i="1"/>
  <c r="E6" i="1"/>
  <c r="E5" i="1"/>
  <c r="E4" i="1"/>
  <c r="F3" i="1"/>
  <c r="E3" i="1"/>
</calcChain>
</file>

<file path=xl/sharedStrings.xml><?xml version="1.0" encoding="utf-8"?>
<sst xmlns="http://schemas.openxmlformats.org/spreadsheetml/2006/main" count="66" uniqueCount="49">
  <si>
    <t>Household Size</t>
  </si>
  <si>
    <t>2011 census</t>
  </si>
  <si>
    <t>total</t>
  </si>
  <si>
    <t>census - norm</t>
  </si>
  <si>
    <t>survey - norm</t>
  </si>
  <si>
    <t>8 or more</t>
  </si>
  <si>
    <t>Bedrooms</t>
  </si>
  <si>
    <t>All categories: Number of bedrooms</t>
  </si>
  <si>
    <t>No bedrooms</t>
  </si>
  <si>
    <t>1 bedroom</t>
  </si>
  <si>
    <t>2 bedrooms</t>
  </si>
  <si>
    <t>3 bedrooms</t>
  </si>
  <si>
    <t>4 bedrooms</t>
  </si>
  <si>
    <t>5 or more bedrooms</t>
  </si>
  <si>
    <t>wave c survey</t>
  </si>
  <si>
    <t>Tenure</t>
  </si>
  <si>
    <t>All categories: Tenure</t>
  </si>
  <si>
    <t>Private rented: Private landlord or letting agency</t>
  </si>
  <si>
    <t>Private rented: Employer of a household member</t>
  </si>
  <si>
    <t>Private rented: Other</t>
  </si>
  <si>
    <t>Owned outright</t>
  </si>
  <si>
    <t>Owned with a mortgage or loan</t>
  </si>
  <si>
    <t>Rented from council (Local Authority)</t>
  </si>
  <si>
    <t>Other social rented</t>
  </si>
  <si>
    <t>Rooms</t>
  </si>
  <si>
    <t>All categories: Number of 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</si>
  <si>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</si>
  <si>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</si>
  <si>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</si>
  <si>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</si>
  <si>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</si>
  <si>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</si>
  <si>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</si>
  <si>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</si>
  <si>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or more rooms</t>
  </si>
  <si>
    <t>* c_hsbeds + c_hsrooms</t>
  </si>
  <si>
    <t>Census</t>
  </si>
  <si>
    <t>Couples</t>
  </si>
  <si>
    <t>Lone Parent</t>
  </si>
  <si>
    <t>single occ</t>
  </si>
  <si>
    <t>Total</t>
  </si>
  <si>
    <t>other</t>
  </si>
  <si>
    <t>mapping</t>
  </si>
  <si>
    <t>survey</t>
  </si>
  <si>
    <t>1, 2</t>
  </si>
  <si>
    <t>survey = 0.9563*census + 0.4857</t>
  </si>
  <si>
    <t>y_pred</t>
  </si>
  <si>
    <t>residuals</t>
  </si>
  <si>
    <t>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</si>
</sst>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right" vertical="top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tenure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tenure!$A$3:$A$9</c:f>
              <c:strCache>
                <c:ptCount val="7"/>
                <c:pt idx="0">
                  <c:v>Owned outright</c:v>
                </c:pt>
                <c:pt idx="1">
                  <c:v>Owned with a mortgage or loan</c:v>
                </c:pt>
                <c:pt idx="2">
                  <c:v>Rented from council (Local Authority)</c:v>
                </c:pt>
                <c:pt idx="3">
                  <c:v>Other social rented</c:v>
                </c:pt>
                <c:pt idx="4">
                  <c:v>Private rented: Private landlord or letting agency</c:v>
                </c:pt>
                <c:pt idx="5">
                  <c:v>Private rented: Employer of a household member</c:v>
                </c:pt>
                <c:pt idx="6">
                  <c:v>Private rented: Other</c:v>
                </c:pt>
              </c:strCache>
            </c:strRef>
          </c:cat>
          <c:val>
            <c:numRef>
              <c:f>tenure!$E$3:$E$9</c:f>
              <c:numCache>
                <c:formatCode>General</c:formatCode>
                <c:ptCount val="7"/>
                <c:pt idx="0">
                  <c:v>31.080790387776197</c:v>
                </c:pt>
                <c:pt idx="1">
                  <c:v>32.977347406016129</c:v>
                </c:pt>
                <c:pt idx="2">
                  <c:v>9.5225904923828928</c:v>
                </c:pt>
                <c:pt idx="3">
                  <c:v>8.2387304569711812</c:v>
                </c:pt>
                <c:pt idx="4">
                  <c:v>16.304331138156741</c:v>
                </c:pt>
                <c:pt idx="5">
                  <c:v>0.24624578571635575</c:v>
                </c:pt>
                <c:pt idx="6">
                  <c:v>1.6299643329805042</c:v>
                </c:pt>
              </c:numCache>
            </c:numRef>
          </c:val>
        </c:ser>
        <c:ser>
          <c:idx val="1"/>
          <c:order val="1"/>
          <c:tx>
            <c:strRef>
              <c:f>tenure!$C$1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tenure!$A$3:$A$9</c:f>
              <c:strCache>
                <c:ptCount val="7"/>
                <c:pt idx="0">
                  <c:v>Owned outright</c:v>
                </c:pt>
                <c:pt idx="1">
                  <c:v>Owned with a mortgage or loan</c:v>
                </c:pt>
                <c:pt idx="2">
                  <c:v>Rented from council (Local Authority)</c:v>
                </c:pt>
                <c:pt idx="3">
                  <c:v>Other social rented</c:v>
                </c:pt>
                <c:pt idx="4">
                  <c:v>Private rented: Private landlord or letting agency</c:v>
                </c:pt>
                <c:pt idx="5">
                  <c:v>Private rented: Employer of a household member</c:v>
                </c:pt>
                <c:pt idx="6">
                  <c:v>Private rented: Other</c:v>
                </c:pt>
              </c:strCache>
            </c:strRef>
          </c:cat>
          <c:val>
            <c:numRef>
              <c:f>tenure!$F$3:$F$9</c:f>
              <c:numCache>
                <c:formatCode>General</c:formatCode>
                <c:ptCount val="7"/>
                <c:pt idx="0">
                  <c:v>32.195738533766708</c:v>
                </c:pt>
                <c:pt idx="1">
                  <c:v>35.579631635969669</c:v>
                </c:pt>
                <c:pt idx="2">
                  <c:v>11.282051282051283</c:v>
                </c:pt>
                <c:pt idx="3">
                  <c:v>7.6959191043698087</c:v>
                </c:pt>
                <c:pt idx="4">
                  <c:v>12.246298302636331</c:v>
                </c:pt>
                <c:pt idx="5">
                  <c:v>0.80895630191404833</c:v>
                </c:pt>
                <c:pt idx="6">
                  <c:v>0.19140483929216323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65184"/>
        <c:axId val="411065576"/>
      </c:barChart>
      <c:catAx>
        <c:axId val="411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5576"/>
        <c:crosses val="autoZero"/>
        <c:auto val="1"/>
        <c:lblAlgn val="ctr"/>
        <c:lblOffset val="100"/>
        <c:noMultiLvlLbl val="0"/>
      </c:catAx>
      <c:valAx>
        <c:axId val="4110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composition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'composition (hhtype)'!$C$9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'composition (hhtype)'!$B$11:$B$14</c:f>
              <c:strCache>
                <c:ptCount val="4"/>
                <c:pt idx="0">
                  <c:v>single occ</c:v>
                </c:pt>
                <c:pt idx="1">
                  <c:v>Lone Parent</c:v>
                </c:pt>
                <c:pt idx="2">
                  <c:v>Couples</c:v>
                </c:pt>
                <c:pt idx="3">
                  <c:v>other</c:v>
                </c:pt>
              </c:strCache>
            </c:strRef>
          </c:cat>
          <c:val>
            <c:numRef>
              <c:f>'composition (hhtype)'!$F$11:$F$14</c:f>
              <c:numCache>
                <c:formatCode>General</c:formatCode>
                <c:ptCount val="4"/>
                <c:pt idx="0">
                  <c:v>30.245860189255829</c:v>
                </c:pt>
                <c:pt idx="1">
                  <c:v>10.646919949307636</c:v>
                </c:pt>
                <c:pt idx="2">
                  <c:v>43.034623233611988</c:v>
                </c:pt>
                <c:pt idx="3">
                  <c:v>16.072596627824549</c:v>
                </c:pt>
              </c:numCache>
            </c:numRef>
          </c:val>
        </c:ser>
        <c:ser>
          <c:idx val="1"/>
          <c:order val="1"/>
          <c:tx>
            <c:strRef>
              <c:f>'composition (hhtype)'!$D$9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'composition (hhtype)'!$B$11:$B$14</c:f>
              <c:strCache>
                <c:ptCount val="4"/>
                <c:pt idx="0">
                  <c:v>single occ</c:v>
                </c:pt>
                <c:pt idx="1">
                  <c:v>Lone Parent</c:v>
                </c:pt>
                <c:pt idx="2">
                  <c:v>Couples</c:v>
                </c:pt>
                <c:pt idx="3">
                  <c:v>other</c:v>
                </c:pt>
              </c:strCache>
            </c:strRef>
          </c:cat>
          <c:val>
            <c:numRef>
              <c:f>'composition (hhtype)'!$G$11:$G$14</c:f>
              <c:numCache>
                <c:formatCode>General</c:formatCode>
                <c:ptCount val="4"/>
                <c:pt idx="0">
                  <c:v>25.170974011950182</c:v>
                </c:pt>
                <c:pt idx="1">
                  <c:v>6.2594485638182995</c:v>
                </c:pt>
                <c:pt idx="2">
                  <c:v>60.010078468072855</c:v>
                </c:pt>
                <c:pt idx="3">
                  <c:v>8.559498956158663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23800"/>
        <c:axId val="408224192"/>
      </c:barChart>
      <c:catAx>
        <c:axId val="4082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4192"/>
        <c:crosses val="autoZero"/>
        <c:auto val="1"/>
        <c:lblAlgn val="ctr"/>
        <c:lblOffset val="100"/>
        <c:noMultiLvlLbl val="0"/>
      </c:catAx>
      <c:valAx>
        <c:axId val="4082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composition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'composition (hhtype)'!$F$11:$F$14</c:f>
              <c:numCache>
                <c:formatCode>General</c:formatCode>
                <c:ptCount val="4"/>
                <c:pt idx="0">
                  <c:v>30.245860189255829</c:v>
                </c:pt>
                <c:pt idx="1">
                  <c:v>10.646919949307636</c:v>
                </c:pt>
                <c:pt idx="2">
                  <c:v>43.034623233611988</c:v>
                </c:pt>
                <c:pt idx="3">
                  <c:v>16.072596627824549</c:v>
                </c:pt>
              </c:numCache>
            </c:numRef>
          </c:xVal>
          <c:yVal>
            <c:numRef>
              <c:f>'composition (hhtype)'!$G$11:$G$14</c:f>
              <c:numCache>
                <c:formatCode>General</c:formatCode>
                <c:ptCount val="4"/>
                <c:pt idx="0">
                  <c:v>25.170974011950182</c:v>
                </c:pt>
                <c:pt idx="1">
                  <c:v>6.2594485638182995</c:v>
                </c:pt>
                <c:pt idx="2">
                  <c:v>60.010078468072855</c:v>
                </c:pt>
                <c:pt idx="3">
                  <c:v>8.559498956158663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24976"/>
        <c:axId val="408225368"/>
      </c:scatterChart>
      <c:valAx>
        <c:axId val="4082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5368"/>
        <c:crosses val="autoZero"/>
        <c:crossBetween val="midCat"/>
      </c:valAx>
      <c:valAx>
        <c:axId val="4082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tenure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tenure!$E$3:$E$9</c:f>
              <c:numCache>
                <c:formatCode>General</c:formatCode>
                <c:ptCount val="7"/>
                <c:pt idx="0">
                  <c:v>31.080790387776197</c:v>
                </c:pt>
                <c:pt idx="1">
                  <c:v>32.977347406016129</c:v>
                </c:pt>
                <c:pt idx="2">
                  <c:v>9.5225904923828928</c:v>
                </c:pt>
                <c:pt idx="3">
                  <c:v>8.2387304569711812</c:v>
                </c:pt>
                <c:pt idx="4">
                  <c:v>16.304331138156741</c:v>
                </c:pt>
                <c:pt idx="5">
                  <c:v>0.24624578571635575</c:v>
                </c:pt>
                <c:pt idx="6">
                  <c:v>1.6299643329805042</c:v>
                </c:pt>
              </c:numCache>
            </c:numRef>
          </c:xVal>
          <c:yVal>
            <c:numRef>
              <c:f>tenure!$F$3:$F$9</c:f>
              <c:numCache>
                <c:formatCode>General</c:formatCode>
                <c:ptCount val="7"/>
                <c:pt idx="0">
                  <c:v>32.195738533766708</c:v>
                </c:pt>
                <c:pt idx="1">
                  <c:v>35.579631635969669</c:v>
                </c:pt>
                <c:pt idx="2">
                  <c:v>11.282051282051283</c:v>
                </c:pt>
                <c:pt idx="3">
                  <c:v>7.6959191043698087</c:v>
                </c:pt>
                <c:pt idx="4">
                  <c:v>12.246298302636331</c:v>
                </c:pt>
                <c:pt idx="5">
                  <c:v>0.80895630191404833</c:v>
                </c:pt>
                <c:pt idx="6">
                  <c:v>0.19140483929216323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6360"/>
        <c:axId val="411066752"/>
      </c:scatterChart>
      <c:valAx>
        <c:axId val="41106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6752"/>
        <c:crosses val="autoZero"/>
        <c:crossBetween val="midCat"/>
      </c:valAx>
      <c:valAx>
        <c:axId val="411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total number of rooms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rooms!$B$1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rooms!$E$3:$E$11</c:f>
              <c:numCache>
                <c:formatCode>General</c:formatCode>
                <c:ptCount val="9"/>
                <c:pt idx="0">
                  <c:v>0.75549374125975288</c:v>
                </c:pt>
                <c:pt idx="1">
                  <c:v>2.8398345907420186</c:v>
                </c:pt>
                <c:pt idx="2">
                  <c:v>10.072244150528862</c:v>
                </c:pt>
                <c:pt idx="3">
                  <c:v>19.004646229374558</c:v>
                </c:pt>
                <c:pt idx="4">
                  <c:v>24.742789151642445</c:v>
                </c:pt>
                <c:pt idx="5">
                  <c:v>19.581012515426231</c:v>
                </c:pt>
                <c:pt idx="6">
                  <c:v>10.176699145135565</c:v>
                </c:pt>
                <c:pt idx="7">
                  <c:v>6.4042377049362749</c:v>
                </c:pt>
                <c:pt idx="8">
                  <c:v>6.4230427709542957</c:v>
                </c:pt>
              </c:numCache>
            </c:numRef>
          </c:val>
        </c:ser>
        <c:ser>
          <c:idx val="1"/>
          <c:order val="1"/>
          <c:tx>
            <c:strRef>
              <c:f>rooms!$C$1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rooms!$F$3:$F$11</c:f>
              <c:numCache>
                <c:formatCode>General</c:formatCode>
                <c:ptCount val="9"/>
                <c:pt idx="0">
                  <c:v>0.36081544290095613</c:v>
                </c:pt>
                <c:pt idx="1">
                  <c:v>6.8194118708280707</c:v>
                </c:pt>
                <c:pt idx="2">
                  <c:v>17.351614649106981</c:v>
                </c:pt>
                <c:pt idx="3">
                  <c:v>24.798845390582716</c:v>
                </c:pt>
                <c:pt idx="4">
                  <c:v>24.001443261771605</c:v>
                </c:pt>
                <c:pt idx="5">
                  <c:v>12.888327620422155</c:v>
                </c:pt>
                <c:pt idx="6">
                  <c:v>7.6384629262132426</c:v>
                </c:pt>
                <c:pt idx="7">
                  <c:v>3.6298033555836189</c:v>
                </c:pt>
                <c:pt idx="8">
                  <c:v>2.5112754825906549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69888"/>
        <c:axId val="411070280"/>
      </c:barChart>
      <c:catAx>
        <c:axId val="4110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0280"/>
        <c:crosses val="autoZero"/>
        <c:auto val="1"/>
        <c:lblAlgn val="ctr"/>
        <c:lblOffset val="100"/>
        <c:noMultiLvlLbl val="0"/>
      </c:catAx>
      <c:valAx>
        <c:axId val="4110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total number of rooms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5369003186528291"/>
          <c:y val="1.3008130081300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rooms!$E$3:$E$11</c:f>
              <c:numCache>
                <c:formatCode>General</c:formatCode>
                <c:ptCount val="9"/>
                <c:pt idx="0">
                  <c:v>0.75549374125975288</c:v>
                </c:pt>
                <c:pt idx="1">
                  <c:v>2.8398345907420186</c:v>
                </c:pt>
                <c:pt idx="2">
                  <c:v>10.072244150528862</c:v>
                </c:pt>
                <c:pt idx="3">
                  <c:v>19.004646229374558</c:v>
                </c:pt>
                <c:pt idx="4">
                  <c:v>24.742789151642445</c:v>
                </c:pt>
                <c:pt idx="5">
                  <c:v>19.581012515426231</c:v>
                </c:pt>
                <c:pt idx="6">
                  <c:v>10.176699145135565</c:v>
                </c:pt>
                <c:pt idx="7">
                  <c:v>6.4042377049362749</c:v>
                </c:pt>
                <c:pt idx="8">
                  <c:v>6.4230427709542957</c:v>
                </c:pt>
              </c:numCache>
            </c:numRef>
          </c:xVal>
          <c:yVal>
            <c:numRef>
              <c:f>rooms!$F$3:$F$11</c:f>
              <c:numCache>
                <c:formatCode>General</c:formatCode>
                <c:ptCount val="9"/>
                <c:pt idx="0">
                  <c:v>0.36081544290095613</c:v>
                </c:pt>
                <c:pt idx="1">
                  <c:v>6.8194118708280707</c:v>
                </c:pt>
                <c:pt idx="2">
                  <c:v>17.351614649106981</c:v>
                </c:pt>
                <c:pt idx="3">
                  <c:v>24.798845390582716</c:v>
                </c:pt>
                <c:pt idx="4">
                  <c:v>24.001443261771605</c:v>
                </c:pt>
                <c:pt idx="5">
                  <c:v>12.888327620422155</c:v>
                </c:pt>
                <c:pt idx="6">
                  <c:v>7.6384629262132426</c:v>
                </c:pt>
                <c:pt idx="7">
                  <c:v>3.6298033555836189</c:v>
                </c:pt>
                <c:pt idx="8">
                  <c:v>2.5112754825906549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71064"/>
        <c:axId val="408219488"/>
      </c:scatterChart>
      <c:valAx>
        <c:axId val="4110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9488"/>
        <c:crosses val="autoZero"/>
        <c:crossBetween val="midCat"/>
      </c:valAx>
      <c:valAx>
        <c:axId val="408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rooms!$N$30:$N$38</c:f>
              <c:numCache>
                <c:formatCode>General</c:formatCode>
                <c:ptCount val="9"/>
                <c:pt idx="0">
                  <c:v>0.84736322186574575</c:v>
                </c:pt>
                <c:pt idx="1">
                  <c:v>-3.6179780517014781</c:v>
                </c:pt>
                <c:pt idx="2">
                  <c:v>-7.2338275679562312</c:v>
                </c:pt>
                <c:pt idx="3">
                  <c:v>-6.1390022014318255</c:v>
                </c:pt>
                <c:pt idx="4">
                  <c:v>0.14578600394406749</c:v>
                </c:pt>
                <c:pt idx="5">
                  <c:v>6.3226946480799509</c:v>
                </c:pt>
                <c:pt idx="6">
                  <c:v>2.5792144662798977</c:v>
                </c:pt>
                <c:pt idx="7">
                  <c:v>2.9802691616469406</c:v>
                </c:pt>
                <c:pt idx="8">
                  <c:v>4.1167803192729391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20272"/>
        <c:axId val="408220664"/>
      </c:barChart>
      <c:catAx>
        <c:axId val="408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0664"/>
        <c:crosses val="autoZero"/>
        <c:auto val="1"/>
        <c:lblAlgn val="ctr"/>
        <c:lblOffset val="100"/>
        <c:noMultiLvlLbl val="0"/>
      </c:catAx>
      <c:valAx>
        <c:axId val="4082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Census &amp; Survey Data - household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'occupants (hhsize)'!$B$1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'occupants (hhsize)'!$A$3:$A$10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 or more</c:v>
                </c:pt>
              </c:strCache>
            </c:strRef>
          </c:cat>
          <c:val>
            <c:numRef>
              <c:f>'occupants (hhsize)'!$E$3:$E$10</c:f>
              <c:numCache>
                <c:formatCode>General</c:formatCode>
                <c:ptCount val="8"/>
                <c:pt idx="0">
                  <c:v>30.245860189255829</c:v>
                </c:pt>
                <c:pt idx="1">
                  <c:v>34.22929016139831</c:v>
                </c:pt>
                <c:pt idx="2">
                  <c:v>15.58487607059201</c:v>
                </c:pt>
                <c:pt idx="3">
                  <c:v>12.972148815606099</c:v>
                </c:pt>
                <c:pt idx="4">
                  <c:v>4.6442949435514196</c:v>
                </c:pt>
                <c:pt idx="5">
                  <c:v>1.6553251376227829</c:v>
                </c:pt>
                <c:pt idx="6">
                  <c:v>0.3968750551013257</c:v>
                </c:pt>
                <c:pt idx="7">
                  <c:v>0.27132962687222539</c:v>
                </c:pt>
              </c:numCache>
            </c:numRef>
          </c:val>
        </c:ser>
        <c:ser>
          <c:idx val="1"/>
          <c:order val="1"/>
          <c:tx>
            <c:strRef>
              <c:f>'occupants (hhsize)'!$C$1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'occupants (hhsize)'!$A$3:$A$10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 or more</c:v>
                </c:pt>
              </c:strCache>
            </c:strRef>
          </c:cat>
          <c:val>
            <c:numRef>
              <c:f>'occupants (hhsize)'!$F$3:$F$10</c:f>
              <c:numCache>
                <c:formatCode>General</c:formatCode>
                <c:ptCount val="8"/>
                <c:pt idx="0">
                  <c:v>25.167374559067024</c:v>
                </c:pt>
                <c:pt idx="1">
                  <c:v>33.694478439277233</c:v>
                </c:pt>
                <c:pt idx="2">
                  <c:v>16.730257000935858</c:v>
                </c:pt>
                <c:pt idx="3">
                  <c:v>15.168094449643654</c:v>
                </c:pt>
                <c:pt idx="4">
                  <c:v>6.1298682600244767</c:v>
                </c:pt>
                <c:pt idx="5">
                  <c:v>2.0264919732200704</c:v>
                </c:pt>
                <c:pt idx="6">
                  <c:v>0.63350370743646967</c:v>
                </c:pt>
                <c:pt idx="7">
                  <c:v>0.44993161039521989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21448"/>
        <c:axId val="408221840"/>
      </c:barChart>
      <c:catAx>
        <c:axId val="40822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1840"/>
        <c:crosses val="autoZero"/>
        <c:auto val="1"/>
        <c:lblAlgn val="ctr"/>
        <c:lblOffset val="100"/>
        <c:noMultiLvlLbl val="0"/>
      </c:catAx>
      <c:valAx>
        <c:axId val="4082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size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'occupants (hhsize)'!$E$3:$E$10</c:f>
              <c:numCache>
                <c:formatCode>General</c:formatCode>
                <c:ptCount val="8"/>
                <c:pt idx="0">
                  <c:v>30.245860189255829</c:v>
                </c:pt>
                <c:pt idx="1">
                  <c:v>34.22929016139831</c:v>
                </c:pt>
                <c:pt idx="2">
                  <c:v>15.58487607059201</c:v>
                </c:pt>
                <c:pt idx="3">
                  <c:v>12.972148815606099</c:v>
                </c:pt>
                <c:pt idx="4">
                  <c:v>4.6442949435514196</c:v>
                </c:pt>
                <c:pt idx="5">
                  <c:v>1.6553251376227829</c:v>
                </c:pt>
                <c:pt idx="6">
                  <c:v>0.3968750551013257</c:v>
                </c:pt>
                <c:pt idx="7">
                  <c:v>0.27132962687222539</c:v>
                </c:pt>
              </c:numCache>
            </c:numRef>
          </c:xVal>
          <c:yVal>
            <c:numRef>
              <c:f>'occupants (hhsize)'!$F$3:$F$10</c:f>
              <c:numCache>
                <c:formatCode>General</c:formatCode>
                <c:ptCount val="8"/>
                <c:pt idx="0">
                  <c:v>25.167374559067024</c:v>
                </c:pt>
                <c:pt idx="1">
                  <c:v>33.694478439277233</c:v>
                </c:pt>
                <c:pt idx="2">
                  <c:v>16.730257000935858</c:v>
                </c:pt>
                <c:pt idx="3">
                  <c:v>15.168094449643654</c:v>
                </c:pt>
                <c:pt idx="4">
                  <c:v>6.1298682600244767</c:v>
                </c:pt>
                <c:pt idx="5">
                  <c:v>2.0264919732200704</c:v>
                </c:pt>
                <c:pt idx="6">
                  <c:v>0.63350370743646967</c:v>
                </c:pt>
                <c:pt idx="7">
                  <c:v>0.44993161039521989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22624"/>
        <c:axId val="408223016"/>
      </c:scatterChart>
      <c:valAx>
        <c:axId val="408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</a:t>
                </a:r>
                <a:r>
                  <a:rPr lang="en-GB" baseline="0"/>
                  <a:t> c</a:t>
                </a:r>
                <a:r>
                  <a:rPr lang="en-GB"/>
                  <a:t>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3016"/>
        <c:crosses val="autoZero"/>
        <c:crossBetween val="midCat"/>
      </c:valAx>
      <c:valAx>
        <c:axId val="4082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</a:t>
                </a:r>
                <a:r>
                  <a:rPr lang="en-GB" sz="1000" b="0" i="0" u="none" strike="noStrike" baseline="0">
                    <a:effectLst/>
                  </a:rPr>
                  <a:t>survey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number of bedrooms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bedrooms!$B$1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bedrooms!$A$3:$A$8</c:f>
              <c:strCache>
                <c:ptCount val="6"/>
                <c:pt idx="0">
                  <c:v>No bedrooms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  <c:pt idx="5">
                  <c:v>5 or more bedrooms</c:v>
                </c:pt>
              </c:strCache>
            </c:strRef>
          </c:cat>
          <c:val>
            <c:numRef>
              <c:f>bedrooms!$E$3:$E$8</c:f>
              <c:numCache>
                <c:formatCode>General</c:formatCode>
                <c:ptCount val="6"/>
                <c:pt idx="0">
                  <c:v>0.24489382969577564</c:v>
                </c:pt>
                <c:pt idx="1">
                  <c:v>11.526285750382049</c:v>
                </c:pt>
                <c:pt idx="2">
                  <c:v>27.649498562957426</c:v>
                </c:pt>
                <c:pt idx="3">
                  <c:v>41.621380153182969</c:v>
                </c:pt>
                <c:pt idx="4">
                  <c:v>14.389722967225433</c:v>
                </c:pt>
                <c:pt idx="5">
                  <c:v>4.5682187365563465</c:v>
                </c:pt>
              </c:numCache>
            </c:numRef>
          </c:val>
        </c:ser>
        <c:ser>
          <c:idx val="1"/>
          <c:order val="1"/>
          <c:tx>
            <c:strRef>
              <c:f>bedrooms!$C$1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bedrooms!$A$3:$A$8</c:f>
              <c:strCache>
                <c:ptCount val="6"/>
                <c:pt idx="0">
                  <c:v>No bedrooms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  <c:pt idx="5">
                  <c:v>5 or more bedrooms</c:v>
                </c:pt>
              </c:strCache>
            </c:strRef>
          </c:cat>
          <c:val>
            <c:numRef>
              <c:f>bedrooms!$F$3:$F$8</c:f>
              <c:numCache>
                <c:formatCode>General</c:formatCode>
                <c:ptCount val="6"/>
                <c:pt idx="0">
                  <c:v>0.38961038961038963</c:v>
                </c:pt>
                <c:pt idx="1">
                  <c:v>7.9725829725829724</c:v>
                </c:pt>
                <c:pt idx="2">
                  <c:v>24.480519480519479</c:v>
                </c:pt>
                <c:pt idx="3">
                  <c:v>45.753968253968253</c:v>
                </c:pt>
                <c:pt idx="4">
                  <c:v>16.641414141414142</c:v>
                </c:pt>
                <c:pt idx="5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67536"/>
        <c:axId val="411067928"/>
      </c:barChart>
      <c:catAx>
        <c:axId val="4110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7928"/>
        <c:crosses val="autoZero"/>
        <c:auto val="1"/>
        <c:lblAlgn val="ctr"/>
        <c:lblOffset val="100"/>
        <c:noMultiLvlLbl val="0"/>
      </c:catAx>
      <c:valAx>
        <c:axId val="4110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number of bedrooms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bedrooms!$E$3:$E$8</c:f>
              <c:numCache>
                <c:formatCode>General</c:formatCode>
                <c:ptCount val="6"/>
                <c:pt idx="0">
                  <c:v>0.24489382969577564</c:v>
                </c:pt>
                <c:pt idx="1">
                  <c:v>11.526285750382049</c:v>
                </c:pt>
                <c:pt idx="2">
                  <c:v>27.649498562957426</c:v>
                </c:pt>
                <c:pt idx="3">
                  <c:v>41.621380153182969</c:v>
                </c:pt>
                <c:pt idx="4">
                  <c:v>14.389722967225433</c:v>
                </c:pt>
                <c:pt idx="5">
                  <c:v>4.5682187365563465</c:v>
                </c:pt>
              </c:numCache>
            </c:numRef>
          </c:xVal>
          <c:yVal>
            <c:numRef>
              <c:f>bedrooms!$F$3:$F$8</c:f>
              <c:numCache>
                <c:formatCode>General</c:formatCode>
                <c:ptCount val="6"/>
                <c:pt idx="0">
                  <c:v>0.38961038961038963</c:v>
                </c:pt>
                <c:pt idx="1">
                  <c:v>7.9725829725829724</c:v>
                </c:pt>
                <c:pt idx="2">
                  <c:v>24.480519480519479</c:v>
                </c:pt>
                <c:pt idx="3">
                  <c:v>45.753968253968253</c:v>
                </c:pt>
                <c:pt idx="4">
                  <c:v>16.641414141414142</c:v>
                </c:pt>
                <c:pt idx="5">
                  <c:v>4.7619047619047619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8712"/>
        <c:axId val="411069104"/>
      </c:scatterChart>
      <c:valAx>
        <c:axId val="4110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9104"/>
        <c:crosses val="autoZero"/>
        <c:crossBetween val="midCat"/>
      </c:valAx>
      <c:valAx>
        <c:axId val="4110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</a:t>
                </a:r>
                <a:r>
                  <a:rPr lang="en-GB" baseline="0"/>
                  <a:t> c survey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</xdr:row>
      <xdr:rowOff>28574</xdr:rowOff>
    </xdr:from>
    <xdr:to>
      <xdr:col>6</xdr:col>
      <xdr:colOff>876300</xdr:colOff>
      <xdr:row>39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2</xdr:row>
      <xdr:rowOff>0</xdr:rowOff>
    </xdr:from>
    <xdr:to>
      <xdr:col>16</xdr:col>
      <xdr:colOff>114300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12</xdr:row>
      <xdr:rowOff>9526</xdr:rowOff>
    </xdr:from>
    <xdr:to>
      <xdr:col>9</xdr:col>
      <xdr:colOff>257176</xdr:colOff>
      <xdr:row>39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0</xdr:row>
      <xdr:rowOff>123824</xdr:rowOff>
    </xdr:from>
    <xdr:to>
      <xdr:col>20</xdr:col>
      <xdr:colOff>457200</xdr:colOff>
      <xdr:row>25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71437</xdr:colOff>
      <xdr:row>29</xdr:row>
      <xdr:rowOff>109537</xdr:rowOff>
    </xdr:from>
    <xdr:to>
      <xdr:col>21</xdr:col>
      <xdr:colOff>376237</xdr:colOff>
      <xdr:row>46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9525</xdr:rowOff>
    </xdr:from>
    <xdr:to>
      <xdr:col>7</xdr:col>
      <xdr:colOff>571500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</xdr:row>
      <xdr:rowOff>123824</xdr:rowOff>
    </xdr:from>
    <xdr:to>
      <xdr:col>18</xdr:col>
      <xdr:colOff>9525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8</xdr:row>
      <xdr:rowOff>161924</xdr:rowOff>
    </xdr:from>
    <xdr:to>
      <xdr:col>8</xdr:col>
      <xdr:colOff>9524</xdr:colOff>
      <xdr:row>37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123824</xdr:rowOff>
    </xdr:from>
    <xdr:to>
      <xdr:col>19</xdr:col>
      <xdr:colOff>161925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33336</xdr:rowOff>
    </xdr:from>
    <xdr:to>
      <xdr:col>10</xdr:col>
      <xdr:colOff>19050</xdr:colOff>
      <xdr:row>44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0</xdr:row>
      <xdr:rowOff>33336</xdr:rowOff>
    </xdr:from>
    <xdr:to>
      <xdr:col>21</xdr:col>
      <xdr:colOff>400050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K31" sqref="K31"/>
    </sheetView>
  </sheetViews>
  <sheetFormatPr defaultRowHeight="12.75" x14ac:dyDescent="0.2"/>
  <cols>
    <col min="1" max="1" width="46.57031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  <col min="7" max="7" width="23.140625" bestFit="1" customWidth="1"/>
  </cols>
  <sheetData>
    <row r="1" spans="1:7" x14ac:dyDescent="0.2">
      <c r="A1" t="s">
        <v>15</v>
      </c>
      <c r="B1" t="s">
        <v>1</v>
      </c>
      <c r="C1" t="s">
        <v>14</v>
      </c>
      <c r="E1" t="s">
        <v>3</v>
      </c>
      <c r="F1" t="s">
        <v>4</v>
      </c>
    </row>
    <row r="2" spans="1:7" x14ac:dyDescent="0.2">
      <c r="A2" t="s">
        <v>16</v>
      </c>
      <c r="B2">
        <f>SUM(B3:B9)</f>
        <v>23187808</v>
      </c>
      <c r="C2">
        <f>SUM(C3:C9)</f>
        <v>27690</v>
      </c>
      <c r="E2">
        <f>SUM(E3:E9)</f>
        <v>100</v>
      </c>
      <c r="F2">
        <f>SUM(F3:F9)</f>
        <v>100.00000000000001</v>
      </c>
    </row>
    <row r="3" spans="1:7" x14ac:dyDescent="0.2">
      <c r="A3" t="s">
        <v>20</v>
      </c>
      <c r="B3">
        <v>7206954</v>
      </c>
      <c r="C3">
        <v>8915</v>
      </c>
      <c r="E3">
        <f>B3/B2*100</f>
        <v>31.080790387776197</v>
      </c>
      <c r="F3">
        <f>C3/C2*100</f>
        <v>32.195738533766708</v>
      </c>
    </row>
    <row r="4" spans="1:7" x14ac:dyDescent="0.2">
      <c r="A4" t="s">
        <v>21</v>
      </c>
      <c r="B4">
        <v>7646724</v>
      </c>
      <c r="C4">
        <v>9852</v>
      </c>
      <c r="E4">
        <f>B4/B2*100</f>
        <v>32.977347406016129</v>
      </c>
      <c r="F4">
        <f>C4/C2*100</f>
        <v>35.579631635969669</v>
      </c>
    </row>
    <row r="5" spans="1:7" x14ac:dyDescent="0.2">
      <c r="A5" t="s">
        <v>22</v>
      </c>
      <c r="B5">
        <v>2208080</v>
      </c>
      <c r="C5">
        <v>3124</v>
      </c>
      <c r="E5">
        <f>B5/B2*100</f>
        <v>9.5225904923828928</v>
      </c>
      <c r="F5">
        <f>C5/C2*100</f>
        <v>11.282051282051283</v>
      </c>
    </row>
    <row r="6" spans="1:7" x14ac:dyDescent="0.2">
      <c r="A6" t="s">
        <v>23</v>
      </c>
      <c r="B6">
        <v>1910381</v>
      </c>
      <c r="C6">
        <v>2131</v>
      </c>
      <c r="E6">
        <f>B6/B2*100</f>
        <v>8.2387304569711812</v>
      </c>
      <c r="F6">
        <f>C6/C2*100</f>
        <v>7.6959191043698087</v>
      </c>
    </row>
    <row r="7" spans="1:7" x14ac:dyDescent="0.2">
      <c r="A7" t="s">
        <v>17</v>
      </c>
      <c r="B7">
        <v>3780617</v>
      </c>
      <c r="C7">
        <v>3391</v>
      </c>
      <c r="E7">
        <f>B7/B2*100</f>
        <v>16.304331138156741</v>
      </c>
      <c r="F7">
        <f>C7/C2*100</f>
        <v>12.246298302636331</v>
      </c>
    </row>
    <row r="8" spans="1:7" x14ac:dyDescent="0.2">
      <c r="A8" t="s">
        <v>18</v>
      </c>
      <c r="B8">
        <v>57099</v>
      </c>
      <c r="C8">
        <v>224</v>
      </c>
      <c r="E8">
        <f>B8/B2*100</f>
        <v>0.24624578571635575</v>
      </c>
      <c r="F8">
        <f>C8/C2*100</f>
        <v>0.80895630191404833</v>
      </c>
    </row>
    <row r="9" spans="1:7" x14ac:dyDescent="0.2">
      <c r="A9" t="s">
        <v>19</v>
      </c>
      <c r="B9">
        <v>377953</v>
      </c>
      <c r="C9">
        <v>53</v>
      </c>
      <c r="E9">
        <f>B9/B2*100</f>
        <v>1.6299643329805042</v>
      </c>
      <c r="F9">
        <f>C9/C2*100</f>
        <v>0.19140483929216323</v>
      </c>
    </row>
    <row r="12" spans="1:7" x14ac:dyDescent="0.2">
      <c r="G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L52" sqref="L52"/>
    </sheetView>
  </sheetViews>
  <sheetFormatPr defaultRowHeight="12.75" x14ac:dyDescent="0.2"/>
  <cols>
    <col min="1" max="1" width="28.1406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</cols>
  <sheetData>
    <row r="1" spans="1:8" x14ac:dyDescent="0.2">
      <c r="A1" t="s">
        <v>24</v>
      </c>
      <c r="B1" t="s">
        <v>1</v>
      </c>
      <c r="C1" t="s">
        <v>14</v>
      </c>
      <c r="E1" t="s">
        <v>3</v>
      </c>
      <c r="F1" t="s">
        <v>4</v>
      </c>
    </row>
    <row r="2" spans="1:8" x14ac:dyDescent="0.2">
      <c r="A2" t="s">
        <v>25</v>
      </c>
      <c r="B2">
        <f>SUM(B3:B11)</f>
        <v>23366044</v>
      </c>
      <c r="C2">
        <f>SUM(C3:C11)</f>
        <v>27715</v>
      </c>
      <c r="E2">
        <f>SUM(E3:E11)</f>
        <v>100</v>
      </c>
      <c r="F2">
        <f>SUM(F3:F11)</f>
        <v>100</v>
      </c>
    </row>
    <row r="3" spans="1:8" x14ac:dyDescent="0.2">
      <c r="A3" t="s">
        <v>26</v>
      </c>
      <c r="B3">
        <v>176529</v>
      </c>
      <c r="C3">
        <v>100</v>
      </c>
      <c r="E3">
        <f>B3/B2*100</f>
        <v>0.75549374125975288</v>
      </c>
      <c r="F3">
        <f>C3/C2*100</f>
        <v>0.36081544290095613</v>
      </c>
    </row>
    <row r="4" spans="1:8" x14ac:dyDescent="0.2">
      <c r="A4" t="s">
        <v>27</v>
      </c>
      <c r="B4">
        <v>663557</v>
      </c>
      <c r="C4">
        <v>1890</v>
      </c>
      <c r="E4">
        <f>B4/B2*100</f>
        <v>2.8398345907420186</v>
      </c>
      <c r="F4">
        <f>C4/C2*100</f>
        <v>6.8194118708280707</v>
      </c>
    </row>
    <row r="5" spans="1:8" x14ac:dyDescent="0.2">
      <c r="A5" t="s">
        <v>28</v>
      </c>
      <c r="B5">
        <v>2353485</v>
      </c>
      <c r="C5">
        <v>4809</v>
      </c>
      <c r="E5">
        <f>B5/B2*100</f>
        <v>10.072244150528862</v>
      </c>
      <c r="F5">
        <f>C5/C2*100</f>
        <v>17.351614649106981</v>
      </c>
    </row>
    <row r="6" spans="1:8" x14ac:dyDescent="0.2">
      <c r="A6" t="s">
        <v>29</v>
      </c>
      <c r="B6">
        <v>4440634</v>
      </c>
      <c r="C6">
        <v>6873</v>
      </c>
      <c r="E6">
        <f>B6/B2*100</f>
        <v>19.004646229374558</v>
      </c>
      <c r="F6">
        <f>C6/C2*100</f>
        <v>24.798845390582716</v>
      </c>
    </row>
    <row r="7" spans="1:8" x14ac:dyDescent="0.2">
      <c r="A7" t="s">
        <v>30</v>
      </c>
      <c r="B7">
        <v>5781411</v>
      </c>
      <c r="C7">
        <v>6652</v>
      </c>
      <c r="E7">
        <f>B7/B2*100</f>
        <v>24.742789151642445</v>
      </c>
      <c r="F7">
        <f>C7/C2*100</f>
        <v>24.001443261771605</v>
      </c>
    </row>
    <row r="8" spans="1:8" x14ac:dyDescent="0.2">
      <c r="A8" t="s">
        <v>31</v>
      </c>
      <c r="B8">
        <v>4575308</v>
      </c>
      <c r="C8">
        <v>3572</v>
      </c>
      <c r="E8">
        <f>B8/B2*100</f>
        <v>19.581012515426231</v>
      </c>
      <c r="F8">
        <f>C8/C2*100</f>
        <v>12.888327620422155</v>
      </c>
    </row>
    <row r="9" spans="1:8" x14ac:dyDescent="0.2">
      <c r="A9" t="s">
        <v>32</v>
      </c>
      <c r="B9">
        <v>2377892</v>
      </c>
      <c r="C9">
        <v>2117</v>
      </c>
      <c r="E9">
        <f>B9/B2*100</f>
        <v>10.176699145135565</v>
      </c>
      <c r="F9">
        <f>C9/C2*100</f>
        <v>7.6384629262132426</v>
      </c>
    </row>
    <row r="10" spans="1:8" x14ac:dyDescent="0.2">
      <c r="A10" t="s">
        <v>33</v>
      </c>
      <c r="B10">
        <v>1496417</v>
      </c>
      <c r="C10">
        <v>1006</v>
      </c>
      <c r="E10">
        <f>B10/B2*100</f>
        <v>6.4042377049362749</v>
      </c>
      <c r="F10">
        <f>C10/C2*100</f>
        <v>3.6298033555836189</v>
      </c>
    </row>
    <row r="11" spans="1:8" x14ac:dyDescent="0.2">
      <c r="A11" t="s">
        <v>34</v>
      </c>
      <c r="B11">
        <v>1500811</v>
      </c>
      <c r="C11">
        <v>696</v>
      </c>
      <c r="E11">
        <f>B11/B2*100</f>
        <v>6.4230427709542957</v>
      </c>
      <c r="F11">
        <f>C11/C2*100</f>
        <v>2.5112754825906549</v>
      </c>
    </row>
    <row r="15" spans="1:8" x14ac:dyDescent="0.2">
      <c r="H15" s="1"/>
    </row>
    <row r="16" spans="1:8" x14ac:dyDescent="0.2">
      <c r="A16" s="1"/>
      <c r="E16" s="1"/>
      <c r="H16" s="1"/>
    </row>
    <row r="17" spans="5:16" x14ac:dyDescent="0.2">
      <c r="E17" s="1"/>
      <c r="H17" s="1"/>
    </row>
    <row r="18" spans="5:16" x14ac:dyDescent="0.2">
      <c r="E18" s="1"/>
      <c r="H18" s="1"/>
    </row>
    <row r="19" spans="5:16" x14ac:dyDescent="0.2">
      <c r="E19" s="1"/>
      <c r="H19" s="1"/>
    </row>
    <row r="20" spans="5:16" x14ac:dyDescent="0.2">
      <c r="E20" s="1"/>
      <c r="H20" s="1"/>
    </row>
    <row r="21" spans="5:16" x14ac:dyDescent="0.2">
      <c r="E21" s="1"/>
      <c r="H21" s="1"/>
    </row>
    <row r="22" spans="5:16" x14ac:dyDescent="0.2">
      <c r="E22" s="1"/>
      <c r="H22" s="1"/>
    </row>
    <row r="23" spans="5:16" x14ac:dyDescent="0.2">
      <c r="E23" s="1"/>
      <c r="H23" s="1"/>
    </row>
    <row r="24" spans="5:16" x14ac:dyDescent="0.2">
      <c r="E24" s="1"/>
      <c r="H24" s="1"/>
    </row>
    <row r="25" spans="5:16" x14ac:dyDescent="0.2">
      <c r="E25" s="1"/>
      <c r="H25" s="1"/>
    </row>
    <row r="26" spans="5:16" x14ac:dyDescent="0.2">
      <c r="E26" s="1"/>
      <c r="H26" s="1"/>
    </row>
    <row r="27" spans="5:16" x14ac:dyDescent="0.2">
      <c r="E27" s="1"/>
      <c r="H27" s="1"/>
    </row>
    <row r="28" spans="5:16" x14ac:dyDescent="0.2">
      <c r="E28" s="1"/>
      <c r="H28" s="1"/>
      <c r="K28" t="s">
        <v>48</v>
      </c>
      <c r="L28" t="s">
        <v>43</v>
      </c>
      <c r="O28" t="s">
        <v>45</v>
      </c>
    </row>
    <row r="29" spans="5:16" x14ac:dyDescent="0.2">
      <c r="E29" s="1"/>
      <c r="H29" s="1"/>
      <c r="K29">
        <v>100</v>
      </c>
      <c r="L29">
        <v>100</v>
      </c>
      <c r="M29" t="s">
        <v>46</v>
      </c>
      <c r="N29" t="s">
        <v>47</v>
      </c>
      <c r="O29">
        <v>0.95630000000000004</v>
      </c>
      <c r="P29">
        <v>0.48570000000000002</v>
      </c>
    </row>
    <row r="30" spans="5:16" x14ac:dyDescent="0.2">
      <c r="E30" s="1"/>
      <c r="H30" s="1"/>
      <c r="K30">
        <v>0.75549374125975288</v>
      </c>
      <c r="L30">
        <v>0.36081544290095613</v>
      </c>
      <c r="M30">
        <f>K30*O29+P29</f>
        <v>1.2081786647667019</v>
      </c>
      <c r="N30">
        <f>M30-L30</f>
        <v>0.84736322186574575</v>
      </c>
    </row>
    <row r="31" spans="5:16" x14ac:dyDescent="0.2">
      <c r="E31" s="1"/>
      <c r="H31" s="1"/>
      <c r="K31">
        <v>2.8398345907420186</v>
      </c>
      <c r="L31">
        <v>6.8194118708280707</v>
      </c>
      <c r="M31">
        <f>K31*O29+P29</f>
        <v>3.2014338191265925</v>
      </c>
      <c r="N31">
        <f t="shared" ref="N31:N38" si="0">M31-L31</f>
        <v>-3.6179780517014781</v>
      </c>
    </row>
    <row r="32" spans="5:16" x14ac:dyDescent="0.2">
      <c r="E32" s="1"/>
      <c r="H32" s="1"/>
      <c r="K32">
        <v>10.072244150528862</v>
      </c>
      <c r="L32">
        <v>17.351614649106981</v>
      </c>
      <c r="M32">
        <f>K32*O29+P29</f>
        <v>10.11778708115075</v>
      </c>
      <c r="N32">
        <f t="shared" si="0"/>
        <v>-7.2338275679562312</v>
      </c>
    </row>
    <row r="33" spans="1:14" x14ac:dyDescent="0.2">
      <c r="E33" s="1"/>
      <c r="H33" s="1"/>
      <c r="K33">
        <v>19.004646229374558</v>
      </c>
      <c r="L33">
        <v>24.798845390582716</v>
      </c>
      <c r="M33">
        <f>K33*O29+P29</f>
        <v>18.659843189150891</v>
      </c>
      <c r="N33">
        <f t="shared" si="0"/>
        <v>-6.1390022014318255</v>
      </c>
    </row>
    <row r="34" spans="1:14" x14ac:dyDescent="0.2">
      <c r="E34" s="1"/>
      <c r="H34" s="1"/>
      <c r="K34">
        <v>24.742789151642445</v>
      </c>
      <c r="L34">
        <v>24.001443261771605</v>
      </c>
      <c r="M34">
        <f>K34*O29+P29</f>
        <v>24.147229265715673</v>
      </c>
      <c r="N34">
        <f t="shared" si="0"/>
        <v>0.14578600394406749</v>
      </c>
    </row>
    <row r="35" spans="1:14" x14ac:dyDescent="0.2">
      <c r="E35" s="1"/>
      <c r="H35" s="1"/>
      <c r="K35">
        <v>19.581012515426231</v>
      </c>
      <c r="L35">
        <v>12.888327620422155</v>
      </c>
      <c r="M35">
        <f>K35*O29+P29</f>
        <v>19.211022268502106</v>
      </c>
      <c r="N35">
        <f t="shared" si="0"/>
        <v>6.3226946480799509</v>
      </c>
    </row>
    <row r="36" spans="1:14" x14ac:dyDescent="0.2">
      <c r="E36" s="1"/>
      <c r="H36" s="1"/>
      <c r="K36">
        <v>10.176699145135565</v>
      </c>
      <c r="L36">
        <v>7.6384629262132426</v>
      </c>
      <c r="M36">
        <f>K36*O29+P29</f>
        <v>10.21767739249314</v>
      </c>
      <c r="N36">
        <f t="shared" si="0"/>
        <v>2.5792144662798977</v>
      </c>
    </row>
    <row r="37" spans="1:14" x14ac:dyDescent="0.2">
      <c r="E37" s="1"/>
      <c r="H37" s="1"/>
      <c r="K37">
        <v>6.4042377049362749</v>
      </c>
      <c r="L37">
        <v>3.6298033555836189</v>
      </c>
      <c r="M37">
        <f>K37*O29+P29</f>
        <v>6.6100725172305594</v>
      </c>
      <c r="N37">
        <f t="shared" si="0"/>
        <v>2.9802691616469406</v>
      </c>
    </row>
    <row r="38" spans="1:14" x14ac:dyDescent="0.2">
      <c r="H38" s="1"/>
      <c r="K38">
        <v>6.4230427709542957</v>
      </c>
      <c r="L38">
        <v>2.5112754825906549</v>
      </c>
      <c r="M38">
        <f>K38*O29+P29</f>
        <v>6.628055801863594</v>
      </c>
      <c r="N38">
        <f t="shared" si="0"/>
        <v>4.1167803192729391</v>
      </c>
    </row>
    <row r="39" spans="1:14" x14ac:dyDescent="0.2">
      <c r="H39" s="1"/>
    </row>
    <row r="40" spans="1:14" x14ac:dyDescent="0.2">
      <c r="H40" s="1"/>
      <c r="M40">
        <f>K30-L30</f>
        <v>0.39467829835879675</v>
      </c>
    </row>
    <row r="41" spans="1:14" x14ac:dyDescent="0.2">
      <c r="H41" s="1"/>
      <c r="M41">
        <f t="shared" ref="M41:M48" si="1">K31-L31</f>
        <v>-3.979577280086052</v>
      </c>
    </row>
    <row r="42" spans="1:14" x14ac:dyDescent="0.2">
      <c r="A42" t="s">
        <v>35</v>
      </c>
      <c r="H42" s="1"/>
      <c r="M42">
        <f t="shared" si="1"/>
        <v>-7.2793704985781194</v>
      </c>
    </row>
    <row r="43" spans="1:14" x14ac:dyDescent="0.2">
      <c r="H43" s="1"/>
      <c r="M43">
        <f t="shared" si="1"/>
        <v>-5.7941991612081587</v>
      </c>
    </row>
    <row r="44" spans="1:14" x14ac:dyDescent="0.2">
      <c r="H44" s="1"/>
      <c r="M44">
        <f t="shared" si="1"/>
        <v>0.74134588987083916</v>
      </c>
    </row>
    <row r="45" spans="1:14" x14ac:dyDescent="0.2">
      <c r="H45" s="1"/>
      <c r="M45">
        <f t="shared" si="1"/>
        <v>6.692684895004076</v>
      </c>
    </row>
    <row r="46" spans="1:14" x14ac:dyDescent="0.2">
      <c r="M46">
        <f t="shared" si="1"/>
        <v>2.5382362189223224</v>
      </c>
    </row>
    <row r="47" spans="1:14" x14ac:dyDescent="0.2">
      <c r="M47">
        <f t="shared" si="1"/>
        <v>2.774434349352656</v>
      </c>
    </row>
    <row r="48" spans="1:14" x14ac:dyDescent="0.2">
      <c r="M48">
        <f t="shared" si="1"/>
        <v>3.9117672883636407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44" sqref="D44"/>
    </sheetView>
  </sheetViews>
  <sheetFormatPr defaultRowHeight="12.75" x14ac:dyDescent="0.2"/>
  <cols>
    <col min="1" max="1" width="26.7109375" bestFit="1" customWidth="1"/>
    <col min="2" max="2" width="11.5703125" bestFit="1" customWidth="1"/>
    <col min="3" max="3" width="13.7109375" bestFit="1" customWidth="1"/>
    <col min="5" max="5" width="12.85546875" bestFit="1" customWidth="1"/>
    <col min="6" max="6" width="12.140625" bestFit="1" customWidth="1"/>
  </cols>
  <sheetData>
    <row r="1" spans="1:6" x14ac:dyDescent="0.2">
      <c r="A1" t="s">
        <v>0</v>
      </c>
      <c r="B1" t="s">
        <v>1</v>
      </c>
      <c r="C1" t="s">
        <v>14</v>
      </c>
      <c r="E1" t="s">
        <v>3</v>
      </c>
      <c r="F1" t="s">
        <v>4</v>
      </c>
    </row>
    <row r="2" spans="1:6" x14ac:dyDescent="0.2">
      <c r="A2" t="s">
        <v>2</v>
      </c>
      <c r="B2">
        <v>23366044</v>
      </c>
      <c r="C2">
        <v>27782</v>
      </c>
      <c r="E2">
        <f>SUM(E3:E10)</f>
        <v>99.999999999999986</v>
      </c>
      <c r="F2">
        <f>SUM(F3:F10)</f>
        <v>100.00000000000004</v>
      </c>
    </row>
    <row r="3" spans="1:6" x14ac:dyDescent="0.2">
      <c r="A3">
        <v>1</v>
      </c>
      <c r="B3">
        <v>7067261</v>
      </c>
      <c r="C3">
        <v>6992</v>
      </c>
      <c r="E3">
        <f>B3/B2*100</f>
        <v>30.245860189255829</v>
      </c>
      <c r="F3">
        <f>C3/C2*100</f>
        <v>25.167374559067024</v>
      </c>
    </row>
    <row r="4" spans="1:6" x14ac:dyDescent="0.2">
      <c r="A4">
        <v>2</v>
      </c>
      <c r="B4">
        <v>7998031</v>
      </c>
      <c r="C4">
        <v>9361</v>
      </c>
      <c r="E4">
        <f>B4/B2*100</f>
        <v>34.22929016139831</v>
      </c>
      <c r="F4">
        <f>C4/C2*100</f>
        <v>33.694478439277233</v>
      </c>
    </row>
    <row r="5" spans="1:6" x14ac:dyDescent="0.2">
      <c r="A5">
        <v>3</v>
      </c>
      <c r="B5">
        <v>3641569</v>
      </c>
      <c r="C5">
        <v>4648</v>
      </c>
      <c r="E5">
        <f>B5/B2*100</f>
        <v>15.58487607059201</v>
      </c>
      <c r="F5">
        <f>C5/C2*100</f>
        <v>16.730257000935858</v>
      </c>
    </row>
    <row r="6" spans="1:6" x14ac:dyDescent="0.2">
      <c r="A6">
        <v>4</v>
      </c>
      <c r="B6">
        <v>3031078</v>
      </c>
      <c r="C6">
        <v>4214</v>
      </c>
      <c r="E6">
        <f>B6/B2*100</f>
        <v>12.972148815606099</v>
      </c>
      <c r="F6">
        <f>C6/C2*100</f>
        <v>15.168094449643654</v>
      </c>
    </row>
    <row r="7" spans="1:6" x14ac:dyDescent="0.2">
      <c r="A7">
        <v>5</v>
      </c>
      <c r="B7">
        <v>1085188</v>
      </c>
      <c r="C7">
        <v>1703</v>
      </c>
      <c r="E7">
        <f>B7/B2*100</f>
        <v>4.6442949435514196</v>
      </c>
      <c r="F7">
        <f>C7/C2*100</f>
        <v>6.1298682600244767</v>
      </c>
    </row>
    <row r="8" spans="1:6" x14ac:dyDescent="0.2">
      <c r="A8">
        <v>6</v>
      </c>
      <c r="B8">
        <v>386784</v>
      </c>
      <c r="C8">
        <v>563</v>
      </c>
      <c r="E8">
        <f>B8/B2*100</f>
        <v>1.6553251376227829</v>
      </c>
      <c r="F8">
        <f>C8/C2*100</f>
        <v>2.0264919732200704</v>
      </c>
    </row>
    <row r="9" spans="1:6" x14ac:dyDescent="0.2">
      <c r="A9">
        <v>7</v>
      </c>
      <c r="B9">
        <v>92734</v>
      </c>
      <c r="C9">
        <v>176</v>
      </c>
      <c r="E9">
        <f>B9/B2*100</f>
        <v>0.3968750551013257</v>
      </c>
      <c r="F9">
        <f>C9/C2*100</f>
        <v>0.63350370743646967</v>
      </c>
    </row>
    <row r="10" spans="1:6" x14ac:dyDescent="0.2">
      <c r="A10" t="s">
        <v>5</v>
      </c>
      <c r="B10">
        <v>63399</v>
      </c>
      <c r="C10">
        <v>125</v>
      </c>
      <c r="E10">
        <f>B10/B2*100</f>
        <v>0.27132962687222539</v>
      </c>
      <c r="F10">
        <f>C10/C2*100</f>
        <v>0.44993161039521989</v>
      </c>
    </row>
    <row r="18" spans="5:6" x14ac:dyDescent="0.2">
      <c r="F18" s="1"/>
    </row>
    <row r="19" spans="5:6" x14ac:dyDescent="0.2">
      <c r="E19" s="1"/>
    </row>
    <row r="20" spans="5:6" x14ac:dyDescent="0.2">
      <c r="E20" s="1"/>
    </row>
    <row r="21" spans="5:6" x14ac:dyDescent="0.2">
      <c r="E21" s="1"/>
    </row>
    <row r="22" spans="5:6" x14ac:dyDescent="0.2">
      <c r="E22" s="1"/>
    </row>
    <row r="23" spans="5:6" x14ac:dyDescent="0.2">
      <c r="E23" s="1"/>
    </row>
    <row r="24" spans="5:6" x14ac:dyDescent="0.2">
      <c r="E24" s="1"/>
    </row>
    <row r="25" spans="5:6" x14ac:dyDescent="0.2">
      <c r="E25" s="1"/>
    </row>
    <row r="26" spans="5:6" x14ac:dyDescent="0.2">
      <c r="E26" s="1"/>
    </row>
    <row r="27" spans="5:6" x14ac:dyDescent="0.2">
      <c r="E27" s="1"/>
    </row>
    <row r="28" spans="5:6" x14ac:dyDescent="0.2">
      <c r="E28" s="1"/>
    </row>
    <row r="29" spans="5:6" x14ac:dyDescent="0.2">
      <c r="E29" s="1"/>
    </row>
    <row r="30" spans="5:6" x14ac:dyDescent="0.2">
      <c r="E30" s="1"/>
    </row>
    <row r="31" spans="5:6" x14ac:dyDescent="0.2">
      <c r="E31" s="1"/>
    </row>
    <row r="32" spans="5:6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" sqref="E1:F8"/>
    </sheetView>
  </sheetViews>
  <sheetFormatPr defaultRowHeight="12.75" x14ac:dyDescent="0.2"/>
  <cols>
    <col min="1" max="1" width="31.285156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</cols>
  <sheetData>
    <row r="1" spans="1:6" x14ac:dyDescent="0.2">
      <c r="A1" t="s">
        <v>6</v>
      </c>
      <c r="B1" t="s">
        <v>1</v>
      </c>
      <c r="C1" t="s">
        <v>14</v>
      </c>
      <c r="E1" t="s">
        <v>3</v>
      </c>
      <c r="F1" t="s">
        <v>4</v>
      </c>
    </row>
    <row r="2" spans="1:6" x14ac:dyDescent="0.2">
      <c r="A2" t="s">
        <v>7</v>
      </c>
      <c r="B2">
        <f>SUM(B3:B8)</f>
        <v>23366044</v>
      </c>
      <c r="C2">
        <f>SUM(C3:C8)</f>
        <v>27720</v>
      </c>
      <c r="E2">
        <f>SUM(E3:E10)</f>
        <v>100</v>
      </c>
      <c r="F2">
        <f>SUM(F3:F10)</f>
        <v>100</v>
      </c>
    </row>
    <row r="3" spans="1:6" x14ac:dyDescent="0.2">
      <c r="A3" t="s">
        <v>8</v>
      </c>
      <c r="B3">
        <v>57222</v>
      </c>
      <c r="C3">
        <v>108</v>
      </c>
      <c r="E3">
        <f>B3/B2*100</f>
        <v>0.24489382969577564</v>
      </c>
      <c r="F3">
        <f>C3/C2*100</f>
        <v>0.38961038961038963</v>
      </c>
    </row>
    <row r="4" spans="1:6" x14ac:dyDescent="0.2">
      <c r="A4" t="s">
        <v>9</v>
      </c>
      <c r="B4">
        <v>2693237</v>
      </c>
      <c r="C4">
        <v>2210</v>
      </c>
      <c r="E4">
        <f>B4/B2*100</f>
        <v>11.526285750382049</v>
      </c>
      <c r="F4">
        <f>C4/C2*100</f>
        <v>7.9725829725829724</v>
      </c>
    </row>
    <row r="5" spans="1:6" x14ac:dyDescent="0.2">
      <c r="A5" t="s">
        <v>10</v>
      </c>
      <c r="B5">
        <v>6460594</v>
      </c>
      <c r="C5">
        <v>6786</v>
      </c>
      <c r="E5">
        <f>B5/B2*100</f>
        <v>27.649498562957426</v>
      </c>
      <c r="F5">
        <f>C5/C2*100</f>
        <v>24.480519480519479</v>
      </c>
    </row>
    <row r="6" spans="1:6" x14ac:dyDescent="0.2">
      <c r="A6" t="s">
        <v>11</v>
      </c>
      <c r="B6">
        <v>9725270</v>
      </c>
      <c r="C6">
        <v>12683</v>
      </c>
      <c r="E6">
        <f>B6/B2*100</f>
        <v>41.621380153182969</v>
      </c>
      <c r="F6">
        <f>C6/C2*100</f>
        <v>45.753968253968253</v>
      </c>
    </row>
    <row r="7" spans="1:6" x14ac:dyDescent="0.2">
      <c r="A7" t="s">
        <v>12</v>
      </c>
      <c r="B7">
        <v>3362309</v>
      </c>
      <c r="C7">
        <v>4613</v>
      </c>
      <c r="E7">
        <f>B7/B2*100</f>
        <v>14.389722967225433</v>
      </c>
      <c r="F7">
        <f>C7/C2*100</f>
        <v>16.641414141414142</v>
      </c>
    </row>
    <row r="8" spans="1:6" x14ac:dyDescent="0.2">
      <c r="A8" t="s">
        <v>13</v>
      </c>
      <c r="B8">
        <v>1067412</v>
      </c>
      <c r="C8">
        <v>1320</v>
      </c>
      <c r="E8">
        <f>B8/B2*100</f>
        <v>4.5682187365563465</v>
      </c>
      <c r="F8">
        <f>C8/C2*100</f>
        <v>4.7619047619047619</v>
      </c>
    </row>
    <row r="14" spans="1:6" x14ac:dyDescent="0.2">
      <c r="D14" s="1"/>
    </row>
    <row r="15" spans="1:6" x14ac:dyDescent="0.2">
      <c r="D15" s="1"/>
    </row>
    <row r="16" spans="1:6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O37" sqref="O37"/>
    </sheetView>
  </sheetViews>
  <sheetFormatPr defaultRowHeight="12.75" x14ac:dyDescent="0.2"/>
  <cols>
    <col min="1" max="1" width="24.5703125" customWidth="1"/>
    <col min="2" max="2" width="12.140625" bestFit="1" customWidth="1"/>
    <col min="3" max="3" width="11.5703125" bestFit="1" customWidth="1"/>
    <col min="4" max="4" width="12.42578125" bestFit="1" customWidth="1"/>
    <col min="5" max="5" width="8.7109375" customWidth="1"/>
    <col min="6" max="6" width="12.85546875" bestFit="1" customWidth="1"/>
    <col min="7" max="7" width="13.42578125" bestFit="1" customWidth="1"/>
  </cols>
  <sheetData>
    <row r="1" spans="1:7" x14ac:dyDescent="0.2">
      <c r="A1" t="s">
        <v>42</v>
      </c>
    </row>
    <row r="2" spans="1:7" x14ac:dyDescent="0.2">
      <c r="A2" t="s">
        <v>36</v>
      </c>
      <c r="B2" t="s">
        <v>43</v>
      </c>
    </row>
    <row r="3" spans="1:7" x14ac:dyDescent="0.2">
      <c r="A3">
        <v>0</v>
      </c>
      <c r="B3">
        <v>1</v>
      </c>
      <c r="C3">
        <v>2</v>
      </c>
      <c r="D3">
        <v>3</v>
      </c>
    </row>
    <row r="4" spans="1:7" x14ac:dyDescent="0.2">
      <c r="A4">
        <v>1</v>
      </c>
      <c r="B4">
        <v>6</v>
      </c>
      <c r="C4">
        <v>8</v>
      </c>
      <c r="D4">
        <v>10</v>
      </c>
      <c r="E4">
        <v>12</v>
      </c>
      <c r="F4">
        <v>20</v>
      </c>
    </row>
    <row r="5" spans="1:7" x14ac:dyDescent="0.2">
      <c r="A5">
        <v>2</v>
      </c>
      <c r="B5">
        <v>7</v>
      </c>
      <c r="C5">
        <v>9</v>
      </c>
      <c r="D5">
        <v>11</v>
      </c>
      <c r="E5">
        <v>19</v>
      </c>
      <c r="F5">
        <v>21</v>
      </c>
    </row>
    <row r="6" spans="1:7" x14ac:dyDescent="0.2">
      <c r="A6">
        <v>3</v>
      </c>
      <c r="B6">
        <v>4</v>
      </c>
      <c r="C6">
        <v>5</v>
      </c>
    </row>
    <row r="7" spans="1:7" x14ac:dyDescent="0.2">
      <c r="A7">
        <v>4</v>
      </c>
      <c r="B7">
        <v>16</v>
      </c>
      <c r="C7">
        <v>17</v>
      </c>
      <c r="D7">
        <v>18</v>
      </c>
      <c r="E7">
        <v>22</v>
      </c>
      <c r="F7">
        <v>23</v>
      </c>
    </row>
    <row r="9" spans="1:7" x14ac:dyDescent="0.2">
      <c r="C9" t="s">
        <v>1</v>
      </c>
      <c r="D9" t="s">
        <v>14</v>
      </c>
      <c r="F9" t="s">
        <v>3</v>
      </c>
      <c r="G9" t="s">
        <v>4</v>
      </c>
    </row>
    <row r="10" spans="1:7" x14ac:dyDescent="0.2">
      <c r="B10" s="6" t="s">
        <v>40</v>
      </c>
      <c r="C10" s="3">
        <f>SUM(C11:C14)</f>
        <v>23366044</v>
      </c>
      <c r="D10" s="3">
        <f>SUM(D11:D14)</f>
        <v>27782</v>
      </c>
      <c r="F10">
        <f>SUM(F11:F18)</f>
        <v>100.00000000000001</v>
      </c>
      <c r="G10">
        <f>SUM(G11:G18)</f>
        <v>100</v>
      </c>
    </row>
    <row r="11" spans="1:7" x14ac:dyDescent="0.2">
      <c r="A11">
        <v>0</v>
      </c>
      <c r="B11" s="6" t="s">
        <v>39</v>
      </c>
      <c r="C11" s="3">
        <v>7067261</v>
      </c>
      <c r="D11">
        <v>6993</v>
      </c>
      <c r="F11">
        <f>C11/C10*100</f>
        <v>30.245860189255829</v>
      </c>
      <c r="G11">
        <f>D11/D10*100</f>
        <v>25.170974011950182</v>
      </c>
    </row>
    <row r="12" spans="1:7" ht="14.25" customHeight="1" x14ac:dyDescent="0.2">
      <c r="A12">
        <v>3</v>
      </c>
      <c r="B12" s="6" t="s">
        <v>38</v>
      </c>
      <c r="C12" s="3">
        <v>2487764</v>
      </c>
      <c r="D12">
        <v>1739</v>
      </c>
      <c r="F12">
        <f>C12/C10*100</f>
        <v>10.646919949307636</v>
      </c>
      <c r="G12">
        <f>D12/D10*100</f>
        <v>6.2594485638182995</v>
      </c>
    </row>
    <row r="13" spans="1:7" x14ac:dyDescent="0.2">
      <c r="A13" s="5" t="s">
        <v>44</v>
      </c>
      <c r="B13" s="6" t="s">
        <v>37</v>
      </c>
      <c r="C13" s="3">
        <v>10055489</v>
      </c>
      <c r="D13">
        <v>16672</v>
      </c>
      <c r="F13">
        <f>C13/C10*100</f>
        <v>43.034623233611988</v>
      </c>
      <c r="G13">
        <f>D13/D10*100</f>
        <v>60.010078468072855</v>
      </c>
    </row>
    <row r="14" spans="1:7" x14ac:dyDescent="0.2">
      <c r="A14">
        <v>4</v>
      </c>
      <c r="B14" s="6" t="s">
        <v>41</v>
      </c>
      <c r="C14" s="3">
        <v>3755530</v>
      </c>
      <c r="D14">
        <v>2378</v>
      </c>
      <c r="F14">
        <f>C14/C10*100</f>
        <v>16.072596627824549</v>
      </c>
      <c r="G14">
        <f>D14/D10*100</f>
        <v>8.559498956158663</v>
      </c>
    </row>
    <row r="16" spans="1:7" x14ac:dyDescent="0.2">
      <c r="B16" s="4"/>
    </row>
    <row r="26" spans="1:5" x14ac:dyDescent="0.2">
      <c r="A26" s="1"/>
      <c r="B26" s="1"/>
      <c r="C26" s="1"/>
      <c r="D26" s="1"/>
      <c r="E26" s="1"/>
    </row>
    <row r="73" spans="1:5" x14ac:dyDescent="0.2">
      <c r="A73" s="2"/>
      <c r="B73" s="3"/>
    </row>
    <row r="74" spans="1:5" x14ac:dyDescent="0.2">
      <c r="A74" s="2"/>
      <c r="B74" s="3"/>
      <c r="E74" s="4"/>
    </row>
    <row r="75" spans="1:5" x14ac:dyDescent="0.2">
      <c r="A75" s="2"/>
      <c r="B75" s="3"/>
    </row>
    <row r="77" spans="1:5" x14ac:dyDescent="0.2">
      <c r="A7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tenure</vt:lpstr>
      <vt:lpstr>rooms</vt:lpstr>
      <vt:lpstr>occupants (hhsize)</vt:lpstr>
      <vt:lpstr>bedrooms</vt:lpstr>
      <vt:lpstr>composition (hhtype)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dcterms:created xsi:type="dcterms:W3CDTF">2018-11-06T15:48:24Z</dcterms:created>
  <dcterms:modified xsi:type="dcterms:W3CDTF">2018-12-04T10:08:18Z</dcterms:modified>
</cp:coreProperties>
</file>