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Répertoires GIT/2016-Hamburg-Impact-of-War/External Data/"/>
    </mc:Choice>
  </mc:AlternateContent>
  <xr:revisionPtr revIDLastSave="0" documentId="13_ncr:1_{5CCCA1C6-216E-5745-8B50-E1EEA83EB06E}" xr6:coauthVersionLast="46" xr6:coauthVersionMax="46" xr10:uidLastSave="{00000000-0000-0000-0000-000000000000}"/>
  <bookViews>
    <workbookView xWindow="0" yWindow="500" windowWidth="20980" windowHeight="15880" tabRatio="500" xr2:uid="{00000000-000D-0000-FFFF-FFFF00000000}"/>
  </bookViews>
  <sheets>
    <sheet name="Value of priz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115" i="1" l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C117" i="1"/>
  <c r="D113" i="1" s="1"/>
  <c r="E113" i="1" s="1"/>
  <c r="M113" i="1" s="1"/>
  <c r="O93" i="1"/>
  <c r="G113" i="1" l="1"/>
  <c r="L113" i="1" s="1"/>
  <c r="D106" i="1"/>
  <c r="E106" i="1" s="1"/>
  <c r="D114" i="1"/>
  <c r="E114" i="1" s="1"/>
  <c r="D93" i="1"/>
  <c r="D97" i="1"/>
  <c r="E97" i="1" s="1"/>
  <c r="D111" i="1"/>
  <c r="E111" i="1" s="1"/>
  <c r="D98" i="1"/>
  <c r="E98" i="1" s="1"/>
  <c r="D101" i="1"/>
  <c r="E101" i="1" s="1"/>
  <c r="D109" i="1"/>
  <c r="E109" i="1" s="1"/>
  <c r="D96" i="1"/>
  <c r="E96" i="1" s="1"/>
  <c r="D104" i="1"/>
  <c r="E104" i="1" s="1"/>
  <c r="D112" i="1"/>
  <c r="E112" i="1" s="1"/>
  <c r="D100" i="1"/>
  <c r="E100" i="1" s="1"/>
  <c r="D108" i="1"/>
  <c r="E108" i="1" s="1"/>
  <c r="D95" i="1"/>
  <c r="E95" i="1" s="1"/>
  <c r="D103" i="1"/>
  <c r="E103" i="1" s="1"/>
  <c r="D115" i="1"/>
  <c r="E115" i="1" s="1"/>
  <c r="D99" i="1"/>
  <c r="E99" i="1" s="1"/>
  <c r="D107" i="1"/>
  <c r="E107" i="1" s="1"/>
  <c r="D94" i="1"/>
  <c r="E94" i="1" s="1"/>
  <c r="D102" i="1"/>
  <c r="E102" i="1" s="1"/>
  <c r="D110" i="1"/>
  <c r="E110" i="1" s="1"/>
  <c r="D105" i="1"/>
  <c r="E105" i="1" s="1"/>
  <c r="M110" i="1" l="1"/>
  <c r="G110" i="1"/>
  <c r="L110" i="1" s="1"/>
  <c r="M96" i="1"/>
  <c r="G96" i="1"/>
  <c r="L96" i="1" s="1"/>
  <c r="M103" i="1"/>
  <c r="G103" i="1"/>
  <c r="L103" i="1" s="1"/>
  <c r="M105" i="1"/>
  <c r="G105" i="1"/>
  <c r="L105" i="1" s="1"/>
  <c r="M97" i="1"/>
  <c r="G97" i="1"/>
  <c r="L97" i="1" s="1"/>
  <c r="M99" i="1"/>
  <c r="G99" i="1"/>
  <c r="L99" i="1" s="1"/>
  <c r="M115" i="1"/>
  <c r="G115" i="1"/>
  <c r="L115" i="1" s="1"/>
  <c r="M101" i="1"/>
  <c r="G101" i="1"/>
  <c r="L101" i="1" s="1"/>
  <c r="M95" i="1"/>
  <c r="G95" i="1"/>
  <c r="L95" i="1" s="1"/>
  <c r="M98" i="1"/>
  <c r="G98" i="1"/>
  <c r="L98" i="1" s="1"/>
  <c r="M108" i="1"/>
  <c r="G108" i="1"/>
  <c r="L108" i="1" s="1"/>
  <c r="M111" i="1"/>
  <c r="G111" i="1"/>
  <c r="L111" i="1" s="1"/>
  <c r="M102" i="1"/>
  <c r="G102" i="1"/>
  <c r="L102" i="1" s="1"/>
  <c r="M100" i="1"/>
  <c r="G100" i="1"/>
  <c r="L100" i="1" s="1"/>
  <c r="M94" i="1"/>
  <c r="G94" i="1"/>
  <c r="L94" i="1" s="1"/>
  <c r="M112" i="1"/>
  <c r="G112" i="1"/>
  <c r="L112" i="1" s="1"/>
  <c r="M107" i="1"/>
  <c r="G107" i="1"/>
  <c r="L107" i="1" s="1"/>
  <c r="M104" i="1"/>
  <c r="G104" i="1"/>
  <c r="L104" i="1" s="1"/>
  <c r="M114" i="1"/>
  <c r="G114" i="1"/>
  <c r="L114" i="1" s="1"/>
  <c r="M106" i="1"/>
  <c r="G106" i="1"/>
  <c r="L106" i="1" s="1"/>
  <c r="M109" i="1"/>
  <c r="G109" i="1"/>
  <c r="L109" i="1" s="1"/>
  <c r="D117" i="1"/>
  <c r="E93" i="1"/>
  <c r="M93" i="1" l="1"/>
  <c r="G93" i="1"/>
  <c r="L93" i="1" s="1"/>
</calcChain>
</file>

<file path=xl/sharedStrings.xml><?xml version="1.0" encoding="utf-8"?>
<sst xmlns="http://schemas.openxmlformats.org/spreadsheetml/2006/main" count="14" uniqueCount="14">
  <si>
    <t>Year</t>
  </si>
  <si>
    <t>MedianValuePrivateers</t>
  </si>
  <si>
    <t>DatafromGraph</t>
  </si>
  <si>
    <t>Scalled_up_to30800000</t>
  </si>
  <si>
    <t>TotalReal1804ValueofGrossprize</t>
  </si>
  <si>
    <t>Silver value of 1804 sterling</t>
  </si>
  <si>
    <t>TotalSilverTonsPrizeValue</t>
  </si>
  <si>
    <t>OldTotalSilverTonsPrizeValue</t>
  </si>
  <si>
    <t>McCusker RPI (book &amp; https://www.measuringworth.com/datasets/ukearncpi)</t>
  </si>
  <si>
    <t>Nominal value</t>
  </si>
  <si>
    <t>Silver value Sterling</t>
  </si>
  <si>
    <t>TotalSilverTonsPrizeValue(real*1804)</t>
  </si>
  <si>
    <t>McCusker 2001 -- Commodity Price Index</t>
  </si>
  <si>
    <t>Nominal value (RPI)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</si>
</sst>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"/>
  <sheetViews>
    <sheetView tabSelected="1" topLeftCell="A69" zoomScale="85" zoomScaleNormal="85" workbookViewId="0">
      <selection activeCell="I93" sqref="I93:I115"/>
    </sheetView>
  </sheetViews>
  <sheetFormatPr baseColWidth="10" defaultColWidth="11.5" defaultRowHeight="13"/>
  <cols>
    <col min="1" max="1" width="5" customWidth="1"/>
    <col min="2" max="2" width="19.83203125" customWidth="1"/>
    <col min="3" max="3" width="22.83203125" customWidth="1"/>
    <col min="4" max="11" width="23.5" customWidth="1"/>
    <col min="12" max="14" width="22.1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13</v>
      </c>
      <c r="H1" t="s">
        <v>12</v>
      </c>
      <c r="I1" t="s">
        <v>9</v>
      </c>
      <c r="J1" t="s">
        <v>5</v>
      </c>
      <c r="K1" t="s">
        <v>10</v>
      </c>
      <c r="L1" s="1" t="s">
        <v>6</v>
      </c>
      <c r="M1" s="1" t="s">
        <v>11</v>
      </c>
      <c r="N1" t="s">
        <v>7</v>
      </c>
    </row>
    <row r="2" spans="1:14">
      <c r="A2">
        <v>1702</v>
      </c>
      <c r="B2">
        <v>396</v>
      </c>
      <c r="F2" s="3">
        <v>0.78300000000000003</v>
      </c>
      <c r="G2" s="3"/>
      <c r="H2" s="3">
        <v>44</v>
      </c>
      <c r="I2" s="3"/>
      <c r="J2">
        <v>103.4</v>
      </c>
      <c r="K2" s="3">
        <v>111.3</v>
      </c>
    </row>
    <row r="3" spans="1:14">
      <c r="A3">
        <v>1703</v>
      </c>
      <c r="B3">
        <v>396</v>
      </c>
      <c r="F3" s="3">
        <v>0.75700000000000001</v>
      </c>
      <c r="G3" s="3"/>
      <c r="H3" s="3">
        <v>42</v>
      </c>
      <c r="I3" s="3"/>
      <c r="J3">
        <v>103.4</v>
      </c>
      <c r="K3" s="3">
        <v>111.1</v>
      </c>
    </row>
    <row r="4" spans="1:14">
      <c r="A4">
        <v>1704</v>
      </c>
      <c r="B4">
        <v>396</v>
      </c>
      <c r="F4" s="3">
        <v>0.80500000000000005</v>
      </c>
      <c r="G4" s="3"/>
      <c r="H4" s="3">
        <v>45</v>
      </c>
      <c r="I4" s="3"/>
      <c r="J4">
        <v>103.4</v>
      </c>
      <c r="K4" s="3">
        <v>110.9</v>
      </c>
    </row>
    <row r="5" spans="1:14">
      <c r="A5">
        <v>1705</v>
      </c>
      <c r="B5">
        <v>396</v>
      </c>
      <c r="F5" s="3">
        <v>0.77200000000000002</v>
      </c>
      <c r="G5" s="3"/>
      <c r="H5" s="3">
        <v>42</v>
      </c>
      <c r="I5" s="3"/>
      <c r="J5">
        <v>103.4</v>
      </c>
      <c r="K5" s="3">
        <v>110.7</v>
      </c>
    </row>
    <row r="6" spans="1:14">
      <c r="A6">
        <v>1706</v>
      </c>
      <c r="B6">
        <v>396</v>
      </c>
      <c r="F6" s="3">
        <v>0.76500000000000001</v>
      </c>
      <c r="G6" s="3"/>
      <c r="H6" s="3">
        <v>44</v>
      </c>
      <c r="I6" s="3"/>
      <c r="J6">
        <v>103.4</v>
      </c>
      <c r="K6" s="3">
        <v>110.5</v>
      </c>
    </row>
    <row r="7" spans="1:14">
      <c r="A7">
        <v>1707</v>
      </c>
      <c r="B7">
        <v>396</v>
      </c>
      <c r="F7" s="3">
        <v>0.76200000000000001</v>
      </c>
      <c r="G7" s="3"/>
      <c r="H7" s="3">
        <v>40</v>
      </c>
      <c r="I7" s="3"/>
      <c r="J7">
        <v>103.4</v>
      </c>
      <c r="K7" s="3">
        <v>110.3</v>
      </c>
    </row>
    <row r="8" spans="1:14">
      <c r="A8">
        <v>1708</v>
      </c>
      <c r="B8">
        <v>396</v>
      </c>
      <c r="F8" s="3">
        <v>0.79800000000000004</v>
      </c>
      <c r="G8" s="3"/>
      <c r="H8" s="3">
        <v>43</v>
      </c>
      <c r="I8" s="3"/>
      <c r="J8">
        <v>103.4</v>
      </c>
      <c r="K8" s="3">
        <v>110</v>
      </c>
    </row>
    <row r="9" spans="1:14">
      <c r="A9">
        <v>1709</v>
      </c>
      <c r="B9">
        <v>396</v>
      </c>
      <c r="F9" s="3">
        <v>0.94399999999999995</v>
      </c>
      <c r="G9" s="3"/>
      <c r="H9" s="3">
        <v>53</v>
      </c>
      <c r="I9" s="3"/>
      <c r="J9">
        <v>103.4</v>
      </c>
      <c r="K9" s="3">
        <v>109.8</v>
      </c>
    </row>
    <row r="10" spans="1:14">
      <c r="A10">
        <v>1710</v>
      </c>
      <c r="B10">
        <v>396</v>
      </c>
      <c r="F10" s="3">
        <v>0.98</v>
      </c>
      <c r="G10" s="3"/>
      <c r="H10" s="3">
        <v>61</v>
      </c>
      <c r="I10" s="3"/>
      <c r="J10">
        <v>103.4</v>
      </c>
      <c r="K10" s="3">
        <v>109.6</v>
      </c>
    </row>
    <row r="11" spans="1:14">
      <c r="A11">
        <v>1711</v>
      </c>
      <c r="B11">
        <v>396</v>
      </c>
      <c r="F11" s="3">
        <v>0.91</v>
      </c>
      <c r="G11" s="3"/>
      <c r="H11" s="3">
        <v>68</v>
      </c>
      <c r="I11" s="3"/>
      <c r="J11">
        <v>103.4</v>
      </c>
      <c r="K11" s="3">
        <v>109.1</v>
      </c>
    </row>
    <row r="12" spans="1:14">
      <c r="A12">
        <v>1712</v>
      </c>
      <c r="B12">
        <v>396</v>
      </c>
      <c r="F12" s="3">
        <v>0.85699999999999998</v>
      </c>
      <c r="G12" s="3"/>
      <c r="H12" s="3">
        <v>49</v>
      </c>
      <c r="I12" s="3"/>
      <c r="J12">
        <v>103.4</v>
      </c>
      <c r="K12" s="3">
        <v>108.6</v>
      </c>
    </row>
    <row r="13" spans="1:14">
      <c r="A13">
        <v>1713</v>
      </c>
      <c r="B13">
        <v>396</v>
      </c>
      <c r="F13" s="3">
        <v>0.86099999999999999</v>
      </c>
      <c r="G13" s="3"/>
      <c r="H13" s="3">
        <v>45</v>
      </c>
      <c r="I13" s="3"/>
      <c r="J13">
        <v>103.4</v>
      </c>
      <c r="K13" s="3">
        <v>108.2</v>
      </c>
    </row>
    <row r="14" spans="1:14">
      <c r="A14">
        <v>1714</v>
      </c>
      <c r="B14">
        <v>396</v>
      </c>
      <c r="F14" s="3">
        <v>0.88700000000000001</v>
      </c>
      <c r="G14" s="3"/>
      <c r="H14" s="3">
        <v>48</v>
      </c>
      <c r="I14" s="3"/>
      <c r="J14">
        <v>103.4</v>
      </c>
      <c r="K14" s="3">
        <v>107.7</v>
      </c>
    </row>
    <row r="15" spans="1:14">
      <c r="A15">
        <v>1715</v>
      </c>
      <c r="F15" s="3">
        <v>0.82</v>
      </c>
      <c r="G15" s="3"/>
      <c r="H15" s="3">
        <v>49</v>
      </c>
      <c r="I15" s="3"/>
      <c r="J15">
        <v>103.4</v>
      </c>
      <c r="K15" s="3">
        <v>107.2</v>
      </c>
    </row>
    <row r="16" spans="1:14">
      <c r="A16">
        <v>1716</v>
      </c>
      <c r="F16" s="3">
        <v>0.85799999999999998</v>
      </c>
      <c r="G16" s="3"/>
      <c r="H16" s="3">
        <v>49</v>
      </c>
      <c r="I16" s="3"/>
      <c r="J16">
        <v>103.4</v>
      </c>
      <c r="K16" s="3">
        <v>106.7</v>
      </c>
    </row>
    <row r="17" spans="1:11">
      <c r="A17">
        <v>1717</v>
      </c>
      <c r="F17" s="3">
        <v>0.84299999999999997</v>
      </c>
      <c r="G17" s="3"/>
      <c r="H17" s="3">
        <v>46</v>
      </c>
      <c r="I17" s="3"/>
      <c r="J17">
        <v>103.4</v>
      </c>
      <c r="K17" s="3">
        <v>106.2</v>
      </c>
    </row>
    <row r="18" spans="1:11">
      <c r="A18">
        <v>1718</v>
      </c>
      <c r="F18" s="3">
        <v>0.81899999999999995</v>
      </c>
      <c r="G18" s="3"/>
      <c r="H18" s="3">
        <v>44</v>
      </c>
      <c r="I18" s="3"/>
      <c r="J18">
        <v>103.4</v>
      </c>
      <c r="K18" s="3">
        <v>105.7</v>
      </c>
    </row>
    <row r="19" spans="1:11">
      <c r="A19">
        <v>1719</v>
      </c>
      <c r="F19" s="3">
        <v>0.80100000000000005</v>
      </c>
      <c r="G19" s="3"/>
      <c r="H19" s="3">
        <v>46</v>
      </c>
      <c r="I19" s="3"/>
      <c r="J19">
        <v>103.4</v>
      </c>
      <c r="K19" s="3">
        <v>106.9</v>
      </c>
    </row>
    <row r="20" spans="1:11">
      <c r="A20">
        <v>1720</v>
      </c>
      <c r="F20" s="3">
        <v>0.85799999999999998</v>
      </c>
      <c r="G20" s="3"/>
      <c r="H20" s="3">
        <v>48</v>
      </c>
      <c r="I20" s="3"/>
      <c r="J20">
        <v>103.4</v>
      </c>
      <c r="K20" s="3">
        <v>105.6</v>
      </c>
    </row>
    <row r="21" spans="1:11">
      <c r="A21">
        <v>1721</v>
      </c>
      <c r="F21" s="3">
        <v>0.82899999999999996</v>
      </c>
      <c r="G21" s="3"/>
      <c r="H21" s="3">
        <v>46</v>
      </c>
      <c r="I21" s="3"/>
      <c r="J21">
        <v>103.4</v>
      </c>
      <c r="K21" s="3">
        <v>106.8</v>
      </c>
    </row>
    <row r="22" spans="1:11">
      <c r="A22">
        <v>1722</v>
      </c>
      <c r="F22" s="3">
        <v>0.81499999999999995</v>
      </c>
      <c r="G22" s="3"/>
      <c r="H22" s="3">
        <v>42</v>
      </c>
      <c r="I22" s="3"/>
      <c r="J22">
        <v>103.4</v>
      </c>
      <c r="K22" s="3">
        <v>107.8</v>
      </c>
    </row>
    <row r="23" spans="1:11">
      <c r="A23">
        <v>1723</v>
      </c>
      <c r="F23" s="3">
        <v>0.81899999999999995</v>
      </c>
      <c r="G23" s="3"/>
      <c r="H23" s="3">
        <v>40</v>
      </c>
      <c r="I23" s="3"/>
      <c r="J23">
        <v>103.4</v>
      </c>
      <c r="K23" s="3">
        <v>108.1</v>
      </c>
    </row>
    <row r="24" spans="1:11">
      <c r="A24">
        <v>1724</v>
      </c>
      <c r="F24" s="3">
        <v>0.82199999999999995</v>
      </c>
      <c r="G24" s="3"/>
      <c r="H24" s="3">
        <v>45</v>
      </c>
      <c r="I24" s="3"/>
      <c r="J24">
        <v>103.4</v>
      </c>
      <c r="K24" s="3">
        <v>108.7</v>
      </c>
    </row>
    <row r="25" spans="1:11">
      <c r="A25">
        <v>1725</v>
      </c>
      <c r="F25" s="3">
        <v>0.86099999999999999</v>
      </c>
      <c r="G25" s="3"/>
      <c r="H25" s="3">
        <v>46</v>
      </c>
      <c r="I25" s="3"/>
      <c r="J25">
        <v>103.4</v>
      </c>
      <c r="K25" s="3">
        <v>108.7</v>
      </c>
    </row>
    <row r="26" spans="1:11">
      <c r="A26">
        <v>1726</v>
      </c>
      <c r="F26" s="3">
        <v>0.88400000000000001</v>
      </c>
      <c r="G26" s="3"/>
      <c r="H26" s="3">
        <v>48</v>
      </c>
      <c r="I26" s="3"/>
      <c r="J26">
        <v>103.4</v>
      </c>
      <c r="K26" s="3">
        <v>107.6</v>
      </c>
    </row>
    <row r="27" spans="1:11">
      <c r="A27">
        <v>1727</v>
      </c>
      <c r="F27" s="3">
        <v>0.86199999999999999</v>
      </c>
      <c r="G27" s="3"/>
      <c r="H27" s="3">
        <v>45</v>
      </c>
      <c r="I27" s="3"/>
      <c r="J27">
        <v>103.4</v>
      </c>
      <c r="K27" s="3">
        <v>108.5</v>
      </c>
    </row>
    <row r="28" spans="1:11">
      <c r="A28">
        <v>1728</v>
      </c>
      <c r="F28" s="3">
        <v>0.94799999999999995</v>
      </c>
      <c r="G28" s="3"/>
      <c r="H28" s="3">
        <v>49</v>
      </c>
      <c r="I28" s="3"/>
      <c r="J28">
        <v>103.4</v>
      </c>
      <c r="K28" s="3">
        <v>107</v>
      </c>
    </row>
    <row r="29" spans="1:11">
      <c r="A29">
        <v>1729</v>
      </c>
      <c r="F29" s="3">
        <v>0.90800000000000003</v>
      </c>
      <c r="G29" s="3"/>
      <c r="H29" s="3">
        <v>52</v>
      </c>
      <c r="I29" s="3"/>
      <c r="J29">
        <v>103.4</v>
      </c>
      <c r="K29" s="3">
        <v>105.3</v>
      </c>
    </row>
    <row r="30" spans="1:11">
      <c r="A30">
        <v>1730</v>
      </c>
      <c r="F30" s="3">
        <v>0.83699999999999997</v>
      </c>
      <c r="G30" s="3"/>
      <c r="H30" s="3">
        <v>46</v>
      </c>
      <c r="I30" s="3"/>
      <c r="J30">
        <v>103.4</v>
      </c>
      <c r="K30" s="3">
        <v>106</v>
      </c>
    </row>
    <row r="31" spans="1:11">
      <c r="A31">
        <v>1731</v>
      </c>
      <c r="F31" s="3">
        <v>0.77800000000000002</v>
      </c>
      <c r="G31" s="3"/>
      <c r="H31" s="3">
        <v>42</v>
      </c>
      <c r="I31" s="3"/>
      <c r="J31">
        <v>103.4</v>
      </c>
      <c r="K31" s="3">
        <v>107.2</v>
      </c>
    </row>
    <row r="32" spans="1:11">
      <c r="A32">
        <v>1732</v>
      </c>
      <c r="F32" s="3">
        <v>0.747</v>
      </c>
      <c r="G32" s="3"/>
      <c r="H32" s="3">
        <v>42</v>
      </c>
      <c r="I32" s="3"/>
      <c r="J32">
        <v>103.4</v>
      </c>
      <c r="K32" s="3">
        <v>107.6</v>
      </c>
    </row>
    <row r="33" spans="1:11">
      <c r="A33">
        <v>1733</v>
      </c>
      <c r="F33" s="3">
        <v>0.77200000000000002</v>
      </c>
      <c r="G33" s="3"/>
      <c r="H33" s="3">
        <v>41</v>
      </c>
      <c r="I33" s="3"/>
      <c r="J33">
        <v>103.4</v>
      </c>
      <c r="K33" s="3">
        <v>107.3</v>
      </c>
    </row>
    <row r="34" spans="1:11">
      <c r="A34">
        <v>1734</v>
      </c>
      <c r="F34" s="3">
        <v>0.79400000000000004</v>
      </c>
      <c r="G34" s="3"/>
      <c r="H34" s="3">
        <v>39</v>
      </c>
      <c r="I34" s="3"/>
      <c r="J34">
        <v>103.4</v>
      </c>
      <c r="K34" s="3">
        <v>109.8</v>
      </c>
    </row>
    <row r="35" spans="1:11">
      <c r="A35">
        <v>1735</v>
      </c>
      <c r="F35" s="3">
        <v>0.81599999999999995</v>
      </c>
      <c r="G35" s="3"/>
      <c r="H35" s="3">
        <v>40</v>
      </c>
      <c r="I35" s="3"/>
      <c r="J35">
        <v>103.4</v>
      </c>
      <c r="K35" s="3">
        <v>109.7</v>
      </c>
    </row>
    <row r="36" spans="1:11">
      <c r="A36">
        <v>1736</v>
      </c>
      <c r="F36" s="3">
        <v>0.82099999999999995</v>
      </c>
      <c r="G36" s="3"/>
      <c r="H36" s="3">
        <v>41</v>
      </c>
      <c r="I36" s="3"/>
      <c r="J36">
        <v>103.4</v>
      </c>
      <c r="K36" s="3">
        <v>108.6</v>
      </c>
    </row>
    <row r="37" spans="1:11">
      <c r="A37">
        <v>1737</v>
      </c>
      <c r="F37" s="3">
        <v>0.80100000000000005</v>
      </c>
      <c r="G37" s="3"/>
      <c r="H37" s="3">
        <v>44</v>
      </c>
      <c r="I37" s="3"/>
      <c r="J37">
        <v>103.4</v>
      </c>
      <c r="K37" s="3">
        <v>107.9</v>
      </c>
    </row>
    <row r="38" spans="1:11">
      <c r="A38">
        <v>1738</v>
      </c>
      <c r="F38" s="3">
        <v>0.77600000000000002</v>
      </c>
      <c r="G38" s="3"/>
      <c r="H38" s="3">
        <v>43</v>
      </c>
      <c r="I38" s="3"/>
      <c r="J38">
        <v>103.4</v>
      </c>
      <c r="K38" s="3">
        <v>109.6</v>
      </c>
    </row>
    <row r="39" spans="1:11">
      <c r="A39">
        <v>1739</v>
      </c>
      <c r="B39">
        <v>5441</v>
      </c>
      <c r="F39" s="3">
        <v>0.80200000000000005</v>
      </c>
      <c r="G39" s="3"/>
      <c r="H39" s="3">
        <v>42</v>
      </c>
      <c r="I39" s="3"/>
      <c r="J39">
        <v>103.4</v>
      </c>
      <c r="K39" s="3">
        <v>105.3</v>
      </c>
    </row>
    <row r="40" spans="1:11">
      <c r="A40">
        <v>1740</v>
      </c>
      <c r="B40">
        <v>5441</v>
      </c>
      <c r="F40" s="3">
        <v>0.88500000000000001</v>
      </c>
      <c r="G40" s="3"/>
      <c r="H40" s="3">
        <v>49</v>
      </c>
      <c r="I40" s="3"/>
      <c r="J40">
        <v>103.4</v>
      </c>
      <c r="K40" s="3">
        <v>105.3</v>
      </c>
    </row>
    <row r="41" spans="1:11">
      <c r="A41">
        <v>1741</v>
      </c>
      <c r="B41">
        <v>5441</v>
      </c>
      <c r="F41" s="3">
        <v>0.9</v>
      </c>
      <c r="G41" s="3"/>
      <c r="H41" s="3">
        <v>54</v>
      </c>
      <c r="I41" s="3"/>
      <c r="J41">
        <v>103.4</v>
      </c>
      <c r="K41" s="3">
        <v>102</v>
      </c>
    </row>
    <row r="42" spans="1:11">
      <c r="A42">
        <v>1742</v>
      </c>
      <c r="B42">
        <v>5441</v>
      </c>
      <c r="F42" s="3">
        <v>0.82099999999999995</v>
      </c>
      <c r="G42" s="3"/>
      <c r="H42" s="3">
        <v>48</v>
      </c>
      <c r="I42" s="3"/>
      <c r="J42">
        <v>103.4</v>
      </c>
      <c r="K42" s="3">
        <v>111.3</v>
      </c>
    </row>
    <row r="43" spans="1:11">
      <c r="A43">
        <v>1743</v>
      </c>
      <c r="B43">
        <v>5441</v>
      </c>
      <c r="F43" s="3">
        <v>0.77</v>
      </c>
      <c r="G43" s="3"/>
      <c r="H43" s="3">
        <v>44</v>
      </c>
      <c r="I43" s="3"/>
      <c r="J43">
        <v>103.4</v>
      </c>
      <c r="K43" s="3">
        <v>111.3</v>
      </c>
    </row>
    <row r="44" spans="1:11">
      <c r="A44">
        <v>1744</v>
      </c>
      <c r="B44">
        <v>5441</v>
      </c>
      <c r="F44" s="3">
        <v>0.753</v>
      </c>
      <c r="G44" s="3"/>
      <c r="H44" s="3">
        <v>39</v>
      </c>
      <c r="I44" s="3"/>
      <c r="J44">
        <v>103.4</v>
      </c>
      <c r="K44" s="3">
        <v>111.3</v>
      </c>
    </row>
    <row r="45" spans="1:11">
      <c r="A45">
        <v>1745</v>
      </c>
      <c r="B45">
        <v>5441</v>
      </c>
      <c r="F45" s="3">
        <v>0.77700000000000002</v>
      </c>
      <c r="G45" s="3"/>
      <c r="H45" s="3">
        <v>40</v>
      </c>
      <c r="I45" s="3"/>
      <c r="J45">
        <v>103.4</v>
      </c>
      <c r="K45" s="3">
        <v>112.7</v>
      </c>
    </row>
    <row r="46" spans="1:11">
      <c r="A46">
        <v>1746</v>
      </c>
      <c r="B46">
        <v>5441</v>
      </c>
      <c r="F46" s="3">
        <v>0.82399999999999995</v>
      </c>
      <c r="G46" s="3"/>
      <c r="H46" s="3">
        <v>45</v>
      </c>
      <c r="I46" s="3"/>
      <c r="J46">
        <v>103.4</v>
      </c>
      <c r="K46" s="3">
        <v>107.9</v>
      </c>
    </row>
    <row r="47" spans="1:11">
      <c r="A47">
        <v>1747</v>
      </c>
      <c r="B47">
        <v>5441</v>
      </c>
      <c r="F47" s="3">
        <v>0.79800000000000004</v>
      </c>
      <c r="G47" s="3"/>
      <c r="H47" s="3">
        <v>44</v>
      </c>
      <c r="I47" s="3"/>
      <c r="J47">
        <v>103.4</v>
      </c>
      <c r="K47" s="3">
        <v>105.7</v>
      </c>
    </row>
    <row r="48" spans="1:11">
      <c r="A48">
        <v>1748</v>
      </c>
      <c r="B48">
        <v>5441</v>
      </c>
      <c r="F48" s="3">
        <v>0.81699999999999995</v>
      </c>
      <c r="G48" s="3"/>
      <c r="H48" s="3">
        <v>46</v>
      </c>
      <c r="I48" s="3"/>
      <c r="J48">
        <v>103.4</v>
      </c>
      <c r="K48" s="3">
        <v>107.2</v>
      </c>
    </row>
    <row r="49" spans="1:11">
      <c r="A49">
        <v>1749</v>
      </c>
      <c r="B49">
        <v>5441</v>
      </c>
      <c r="F49" s="3">
        <v>0.80800000000000005</v>
      </c>
      <c r="G49" s="3"/>
      <c r="H49" s="3">
        <v>46</v>
      </c>
      <c r="I49" s="3"/>
      <c r="J49">
        <v>103.4</v>
      </c>
      <c r="K49" s="3">
        <v>106.9</v>
      </c>
    </row>
    <row r="50" spans="1:11">
      <c r="A50">
        <v>1750</v>
      </c>
      <c r="B50">
        <v>5441</v>
      </c>
      <c r="F50" s="3">
        <v>0.81499999999999995</v>
      </c>
      <c r="G50" s="3"/>
      <c r="H50" s="3">
        <v>45</v>
      </c>
      <c r="I50" s="3"/>
      <c r="J50">
        <v>103.4</v>
      </c>
      <c r="K50" s="3">
        <v>106.6</v>
      </c>
    </row>
    <row r="51" spans="1:11">
      <c r="A51">
        <v>1751</v>
      </c>
      <c r="B51">
        <v>5441</v>
      </c>
      <c r="F51" s="3">
        <v>0.81599999999999995</v>
      </c>
      <c r="G51" s="3"/>
      <c r="H51" s="3">
        <v>44</v>
      </c>
      <c r="I51" s="3"/>
      <c r="J51">
        <v>103.4</v>
      </c>
      <c r="K51" s="3">
        <v>106</v>
      </c>
    </row>
    <row r="52" spans="1:11">
      <c r="A52">
        <v>1752</v>
      </c>
      <c r="F52" s="3">
        <v>0.85899999999999999</v>
      </c>
      <c r="G52" s="3"/>
      <c r="H52" s="3">
        <v>46</v>
      </c>
      <c r="I52" s="3"/>
      <c r="J52">
        <v>103.4</v>
      </c>
      <c r="K52" s="3">
        <v>104.5</v>
      </c>
    </row>
    <row r="53" spans="1:11">
      <c r="A53">
        <v>1753</v>
      </c>
      <c r="F53" s="3">
        <v>0.84199999999999997</v>
      </c>
      <c r="G53" s="3"/>
      <c r="H53" s="3">
        <v>45</v>
      </c>
      <c r="I53" s="3"/>
      <c r="J53">
        <v>103.4</v>
      </c>
      <c r="K53" s="3">
        <v>103.2</v>
      </c>
    </row>
    <row r="54" spans="1:11">
      <c r="A54">
        <v>1754</v>
      </c>
      <c r="F54" s="3">
        <v>0.84499999999999997</v>
      </c>
      <c r="G54" s="3"/>
      <c r="H54" s="3">
        <v>47</v>
      </c>
      <c r="I54" s="3"/>
      <c r="J54">
        <v>103.4</v>
      </c>
      <c r="K54" s="3">
        <v>104.4</v>
      </c>
    </row>
    <row r="55" spans="1:11">
      <c r="A55">
        <v>1755</v>
      </c>
      <c r="F55" s="3">
        <v>0.82499999999999996</v>
      </c>
      <c r="G55" s="3"/>
      <c r="H55" s="3">
        <v>44</v>
      </c>
      <c r="I55" s="3"/>
      <c r="J55">
        <v>103.4</v>
      </c>
      <c r="K55" s="3">
        <v>107.2</v>
      </c>
    </row>
    <row r="56" spans="1:11">
      <c r="A56">
        <v>1756</v>
      </c>
      <c r="B56">
        <v>12171</v>
      </c>
      <c r="F56" s="3">
        <v>0.86199999999999999</v>
      </c>
      <c r="G56" s="3"/>
      <c r="H56" s="3">
        <v>46</v>
      </c>
      <c r="I56" s="3"/>
      <c r="J56">
        <v>103.4</v>
      </c>
      <c r="K56" s="3">
        <v>107.4</v>
      </c>
    </row>
    <row r="57" spans="1:11">
      <c r="A57">
        <v>1757</v>
      </c>
      <c r="B57">
        <v>12171</v>
      </c>
      <c r="F57" s="3">
        <v>0.95599999999999996</v>
      </c>
      <c r="G57" s="3"/>
      <c r="H57" s="3">
        <v>56</v>
      </c>
      <c r="I57" s="3"/>
      <c r="J57">
        <v>103.4</v>
      </c>
      <c r="K57" s="3">
        <v>107.4</v>
      </c>
    </row>
    <row r="58" spans="1:11">
      <c r="A58">
        <v>1758</v>
      </c>
      <c r="B58">
        <v>12171</v>
      </c>
      <c r="F58" s="3">
        <v>0.90800000000000003</v>
      </c>
      <c r="G58" s="3"/>
      <c r="H58" s="3">
        <v>56</v>
      </c>
      <c r="I58" s="3"/>
      <c r="J58">
        <v>103.4</v>
      </c>
      <c r="K58" s="3">
        <v>103.4</v>
      </c>
    </row>
    <row r="59" spans="1:11">
      <c r="A59">
        <v>1759</v>
      </c>
      <c r="B59">
        <v>12171</v>
      </c>
      <c r="F59" s="3">
        <v>0.83699999999999997</v>
      </c>
      <c r="G59" s="3"/>
      <c r="H59" s="3">
        <v>51</v>
      </c>
      <c r="I59" s="3"/>
      <c r="J59">
        <v>103.4</v>
      </c>
      <c r="K59" s="3">
        <v>102.7</v>
      </c>
    </row>
    <row r="60" spans="1:11">
      <c r="A60">
        <v>1760</v>
      </c>
      <c r="B60">
        <v>12171</v>
      </c>
      <c r="F60" s="3">
        <v>0.84799999999999998</v>
      </c>
      <c r="G60" s="3"/>
      <c r="H60" s="3">
        <v>49</v>
      </c>
      <c r="I60" s="3"/>
      <c r="J60">
        <v>103.4</v>
      </c>
      <c r="K60" s="3">
        <v>103.1</v>
      </c>
    </row>
    <row r="61" spans="1:11">
      <c r="A61">
        <v>1761</v>
      </c>
      <c r="B61">
        <v>12171</v>
      </c>
      <c r="F61" s="3">
        <v>0.83199999999999996</v>
      </c>
      <c r="G61" s="3"/>
      <c r="H61" s="3">
        <v>47</v>
      </c>
      <c r="I61" s="3"/>
      <c r="J61">
        <v>103.4</v>
      </c>
      <c r="K61" s="3">
        <v>101</v>
      </c>
    </row>
    <row r="62" spans="1:11">
      <c r="A62">
        <v>1762</v>
      </c>
      <c r="B62">
        <v>12171</v>
      </c>
      <c r="F62" s="3">
        <v>0.85899999999999999</v>
      </c>
      <c r="G62" s="3"/>
      <c r="H62" s="3">
        <v>49</v>
      </c>
      <c r="I62" s="3"/>
      <c r="J62">
        <v>103.4</v>
      </c>
      <c r="K62" s="3">
        <v>104.4</v>
      </c>
    </row>
    <row r="63" spans="1:11">
      <c r="A63">
        <v>1763</v>
      </c>
      <c r="B63">
        <v>12171</v>
      </c>
      <c r="F63" s="3">
        <v>0.875</v>
      </c>
      <c r="G63" s="3"/>
      <c r="H63" s="3">
        <v>50</v>
      </c>
      <c r="I63" s="3"/>
      <c r="J63">
        <v>103.4</v>
      </c>
      <c r="K63" s="3">
        <v>104.7</v>
      </c>
    </row>
    <row r="64" spans="1:11">
      <c r="A64">
        <v>1764</v>
      </c>
      <c r="F64" s="3">
        <v>0.90400000000000003</v>
      </c>
      <c r="G64" s="3"/>
      <c r="H64" s="3">
        <v>54</v>
      </c>
      <c r="I64" s="3"/>
      <c r="J64">
        <v>103.4</v>
      </c>
      <c r="K64" s="3">
        <v>108.5</v>
      </c>
    </row>
    <row r="65" spans="1:11">
      <c r="A65">
        <v>1765</v>
      </c>
      <c r="F65" s="3">
        <v>0.93799999999999994</v>
      </c>
      <c r="G65" s="3"/>
      <c r="H65" s="3">
        <v>56</v>
      </c>
      <c r="I65" s="3"/>
      <c r="J65">
        <v>103.4</v>
      </c>
      <c r="K65" s="3">
        <v>107.1</v>
      </c>
    </row>
    <row r="66" spans="1:11">
      <c r="A66">
        <v>1766</v>
      </c>
      <c r="F66" s="3">
        <v>0.92200000000000004</v>
      </c>
      <c r="G66" s="3"/>
      <c r="H66" s="3">
        <v>57</v>
      </c>
      <c r="I66" s="3"/>
      <c r="J66">
        <v>103.4</v>
      </c>
      <c r="K66" s="3">
        <v>103.5</v>
      </c>
    </row>
    <row r="67" spans="1:11">
      <c r="A67">
        <v>1767</v>
      </c>
      <c r="F67" s="3">
        <v>0.995</v>
      </c>
      <c r="G67" s="3"/>
      <c r="H67" s="3">
        <v>60</v>
      </c>
      <c r="I67" s="3"/>
      <c r="J67">
        <v>103.4</v>
      </c>
      <c r="K67" s="3">
        <v>103.3</v>
      </c>
    </row>
    <row r="68" spans="1:11">
      <c r="A68">
        <v>1768</v>
      </c>
      <c r="F68" s="3">
        <v>0.96599999999999997</v>
      </c>
      <c r="G68" s="3"/>
      <c r="H68" s="3">
        <v>59</v>
      </c>
      <c r="I68" s="3"/>
      <c r="J68">
        <v>103.4</v>
      </c>
      <c r="K68" s="3">
        <v>104.4</v>
      </c>
    </row>
    <row r="69" spans="1:11">
      <c r="A69">
        <v>1769</v>
      </c>
      <c r="F69" s="3">
        <v>0.92400000000000004</v>
      </c>
      <c r="G69" s="3"/>
      <c r="H69" s="3">
        <v>55</v>
      </c>
      <c r="I69" s="3"/>
      <c r="J69">
        <v>103.4</v>
      </c>
      <c r="K69" s="3">
        <v>102.8</v>
      </c>
    </row>
    <row r="70" spans="1:11">
      <c r="A70">
        <v>1770</v>
      </c>
      <c r="F70" s="3">
        <v>0.92500000000000004</v>
      </c>
      <c r="G70" s="3"/>
      <c r="H70" s="3">
        <v>54</v>
      </c>
      <c r="I70" s="3"/>
      <c r="J70">
        <v>103.4</v>
      </c>
      <c r="K70" s="3">
        <v>102.1</v>
      </c>
    </row>
    <row r="71" spans="1:11">
      <c r="A71">
        <v>1771</v>
      </c>
      <c r="F71" s="3">
        <v>0.97799999999999998</v>
      </c>
      <c r="G71" s="3"/>
      <c r="H71" s="3">
        <v>59</v>
      </c>
      <c r="I71" s="3"/>
      <c r="J71">
        <v>103.4</v>
      </c>
      <c r="K71" s="3">
        <v>102.5</v>
      </c>
    </row>
    <row r="72" spans="1:11">
      <c r="A72">
        <v>1772</v>
      </c>
      <c r="F72" s="3">
        <v>1.0029999999999999</v>
      </c>
      <c r="G72" s="3"/>
      <c r="H72" s="3">
        <v>65</v>
      </c>
      <c r="I72" s="3"/>
      <c r="J72">
        <v>103.4</v>
      </c>
      <c r="K72" s="3">
        <v>103.2</v>
      </c>
    </row>
    <row r="73" spans="1:11">
      <c r="A73">
        <v>1773</v>
      </c>
      <c r="F73" s="3">
        <v>1.0089999999999999</v>
      </c>
      <c r="G73" s="3"/>
      <c r="H73" s="3">
        <v>65</v>
      </c>
      <c r="I73" s="3"/>
      <c r="J73">
        <v>103.4</v>
      </c>
      <c r="K73" s="3">
        <v>108.2</v>
      </c>
    </row>
    <row r="74" spans="1:11">
      <c r="A74">
        <v>1774</v>
      </c>
      <c r="F74" s="3">
        <v>1.0189999999999999</v>
      </c>
      <c r="G74" s="3"/>
      <c r="H74" s="3">
        <v>66</v>
      </c>
      <c r="I74" s="3"/>
      <c r="J74">
        <v>103.4</v>
      </c>
      <c r="K74" s="3">
        <v>109.4</v>
      </c>
    </row>
    <row r="75" spans="1:11">
      <c r="A75">
        <v>1775</v>
      </c>
      <c r="F75" s="3">
        <v>1.0049999999999999</v>
      </c>
      <c r="G75" s="3"/>
      <c r="H75" s="3">
        <v>62</v>
      </c>
      <c r="I75" s="3"/>
      <c r="J75">
        <v>103.4</v>
      </c>
      <c r="K75" s="3">
        <v>107.4</v>
      </c>
    </row>
    <row r="76" spans="1:11">
      <c r="A76">
        <v>1776</v>
      </c>
      <c r="B76">
        <v>7455</v>
      </c>
      <c r="F76" s="3">
        <v>0.95199999999999996</v>
      </c>
      <c r="G76" s="3"/>
      <c r="H76" s="3">
        <v>61</v>
      </c>
      <c r="I76" s="3"/>
      <c r="J76">
        <v>103.4</v>
      </c>
      <c r="K76" s="3">
        <v>105.7</v>
      </c>
    </row>
    <row r="77" spans="1:11">
      <c r="A77">
        <v>1777</v>
      </c>
      <c r="B77">
        <v>7455</v>
      </c>
      <c r="F77" s="3">
        <v>0.99199999999999999</v>
      </c>
      <c r="G77" s="3"/>
      <c r="H77" s="3">
        <v>60</v>
      </c>
      <c r="I77" s="3"/>
      <c r="J77">
        <v>103.4</v>
      </c>
      <c r="K77" s="3">
        <v>102.2</v>
      </c>
    </row>
    <row r="78" spans="1:11">
      <c r="A78">
        <v>1778</v>
      </c>
      <c r="B78">
        <v>7455</v>
      </c>
      <c r="F78" s="3">
        <v>1.006</v>
      </c>
      <c r="G78" s="3"/>
      <c r="H78" s="3">
        <v>63</v>
      </c>
      <c r="I78" s="3"/>
      <c r="J78">
        <v>103.4</v>
      </c>
      <c r="K78" s="3">
        <v>105</v>
      </c>
    </row>
    <row r="79" spans="1:11">
      <c r="A79">
        <v>1779</v>
      </c>
      <c r="B79">
        <v>7455</v>
      </c>
      <c r="F79" s="3">
        <v>0.95399999999999996</v>
      </c>
      <c r="G79" s="3"/>
      <c r="H79" s="3">
        <v>58</v>
      </c>
      <c r="I79" s="3"/>
      <c r="J79">
        <v>103.4</v>
      </c>
      <c r="K79" s="3">
        <v>109.6</v>
      </c>
    </row>
    <row r="80" spans="1:11">
      <c r="A80">
        <v>1780</v>
      </c>
      <c r="B80">
        <v>7455</v>
      </c>
      <c r="F80" s="3">
        <v>0.96599999999999997</v>
      </c>
      <c r="G80" s="3"/>
      <c r="H80" s="3">
        <v>56</v>
      </c>
      <c r="I80" s="3"/>
      <c r="J80">
        <v>103.4</v>
      </c>
      <c r="K80" s="3">
        <v>107.3</v>
      </c>
    </row>
    <row r="81" spans="1:15">
      <c r="A81">
        <v>1781</v>
      </c>
      <c r="B81">
        <v>7455</v>
      </c>
      <c r="F81" s="3">
        <v>1.0249999999999999</v>
      </c>
      <c r="G81" s="3"/>
      <c r="H81" s="3">
        <v>58</v>
      </c>
      <c r="I81" s="3"/>
      <c r="J81">
        <v>103.4</v>
      </c>
      <c r="K81" s="3">
        <v>101.7</v>
      </c>
    </row>
    <row r="82" spans="1:15">
      <c r="A82">
        <v>1782</v>
      </c>
      <c r="B82">
        <v>7455</v>
      </c>
      <c r="F82" s="3">
        <v>1.0429999999999999</v>
      </c>
      <c r="G82" s="3"/>
      <c r="H82" s="3">
        <v>59</v>
      </c>
      <c r="I82" s="3"/>
      <c r="J82">
        <v>103.4</v>
      </c>
      <c r="K82" s="3">
        <v>98.7</v>
      </c>
    </row>
    <row r="83" spans="1:15">
      <c r="A83">
        <v>1783</v>
      </c>
      <c r="B83">
        <v>7455</v>
      </c>
      <c r="F83" s="3">
        <v>1.0649999999999999</v>
      </c>
      <c r="G83" s="3"/>
      <c r="H83" s="3">
        <v>66</v>
      </c>
      <c r="I83" s="3"/>
      <c r="J83">
        <v>103.4</v>
      </c>
      <c r="K83" s="3">
        <v>101.9</v>
      </c>
    </row>
    <row r="84" spans="1:15">
      <c r="A84">
        <v>1784</v>
      </c>
      <c r="B84">
        <v>7455</v>
      </c>
      <c r="F84" s="3">
        <v>1.048</v>
      </c>
      <c r="G84" s="3"/>
      <c r="H84" s="3">
        <v>67</v>
      </c>
      <c r="I84" s="3"/>
      <c r="J84">
        <v>103.4</v>
      </c>
      <c r="K84" s="3">
        <v>108.3</v>
      </c>
    </row>
    <row r="85" spans="1:15">
      <c r="A85">
        <v>1785</v>
      </c>
      <c r="B85">
        <v>7455</v>
      </c>
      <c r="F85" s="3">
        <v>1.012</v>
      </c>
      <c r="G85" s="3"/>
      <c r="H85" s="3">
        <v>64</v>
      </c>
      <c r="I85" s="3"/>
      <c r="J85">
        <v>103.4</v>
      </c>
      <c r="K85" s="3">
        <v>111.3</v>
      </c>
    </row>
    <row r="86" spans="1:15">
      <c r="A86">
        <v>1786</v>
      </c>
      <c r="F86" s="3">
        <v>0.99099999999999999</v>
      </c>
      <c r="G86" s="3"/>
      <c r="H86" s="3">
        <v>64</v>
      </c>
      <c r="I86" s="3"/>
      <c r="J86">
        <v>103.4</v>
      </c>
      <c r="K86" s="3">
        <v>109.3</v>
      </c>
    </row>
    <row r="87" spans="1:15">
      <c r="A87">
        <v>1787</v>
      </c>
      <c r="F87" s="3">
        <v>1.0089999999999999</v>
      </c>
      <c r="G87" s="3"/>
      <c r="H87" s="3">
        <v>63</v>
      </c>
      <c r="I87" s="3"/>
      <c r="J87">
        <v>103.4</v>
      </c>
      <c r="K87" s="3">
        <v>108.8</v>
      </c>
    </row>
    <row r="88" spans="1:15">
      <c r="A88">
        <v>1788</v>
      </c>
      <c r="F88" s="3">
        <v>1.016</v>
      </c>
      <c r="G88" s="3"/>
      <c r="H88" s="3">
        <v>66</v>
      </c>
      <c r="I88" s="3"/>
      <c r="J88">
        <v>103.4</v>
      </c>
      <c r="K88" s="3">
        <v>108.2</v>
      </c>
    </row>
    <row r="89" spans="1:15">
      <c r="A89">
        <v>1789</v>
      </c>
      <c r="F89" s="3">
        <v>1.0429999999999999</v>
      </c>
      <c r="G89" s="3"/>
      <c r="H89" s="3">
        <v>65</v>
      </c>
      <c r="I89" s="3"/>
      <c r="J89">
        <v>103.4</v>
      </c>
      <c r="K89" s="3">
        <v>109.4</v>
      </c>
    </row>
    <row r="90" spans="1:15">
      <c r="A90">
        <v>1790</v>
      </c>
      <c r="F90" s="3">
        <v>1.073</v>
      </c>
      <c r="G90" s="3"/>
      <c r="H90" s="3">
        <v>66</v>
      </c>
      <c r="I90" s="3"/>
      <c r="J90">
        <v>103.4</v>
      </c>
      <c r="K90" s="3">
        <v>109.9</v>
      </c>
    </row>
    <row r="91" spans="1:15">
      <c r="A91">
        <v>1791</v>
      </c>
      <c r="F91" s="3">
        <v>1.0660000000000001</v>
      </c>
      <c r="G91" s="3"/>
      <c r="H91" s="3">
        <v>66</v>
      </c>
      <c r="I91" s="3"/>
      <c r="J91">
        <v>103.4</v>
      </c>
      <c r="K91" s="3">
        <v>109.6</v>
      </c>
    </row>
    <row r="92" spans="1:15">
      <c r="A92">
        <v>1792</v>
      </c>
      <c r="F92" s="3">
        <v>1.0529999999999999</v>
      </c>
      <c r="G92" s="3"/>
      <c r="H92" s="3">
        <v>67</v>
      </c>
      <c r="I92" s="3"/>
      <c r="J92">
        <v>103.4</v>
      </c>
      <c r="K92" s="3">
        <v>107.8</v>
      </c>
    </row>
    <row r="93" spans="1:15">
      <c r="A93">
        <v>1793</v>
      </c>
      <c r="B93">
        <v>2240</v>
      </c>
      <c r="C93" s="2">
        <v>79615.34</v>
      </c>
      <c r="D93" s="2">
        <f t="shared" ref="D93:D115" si="0">C93*30800000/$C$117</f>
        <v>549591.72916415823</v>
      </c>
      <c r="E93" s="2">
        <f t="shared" ref="E93:E115" si="1">D93</f>
        <v>549591.72916415823</v>
      </c>
      <c r="F93" s="3">
        <v>1.093</v>
      </c>
      <c r="G93" s="4">
        <f>E93*F93/$F$104</f>
        <v>412288.09881703841</v>
      </c>
      <c r="H93" s="3">
        <v>69</v>
      </c>
      <c r="I93" s="4">
        <f>E93*H93/$H$104</f>
        <v>379218.29312326916</v>
      </c>
      <c r="J93">
        <v>103.4</v>
      </c>
      <c r="K93" s="3">
        <v>111</v>
      </c>
      <c r="L93">
        <f>G93*K93/10/1000/100</f>
        <v>45.763978968691255</v>
      </c>
      <c r="M93">
        <f>E93*J93/10/1000/100</f>
        <v>56.827784795573969</v>
      </c>
      <c r="N93">
        <v>8.2322264244361101</v>
      </c>
      <c r="O93">
        <f>C93*J93/10/1000/100</f>
        <v>8.2322261560000012</v>
      </c>
    </row>
    <row r="94" spans="1:15">
      <c r="A94">
        <v>1794</v>
      </c>
      <c r="B94">
        <v>2240</v>
      </c>
      <c r="C94">
        <v>18980.71</v>
      </c>
      <c r="D94" s="2">
        <f t="shared" si="0"/>
        <v>131025.51882166715</v>
      </c>
      <c r="E94" s="2">
        <f t="shared" si="1"/>
        <v>131025.51882166715</v>
      </c>
      <c r="F94" s="3">
        <v>1.1160000000000001</v>
      </c>
      <c r="G94" s="4">
        <f>E94*F94/$F$104</f>
        <v>100359.97186340463</v>
      </c>
      <c r="H94" s="3">
        <v>74</v>
      </c>
      <c r="I94" s="4">
        <f t="shared" ref="I94:I115" si="2">E94*H94/$H$104</f>
        <v>96958.883928033698</v>
      </c>
      <c r="J94">
        <v>103.4</v>
      </c>
      <c r="K94" s="3">
        <v>112.6</v>
      </c>
      <c r="L94">
        <f>G94*K94/10/1000/100</f>
        <v>11.300532831819361</v>
      </c>
      <c r="M94">
        <f>E94*J94/10/1000/100</f>
        <v>13.548038646160386</v>
      </c>
      <c r="N94">
        <v>1.96260558901285</v>
      </c>
    </row>
    <row r="95" spans="1:15">
      <c r="A95">
        <v>1795</v>
      </c>
      <c r="B95">
        <v>2240</v>
      </c>
      <c r="C95">
        <v>36383.14</v>
      </c>
      <c r="D95" s="2">
        <f t="shared" si="0"/>
        <v>251156.03130027017</v>
      </c>
      <c r="E95" s="2">
        <f t="shared" si="1"/>
        <v>251156.03130027017</v>
      </c>
      <c r="F95" s="3">
        <v>1.2410000000000001</v>
      </c>
      <c r="G95" s="4">
        <f>E95*F95/$F$104</f>
        <v>213922.19275472566</v>
      </c>
      <c r="H95" s="3">
        <v>83</v>
      </c>
      <c r="I95" s="4">
        <f t="shared" si="2"/>
        <v>208459.50597922425</v>
      </c>
      <c r="J95">
        <v>103.4</v>
      </c>
      <c r="K95" s="3">
        <v>109.6</v>
      </c>
      <c r="L95">
        <f>G95*K95/10/1000/100</f>
        <v>23.445872325917936</v>
      </c>
      <c r="M95">
        <f>E95*J95/10/1000/100</f>
        <v>25.969533636447935</v>
      </c>
      <c r="N95">
        <v>3.76201685288004</v>
      </c>
    </row>
    <row r="96" spans="1:15">
      <c r="A96">
        <v>1796</v>
      </c>
      <c r="B96">
        <v>2240</v>
      </c>
      <c r="C96">
        <v>155730.4</v>
      </c>
      <c r="D96" s="2">
        <f t="shared" si="0"/>
        <v>1075020.716101018</v>
      </c>
      <c r="E96" s="2">
        <f t="shared" si="1"/>
        <v>1075020.716101018</v>
      </c>
      <c r="F96" s="3">
        <v>1.304</v>
      </c>
      <c r="G96" s="4">
        <f>E96*F96/$F$104</f>
        <v>962132.4734356401</v>
      </c>
      <c r="H96" s="3">
        <v>88</v>
      </c>
      <c r="I96" s="4">
        <f t="shared" si="2"/>
        <v>946018.23016889591</v>
      </c>
      <c r="J96">
        <v>103.4</v>
      </c>
      <c r="K96" s="3">
        <v>108.6</v>
      </c>
      <c r="L96">
        <f>G96*K96/10/1000/100</f>
        <v>104.48758661511052</v>
      </c>
      <c r="M96">
        <f>E96*J96/10/1000/100</f>
        <v>111.15714204484526</v>
      </c>
      <c r="N96">
        <v>16.102523568949199</v>
      </c>
    </row>
    <row r="97" spans="1:14">
      <c r="A97">
        <v>1797</v>
      </c>
      <c r="B97">
        <v>2240</v>
      </c>
      <c r="C97">
        <v>64585.27</v>
      </c>
      <c r="D97" s="2">
        <f t="shared" si="0"/>
        <v>445837.82745679456</v>
      </c>
      <c r="E97" s="2">
        <f t="shared" si="1"/>
        <v>445837.82745679456</v>
      </c>
      <c r="F97" s="3">
        <v>1.238</v>
      </c>
      <c r="G97" s="4">
        <f>E97*F97/$F$104</f>
        <v>378824.45462698123</v>
      </c>
      <c r="H97" s="3">
        <v>80</v>
      </c>
      <c r="I97" s="4">
        <f t="shared" si="2"/>
        <v>356670.2619654357</v>
      </c>
      <c r="J97">
        <v>103.4</v>
      </c>
      <c r="K97" s="3">
        <v>109.3</v>
      </c>
      <c r="L97">
        <f>G97*K97/10/1000/100</f>
        <v>41.40551289072905</v>
      </c>
      <c r="M97">
        <f>E97*J97/10/1000/100</f>
        <v>46.099631359032564</v>
      </c>
      <c r="N97">
        <v>6.6781170370031804</v>
      </c>
    </row>
    <row r="98" spans="1:14">
      <c r="A98">
        <v>1798</v>
      </c>
      <c r="B98">
        <v>2240</v>
      </c>
      <c r="C98">
        <v>404249.98</v>
      </c>
      <c r="D98" s="2">
        <f t="shared" si="0"/>
        <v>2790573.3433126882</v>
      </c>
      <c r="E98" s="2">
        <f t="shared" si="1"/>
        <v>2790573.3433126882</v>
      </c>
      <c r="F98" s="3">
        <v>1.218</v>
      </c>
      <c r="G98" s="4">
        <f>E98*F98/$F$104</f>
        <v>2332819.7200788292</v>
      </c>
      <c r="H98" s="3">
        <v>78</v>
      </c>
      <c r="I98" s="4">
        <f t="shared" si="2"/>
        <v>2176647.2077838969</v>
      </c>
      <c r="J98">
        <v>103.4</v>
      </c>
      <c r="K98" s="3">
        <v>113.7</v>
      </c>
      <c r="L98">
        <f>G98*K98/10/1000/100</f>
        <v>265.24160217296287</v>
      </c>
      <c r="M98">
        <f>E98*J98/10/1000/100</f>
        <v>288.54528369853199</v>
      </c>
      <c r="N98">
        <v>41.799447566355802</v>
      </c>
    </row>
    <row r="99" spans="1:14">
      <c r="A99">
        <v>1799</v>
      </c>
      <c r="B99">
        <v>2240</v>
      </c>
      <c r="C99">
        <v>672872.53</v>
      </c>
      <c r="D99" s="2">
        <f t="shared" si="0"/>
        <v>4644898.5493218005</v>
      </c>
      <c r="E99" s="2">
        <f t="shared" si="1"/>
        <v>4644898.5493218005</v>
      </c>
      <c r="F99" s="3">
        <v>1.3049999999999999</v>
      </c>
      <c r="G99" s="4">
        <f>E99*F99/$F$104</f>
        <v>4160324.3698455384</v>
      </c>
      <c r="H99" s="3">
        <v>87</v>
      </c>
      <c r="I99" s="4">
        <f t="shared" si="2"/>
        <v>4041061.7379099666</v>
      </c>
      <c r="J99">
        <v>103.4</v>
      </c>
      <c r="K99" s="3">
        <v>105.9</v>
      </c>
      <c r="L99">
        <f>G99*K99/10/1000/100</f>
        <v>440.57835076664253</v>
      </c>
      <c r="M99">
        <f>E99*J99/10/1000/100</f>
        <v>480.28250999987415</v>
      </c>
      <c r="N99">
        <v>69.575019742961402</v>
      </c>
    </row>
    <row r="100" spans="1:14">
      <c r="A100">
        <v>1800</v>
      </c>
      <c r="B100">
        <v>2240</v>
      </c>
      <c r="C100">
        <v>148677.31</v>
      </c>
      <c r="D100" s="2">
        <f t="shared" si="0"/>
        <v>1026332.6124133313</v>
      </c>
      <c r="E100" s="2">
        <f t="shared" si="1"/>
        <v>1026332.6124133313</v>
      </c>
      <c r="F100" s="3">
        <v>1.5880000000000001</v>
      </c>
      <c r="G100" s="4">
        <f>E100*F100/$F$104</f>
        <v>1118610.9735843309</v>
      </c>
      <c r="H100" s="3">
        <v>119</v>
      </c>
      <c r="I100" s="4">
        <f t="shared" si="2"/>
        <v>1221335.8087718643</v>
      </c>
      <c r="J100">
        <v>103.4</v>
      </c>
      <c r="K100" s="3">
        <v>100.5</v>
      </c>
      <c r="L100">
        <f>G100*K100/10/1000/100</f>
        <v>112.42040284522525</v>
      </c>
      <c r="M100">
        <f>E100*J100/10/1000/100</f>
        <v>106.12279212353846</v>
      </c>
      <c r="N100">
        <v>15.373233950657299</v>
      </c>
    </row>
    <row r="101" spans="1:14">
      <c r="A101">
        <v>1801</v>
      </c>
      <c r="B101">
        <v>2240</v>
      </c>
      <c r="C101">
        <v>95196.78</v>
      </c>
      <c r="D101" s="2">
        <f t="shared" si="0"/>
        <v>657151.78671673022</v>
      </c>
      <c r="E101" s="2">
        <f t="shared" si="1"/>
        <v>657151.78671673022</v>
      </c>
      <c r="F101" s="3">
        <v>1.6830000000000001</v>
      </c>
      <c r="G101" s="4">
        <f>E101*F101/$F$104</f>
        <v>759084.73372975772</v>
      </c>
      <c r="H101" s="3">
        <v>133</v>
      </c>
      <c r="I101" s="4">
        <f t="shared" si="2"/>
        <v>874011.87633325113</v>
      </c>
      <c r="J101">
        <v>103.4</v>
      </c>
      <c r="K101" s="3">
        <v>97.1</v>
      </c>
      <c r="L101">
        <f>G101*K101/10/1000/100</f>
        <v>73.70712764515946</v>
      </c>
      <c r="M101">
        <f>E101*J101/10/1000/100</f>
        <v>67.949494746509913</v>
      </c>
      <c r="N101">
        <v>9.8433468742363708</v>
      </c>
    </row>
    <row r="102" spans="1:14">
      <c r="A102">
        <v>1802</v>
      </c>
      <c r="B102">
        <v>2240</v>
      </c>
      <c r="C102">
        <v>55281.32</v>
      </c>
      <c r="D102" s="2">
        <f t="shared" si="0"/>
        <v>381611.83823716844</v>
      </c>
      <c r="E102" s="2">
        <f t="shared" si="1"/>
        <v>381611.83823716844</v>
      </c>
      <c r="F102" s="3">
        <v>1.4359999999999999</v>
      </c>
      <c r="G102" s="4">
        <f>E102*F102/$F$104</f>
        <v>376111.59897637193</v>
      </c>
      <c r="H102" s="3">
        <v>103</v>
      </c>
      <c r="I102" s="4">
        <f t="shared" si="2"/>
        <v>393060.19338428346</v>
      </c>
      <c r="J102">
        <v>103.4</v>
      </c>
      <c r="K102" s="3">
        <v>102</v>
      </c>
      <c r="L102">
        <f>G102*K102/10/1000/100</f>
        <v>38.363383095589938</v>
      </c>
      <c r="M102">
        <f>E102*J102/10/1000/100</f>
        <v>39.45866407372322</v>
      </c>
      <c r="N102">
        <v>5.7160884656611302</v>
      </c>
    </row>
    <row r="103" spans="1:14">
      <c r="A103">
        <v>1803</v>
      </c>
      <c r="B103">
        <v>2716</v>
      </c>
      <c r="C103">
        <v>258089.46</v>
      </c>
      <c r="D103" s="2">
        <f t="shared" si="0"/>
        <v>1781614.3547266626</v>
      </c>
      <c r="E103" s="2">
        <f t="shared" si="1"/>
        <v>1781614.3547266626</v>
      </c>
      <c r="F103" s="3">
        <v>1.4039999999999999</v>
      </c>
      <c r="G103" s="4">
        <f>E103*F103/$F$104</f>
        <v>1716806.14552933</v>
      </c>
      <c r="H103" s="3">
        <v>96</v>
      </c>
      <c r="I103" s="4">
        <f t="shared" si="2"/>
        <v>1710349.780537596</v>
      </c>
      <c r="J103">
        <v>103.4</v>
      </c>
      <c r="K103" s="3">
        <v>102.7</v>
      </c>
      <c r="L103">
        <f>G103*K103/10/1000/100</f>
        <v>176.3159911458622</v>
      </c>
      <c r="M103">
        <f>E103*J103/10/1000/100</f>
        <v>184.21892427873692</v>
      </c>
      <c r="N103">
        <v>26.686450106337102</v>
      </c>
    </row>
    <row r="104" spans="1:14">
      <c r="A104">
        <v>1804</v>
      </c>
      <c r="B104">
        <v>2716</v>
      </c>
      <c r="C104">
        <v>107039.1</v>
      </c>
      <c r="D104" s="2">
        <f t="shared" si="0"/>
        <v>738900.36841110326</v>
      </c>
      <c r="E104" s="2">
        <f t="shared" si="1"/>
        <v>738900.36841110326</v>
      </c>
      <c r="F104" s="3">
        <v>1.4570000000000001</v>
      </c>
      <c r="G104" s="4">
        <f>E104*F104/$F$104</f>
        <v>738900.36841110338</v>
      </c>
      <c r="H104" s="3">
        <v>100</v>
      </c>
      <c r="I104" s="4">
        <f t="shared" si="2"/>
        <v>738900.36841110315</v>
      </c>
      <c r="J104">
        <v>103.4</v>
      </c>
      <c r="K104" s="3">
        <v>103.4</v>
      </c>
      <c r="L104">
        <f>G104*K104/10/1000/100</f>
        <v>76.402298093708112</v>
      </c>
      <c r="M104">
        <f>E104*J104/10/1000/100</f>
        <v>76.402298093708083</v>
      </c>
      <c r="N104">
        <v>11.0678427103382</v>
      </c>
    </row>
    <row r="105" spans="1:14">
      <c r="A105">
        <v>1805</v>
      </c>
      <c r="B105">
        <v>2716</v>
      </c>
      <c r="C105">
        <v>372774.26</v>
      </c>
      <c r="D105" s="2">
        <f t="shared" si="0"/>
        <v>2573293.6660358356</v>
      </c>
      <c r="E105" s="2">
        <f t="shared" si="1"/>
        <v>2573293.6660358356</v>
      </c>
      <c r="F105" s="3">
        <v>1.58</v>
      </c>
      <c r="G105" s="4">
        <f>E105*F105/$F$104</f>
        <v>2790531.2232921212</v>
      </c>
      <c r="H105" s="3">
        <v>116</v>
      </c>
      <c r="I105" s="4">
        <f t="shared" si="2"/>
        <v>2985020.6526015694</v>
      </c>
      <c r="J105">
        <v>103.4</v>
      </c>
      <c r="K105" s="3">
        <v>98.5</v>
      </c>
      <c r="L105">
        <f>G105*K105/10/1000/100</f>
        <v>274.86732549427398</v>
      </c>
      <c r="M105">
        <f>E105*J105/10/1000/100</f>
        <v>266.07856506810543</v>
      </c>
      <c r="N105">
        <v>38.544858956541603</v>
      </c>
    </row>
    <row r="106" spans="1:14">
      <c r="A106">
        <v>1806</v>
      </c>
      <c r="B106">
        <v>2716</v>
      </c>
      <c r="C106">
        <v>148033.07999999999</v>
      </c>
      <c r="D106" s="2">
        <f t="shared" si="0"/>
        <v>1021885.4357802927</v>
      </c>
      <c r="E106" s="2">
        <f t="shared" si="1"/>
        <v>1021885.4357802927</v>
      </c>
      <c r="F106" s="3">
        <v>1.581</v>
      </c>
      <c r="G106" s="4">
        <f>E106*F106/$F$104</f>
        <v>1108854.4090381898</v>
      </c>
      <c r="H106" s="3">
        <v>111</v>
      </c>
      <c r="I106" s="4">
        <f t="shared" si="2"/>
        <v>1134292.833716125</v>
      </c>
      <c r="J106">
        <v>103.4</v>
      </c>
      <c r="K106" s="3">
        <v>101</v>
      </c>
      <c r="L106">
        <f>G106*K106/10/1000/100</f>
        <v>111.99429531285716</v>
      </c>
      <c r="M106">
        <f>E106*J106/10/1000/100</f>
        <v>105.66295405968229</v>
      </c>
      <c r="N106">
        <v>15.3066200995898</v>
      </c>
    </row>
    <row r="107" spans="1:14">
      <c r="A107">
        <v>1807</v>
      </c>
      <c r="B107">
        <v>2716</v>
      </c>
      <c r="C107">
        <v>140110.37</v>
      </c>
      <c r="D107" s="2">
        <f t="shared" si="0"/>
        <v>967194.26836750307</v>
      </c>
      <c r="E107" s="2">
        <f t="shared" si="1"/>
        <v>967194.26836750307</v>
      </c>
      <c r="F107" s="3">
        <v>1.611</v>
      </c>
      <c r="G107" s="4">
        <f>E107*F107/$F$104</f>
        <v>1069423.4497872666</v>
      </c>
      <c r="H107" s="3">
        <v>109</v>
      </c>
      <c r="I107" s="4">
        <f t="shared" si="2"/>
        <v>1054241.7525205784</v>
      </c>
      <c r="J107">
        <v>103.4</v>
      </c>
      <c r="K107" s="3">
        <v>102.5</v>
      </c>
      <c r="L107">
        <f>G107*K107/10/1000/100</f>
        <v>109.61590360319482</v>
      </c>
      <c r="M107">
        <f>E107*J107/10/1000/100</f>
        <v>100.00788734919983</v>
      </c>
      <c r="N107">
        <v>14.4874122926933</v>
      </c>
    </row>
    <row r="108" spans="1:14">
      <c r="A108">
        <v>1808</v>
      </c>
      <c r="B108">
        <v>2716</v>
      </c>
      <c r="C108">
        <v>134062.93</v>
      </c>
      <c r="D108" s="2">
        <f t="shared" si="0"/>
        <v>925448.25551851571</v>
      </c>
      <c r="E108" s="2">
        <f t="shared" si="1"/>
        <v>925448.25551851571</v>
      </c>
      <c r="F108" s="3">
        <v>1.6439999999999999</v>
      </c>
      <c r="G108" s="4">
        <f>E108*F108/$F$104</f>
        <v>1044225.7598300889</v>
      </c>
      <c r="H108" s="3">
        <v>112</v>
      </c>
      <c r="I108" s="4">
        <f t="shared" si="2"/>
        <v>1036502.0461807377</v>
      </c>
      <c r="J108">
        <v>103.4</v>
      </c>
      <c r="K108" s="3">
        <v>101.1</v>
      </c>
      <c r="L108">
        <f>G108*K108/10/1000/100</f>
        <v>105.57122431882199</v>
      </c>
      <c r="M108">
        <f>E108*J108/10/1000/100</f>
        <v>95.691349620614531</v>
      </c>
      <c r="N108">
        <v>13.862107347643001</v>
      </c>
    </row>
    <row r="109" spans="1:14">
      <c r="A109">
        <v>1809</v>
      </c>
      <c r="B109">
        <v>2716</v>
      </c>
      <c r="C109">
        <v>220743.93</v>
      </c>
      <c r="D109" s="2">
        <f t="shared" si="0"/>
        <v>1523814.8601914141</v>
      </c>
      <c r="E109" s="2">
        <f t="shared" si="1"/>
        <v>1523814.8601914141</v>
      </c>
      <c r="F109" s="3">
        <v>1.7669999999999999</v>
      </c>
      <c r="G109" s="4">
        <f>E109*F109/$F$104</f>
        <v>1848030.7878917148</v>
      </c>
      <c r="H109" s="3">
        <v>123</v>
      </c>
      <c r="I109" s="4">
        <f t="shared" si="2"/>
        <v>1874292.2780354393</v>
      </c>
      <c r="J109">
        <v>103.4</v>
      </c>
      <c r="K109" s="3">
        <v>99.7</v>
      </c>
      <c r="L109">
        <f>G109*K109/10/1000/100</f>
        <v>184.24866955280399</v>
      </c>
      <c r="M109">
        <f>E109*J109/10/1000/100</f>
        <v>157.56245654379222</v>
      </c>
      <c r="N109">
        <v>22.824922462427899</v>
      </c>
    </row>
    <row r="110" spans="1:14">
      <c r="A110">
        <v>1810</v>
      </c>
      <c r="B110">
        <v>2716</v>
      </c>
      <c r="C110">
        <v>271101.59999999998</v>
      </c>
      <c r="D110" s="2">
        <f t="shared" si="0"/>
        <v>1871438.3072806064</v>
      </c>
      <c r="E110" s="2">
        <f t="shared" si="1"/>
        <v>1871438.3072806064</v>
      </c>
      <c r="F110" s="3">
        <v>1.8069999999999999</v>
      </c>
      <c r="G110" s="4">
        <f>E110*F110/$F$104</f>
        <v>2320994.5238545337</v>
      </c>
      <c r="H110" s="3">
        <v>127</v>
      </c>
      <c r="I110" s="4">
        <f t="shared" si="2"/>
        <v>2376726.6502463701</v>
      </c>
      <c r="J110">
        <v>103.4</v>
      </c>
      <c r="K110" s="3">
        <v>98.4</v>
      </c>
      <c r="L110">
        <f>G110*K110/10/1000/100</f>
        <v>228.38586114728614</v>
      </c>
      <c r="M110">
        <f>E110*J110/10/1000/100</f>
        <v>193.50672097281469</v>
      </c>
      <c r="N110">
        <v>28.031905725228999</v>
      </c>
    </row>
    <row r="111" spans="1:14">
      <c r="A111">
        <v>1811</v>
      </c>
      <c r="B111">
        <v>2716</v>
      </c>
      <c r="C111">
        <v>560675.43000000005</v>
      </c>
      <c r="D111" s="2">
        <f t="shared" si="0"/>
        <v>3870392.0509986891</v>
      </c>
      <c r="E111" s="2">
        <f t="shared" si="1"/>
        <v>3870392.0509986891</v>
      </c>
      <c r="F111" s="3">
        <v>1.7669999999999999</v>
      </c>
      <c r="G111" s="4">
        <f>E111*F111/$F$104</f>
        <v>4693879.7214239417</v>
      </c>
      <c r="H111" s="3">
        <v>123</v>
      </c>
      <c r="I111" s="4">
        <f t="shared" si="2"/>
        <v>4760582.2227283875</v>
      </c>
      <c r="J111">
        <v>103.4</v>
      </c>
      <c r="K111" s="3">
        <v>97.1</v>
      </c>
      <c r="L111">
        <f>G111*K111/10/1000/100</f>
        <v>455.77572095026471</v>
      </c>
      <c r="M111">
        <f>E111*J111/10/1000/100</f>
        <v>400.1985380732645</v>
      </c>
      <c r="N111">
        <v>57.973839814993902</v>
      </c>
    </row>
    <row r="112" spans="1:14">
      <c r="A112">
        <v>1812</v>
      </c>
      <c r="B112">
        <v>2716</v>
      </c>
      <c r="C112">
        <v>130800.58</v>
      </c>
      <c r="D112" s="2">
        <f t="shared" si="0"/>
        <v>902927.96511168336</v>
      </c>
      <c r="E112" s="2">
        <f t="shared" si="1"/>
        <v>902927.96511168336</v>
      </c>
      <c r="F112" s="3">
        <v>1.925</v>
      </c>
      <c r="G112" s="4">
        <f>E112*F112/$F$104</f>
        <v>1192955.6162251136</v>
      </c>
      <c r="H112" s="3">
        <v>140</v>
      </c>
      <c r="I112" s="4">
        <f t="shared" si="2"/>
        <v>1264099.1511563566</v>
      </c>
      <c r="J112">
        <v>103.4</v>
      </c>
      <c r="K112" s="3">
        <v>90</v>
      </c>
      <c r="L112">
        <f>G112*K112/10/1000/100</f>
        <v>107.36600546026024</v>
      </c>
      <c r="M112">
        <f>E112*J112/10/1000/100</f>
        <v>93.362751592548065</v>
      </c>
      <c r="N112">
        <v>13.5247801785654</v>
      </c>
    </row>
    <row r="113" spans="1:14">
      <c r="A113">
        <v>1813</v>
      </c>
      <c r="B113">
        <v>2716</v>
      </c>
      <c r="C113">
        <v>215372.24</v>
      </c>
      <c r="D113" s="2">
        <f t="shared" si="0"/>
        <v>1486733.6093214962</v>
      </c>
      <c r="E113" s="2">
        <f t="shared" si="1"/>
        <v>1486733.6093214962</v>
      </c>
      <c r="F113" s="3">
        <v>1.9650000000000001</v>
      </c>
      <c r="G113" s="4">
        <f>E113*F113/$F$104</f>
        <v>2005100.5781171862</v>
      </c>
      <c r="H113" s="3">
        <v>143</v>
      </c>
      <c r="I113" s="4">
        <f t="shared" si="2"/>
        <v>2126029.0613297396</v>
      </c>
      <c r="J113">
        <v>103.4</v>
      </c>
      <c r="K113" s="3">
        <v>84.5</v>
      </c>
      <c r="L113">
        <f>G113*K113/10/1000/100</f>
        <v>169.43099885090226</v>
      </c>
      <c r="M113">
        <f>E113*J113/10/1000/100</f>
        <v>153.72825520384274</v>
      </c>
      <c r="N113">
        <v>22.2694898513844</v>
      </c>
    </row>
    <row r="114" spans="1:14">
      <c r="A114">
        <v>1814</v>
      </c>
      <c r="B114">
        <v>2716</v>
      </c>
      <c r="C114">
        <v>40878.410000000003</v>
      </c>
      <c r="D114" s="2">
        <f t="shared" si="0"/>
        <v>282187.27744403802</v>
      </c>
      <c r="E114" s="2">
        <f t="shared" si="1"/>
        <v>282187.27744403802</v>
      </c>
      <c r="F114" s="3">
        <v>1.833</v>
      </c>
      <c r="G114" s="4">
        <f>E114*F114/$F$104</f>
        <v>355009.80065540265</v>
      </c>
      <c r="H114" s="3">
        <v>125</v>
      </c>
      <c r="I114" s="4">
        <f t="shared" si="2"/>
        <v>352734.09680504753</v>
      </c>
      <c r="J114">
        <v>103.4</v>
      </c>
      <c r="K114" s="3">
        <v>91.8</v>
      </c>
      <c r="L114">
        <f>G114*K114/10/1000/100</f>
        <v>32.589899700165958</v>
      </c>
      <c r="M114">
        <f>E114*J114/10/1000/100</f>
        <v>29.178164487713531</v>
      </c>
      <c r="N114">
        <v>4.2268274014071503</v>
      </c>
    </row>
    <row r="115" spans="1:14">
      <c r="A115">
        <v>1815</v>
      </c>
      <c r="B115">
        <v>2716</v>
      </c>
      <c r="C115">
        <v>130516.89</v>
      </c>
      <c r="D115" s="2">
        <f t="shared" si="0"/>
        <v>900969.62796652294</v>
      </c>
      <c r="E115" s="2">
        <f t="shared" si="1"/>
        <v>900969.62796652294</v>
      </c>
      <c r="F115" s="3">
        <v>1.7310000000000001</v>
      </c>
      <c r="G115" s="4">
        <f>E115*F115/$F$104</f>
        <v>1070403.8613658552</v>
      </c>
      <c r="H115" s="3">
        <v>112</v>
      </c>
      <c r="I115" s="4">
        <f t="shared" si="2"/>
        <v>1009085.9833225056</v>
      </c>
      <c r="J115">
        <v>103.4</v>
      </c>
      <c r="K115" s="3">
        <v>91</v>
      </c>
      <c r="L115">
        <f>G115*K115/10/1000/100</f>
        <v>97.406751384292818</v>
      </c>
      <c r="M115">
        <f>E115*J115/10/1000/100</f>
        <v>93.16025953173849</v>
      </c>
      <c r="N115">
        <v>13.495446214733599</v>
      </c>
    </row>
    <row r="116" spans="1:14">
      <c r="F116" s="3"/>
      <c r="G116" s="3"/>
      <c r="H116" s="3"/>
      <c r="I116" s="3"/>
      <c r="K116" s="3"/>
    </row>
    <row r="117" spans="1:14">
      <c r="C117">
        <f>SUM(C93:C115)</f>
        <v>4461771.0600000015</v>
      </c>
      <c r="D117">
        <f>SUM(D93:D115)</f>
        <v>30799999.999999993</v>
      </c>
      <c r="F117" s="3"/>
      <c r="G117" s="3"/>
      <c r="H117" s="3"/>
      <c r="I117" s="3"/>
      <c r="K117" s="3"/>
    </row>
    <row r="118" spans="1:14">
      <c r="F118" s="3"/>
      <c r="G118" s="3"/>
      <c r="H118" s="3"/>
      <c r="I118" s="3"/>
      <c r="K118" s="3"/>
    </row>
    <row r="119" spans="1:14">
      <c r="C119">
        <v>22673856.284889098</v>
      </c>
      <c r="F119" s="3"/>
      <c r="G119" s="3"/>
      <c r="H119" s="3"/>
      <c r="I119" s="3"/>
      <c r="K119" s="3"/>
    </row>
    <row r="120" spans="1:14">
      <c r="F120" s="3"/>
      <c r="G120" s="3"/>
      <c r="H120" s="3"/>
      <c r="I120" s="3"/>
      <c r="K120" s="3"/>
    </row>
    <row r="121" spans="1:14">
      <c r="F121" s="3"/>
      <c r="G121" s="3"/>
      <c r="H121" s="3"/>
      <c r="I121" s="3"/>
      <c r="K121" s="3"/>
    </row>
    <row r="122" spans="1:14">
      <c r="F122" s="3"/>
      <c r="G122" s="3"/>
      <c r="H122" s="3"/>
      <c r="I122" s="3"/>
      <c r="K122" s="3"/>
    </row>
    <row r="123" spans="1:14">
      <c r="F123" s="3"/>
      <c r="G123" s="3"/>
      <c r="H123" s="3"/>
      <c r="I123" s="3"/>
      <c r="K123" s="3"/>
    </row>
    <row r="124" spans="1:14">
      <c r="F124" s="3"/>
      <c r="G124" s="3"/>
      <c r="H124" s="3"/>
      <c r="I124" s="3"/>
      <c r="K124" s="3"/>
    </row>
    <row r="125" spans="1:14">
      <c r="F125" s="3"/>
      <c r="G125" s="3"/>
      <c r="H125" s="3"/>
      <c r="I125" s="3"/>
      <c r="K125" s="3"/>
    </row>
    <row r="126" spans="1:14">
      <c r="F126" s="3"/>
      <c r="G126" s="3"/>
      <c r="H126" s="3"/>
      <c r="I126" s="3"/>
      <c r="K126" s="3"/>
    </row>
    <row r="127" spans="1:14">
      <c r="F127" s="3"/>
      <c r="G127" s="3"/>
      <c r="H127" s="3"/>
      <c r="I127" s="3"/>
      <c r="K127" s="3"/>
    </row>
    <row r="128" spans="1:14">
      <c r="F128" s="3"/>
      <c r="G128" s="3"/>
      <c r="H128" s="3"/>
      <c r="I128" s="3"/>
      <c r="K128" s="3"/>
    </row>
    <row r="129" spans="6:11">
      <c r="F129" s="3"/>
      <c r="G129" s="3"/>
      <c r="H129" s="3"/>
      <c r="I129" s="3"/>
      <c r="K129" s="3"/>
    </row>
    <row r="130" spans="6:11">
      <c r="F130" s="3"/>
      <c r="G130" s="3"/>
      <c r="H130" s="3"/>
      <c r="I130" s="3"/>
      <c r="K130" s="3"/>
    </row>
    <row r="131" spans="6:11">
      <c r="F131" s="3"/>
      <c r="G131" s="3"/>
      <c r="H131" s="3"/>
      <c r="I131" s="3"/>
      <c r="K131" s="3"/>
    </row>
    <row r="132" spans="6:11">
      <c r="F132" s="3"/>
      <c r="G132" s="3"/>
      <c r="H132" s="3"/>
      <c r="I132" s="3"/>
      <c r="K132" s="3"/>
    </row>
    <row r="133" spans="6:11">
      <c r="F133" s="3"/>
      <c r="G133" s="3"/>
      <c r="H133" s="3"/>
      <c r="I133" s="3"/>
      <c r="K133" s="3"/>
    </row>
    <row r="134" spans="6:11">
      <c r="F134" s="3"/>
      <c r="G134" s="3"/>
      <c r="H134" s="3"/>
      <c r="I134" s="3"/>
      <c r="K134" s="3"/>
    </row>
    <row r="135" spans="6:11">
      <c r="F135" s="3"/>
      <c r="G135" s="3"/>
      <c r="H135" s="3"/>
      <c r="I135" s="3"/>
      <c r="K135" s="3"/>
    </row>
    <row r="136" spans="6:11">
      <c r="F136" s="3"/>
      <c r="G136" s="3"/>
      <c r="H136" s="3"/>
      <c r="I136" s="3"/>
      <c r="K136" s="3"/>
    </row>
    <row r="137" spans="6:11">
      <c r="F137" s="3"/>
      <c r="G137" s="3"/>
      <c r="H137" s="3"/>
      <c r="I137" s="3"/>
      <c r="K137" s="3"/>
    </row>
    <row r="138" spans="6:11">
      <c r="F138" s="3"/>
      <c r="G138" s="3"/>
      <c r="H138" s="3"/>
      <c r="I138" s="3"/>
      <c r="K138" s="3"/>
    </row>
    <row r="139" spans="6:11">
      <c r="F139" s="3"/>
      <c r="G139" s="3"/>
      <c r="H139" s="3"/>
      <c r="I139" s="3"/>
      <c r="K139" s="3"/>
    </row>
    <row r="140" spans="6:11">
      <c r="F140" s="3"/>
      <c r="G140" s="3"/>
      <c r="H140" s="3"/>
      <c r="I140" s="3"/>
      <c r="K140" s="3"/>
    </row>
    <row r="141" spans="6:11">
      <c r="F141" s="3"/>
      <c r="G141" s="3"/>
      <c r="H141" s="3"/>
      <c r="I141" s="3"/>
      <c r="K141" s="3"/>
    </row>
    <row r="142" spans="6:11">
      <c r="F142" s="3"/>
      <c r="G142" s="3"/>
      <c r="H142" s="3"/>
      <c r="I142" s="3"/>
      <c r="K142" s="3"/>
    </row>
    <row r="143" spans="6:11">
      <c r="F143" s="3"/>
      <c r="G143" s="3"/>
      <c r="H143" s="3"/>
      <c r="I143" s="3"/>
      <c r="K143" s="3"/>
    </row>
    <row r="144" spans="6:11">
      <c r="F144" s="3"/>
      <c r="G144" s="3"/>
      <c r="H144" s="3"/>
      <c r="I144" s="3"/>
      <c r="K144" s="3"/>
    </row>
    <row r="145" spans="6:11">
      <c r="F145" s="3"/>
      <c r="G145" s="3"/>
      <c r="H145" s="3"/>
      <c r="I145" s="3"/>
      <c r="K145" s="3"/>
    </row>
    <row r="146" spans="6:11">
      <c r="F146" s="3"/>
      <c r="G146" s="3"/>
      <c r="H146" s="3"/>
      <c r="I146" s="3"/>
      <c r="K146" s="3"/>
    </row>
    <row r="147" spans="6:11">
      <c r="F147" s="3"/>
      <c r="G147" s="3"/>
      <c r="H147" s="3"/>
      <c r="I147" s="3"/>
      <c r="K147" s="3"/>
    </row>
    <row r="148" spans="6:11">
      <c r="F148" s="3"/>
      <c r="G148" s="3"/>
      <c r="H148" s="3"/>
      <c r="I148" s="3"/>
      <c r="K148" s="3"/>
    </row>
    <row r="149" spans="6:11">
      <c r="F149" s="3"/>
      <c r="G149" s="3"/>
      <c r="H149" s="3"/>
      <c r="I149" s="3"/>
      <c r="K149" s="3"/>
    </row>
    <row r="150" spans="6:11">
      <c r="F150" s="3"/>
      <c r="G150" s="3"/>
      <c r="H150" s="3"/>
      <c r="I150" s="3"/>
      <c r="K15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Value of prizes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Guillaume DAUDIN</cp:lastModifiedBy>
  <cp:revision>2</cp:revision>
  <dcterms:modified xsi:type="dcterms:W3CDTF">2021-03-02T14:05:36Z</dcterms:modified>
  <dc:language>fr-FR</dc:language>
</cp:coreProperties>
</file>