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rvo/Dropbox/Udemy/Excel Level 2 - Imtermediate Advanced/Section 3 - Project 2 - Building A Database With Excel/"/>
    </mc:Choice>
  </mc:AlternateContent>
  <bookViews>
    <workbookView xWindow="0" yWindow="460" windowWidth="25600" windowHeight="8040" activeTab="1"/>
  </bookViews>
  <sheets>
    <sheet name="Returning Multiple Values" sheetId="1" r:id="rId1"/>
    <sheet name="Returning Multiple Values (2)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9" i="2" l="1" a="1"/>
  <c r="B29" i="2"/>
  <c r="C29" i="2" a="1"/>
  <c r="C29" i="2"/>
  <c r="D29" i="2" a="1"/>
  <c r="D29" i="2"/>
  <c r="E29" i="2" a="1"/>
  <c r="E29" i="2"/>
  <c r="F29" i="2" a="1"/>
  <c r="F29" i="2"/>
  <c r="B30" i="2" a="1"/>
  <c r="B30" i="2"/>
  <c r="C30" i="2" a="1"/>
  <c r="C30" i="2"/>
  <c r="D30" i="2" a="1"/>
  <c r="D30" i="2"/>
  <c r="E30" i="2" a="1"/>
  <c r="E30" i="2"/>
  <c r="F30" i="2" a="1"/>
  <c r="F30" i="2"/>
  <c r="B31" i="2" a="1"/>
  <c r="B31" i="2"/>
  <c r="C31" i="2" a="1"/>
  <c r="C31" i="2"/>
  <c r="D31" i="2" a="1"/>
  <c r="D31" i="2"/>
  <c r="E31" i="2" a="1"/>
  <c r="E31" i="2"/>
  <c r="F31" i="2" a="1"/>
  <c r="F31" i="2"/>
  <c r="B32" i="2" a="1"/>
  <c r="B32" i="2"/>
  <c r="C32" i="2" a="1"/>
  <c r="C32" i="2"/>
  <c r="D32" i="2" a="1"/>
  <c r="D32" i="2"/>
  <c r="E32" i="2" a="1"/>
  <c r="E32" i="2"/>
  <c r="F32" i="2" a="1"/>
  <c r="F32" i="2"/>
  <c r="A30" i="2" a="1"/>
  <c r="A30" i="2"/>
  <c r="A31" i="2" a="1"/>
  <c r="A31" i="2"/>
  <c r="A32" i="2" a="1"/>
  <c r="A32" i="2"/>
  <c r="A29" i="2" a="1"/>
  <c r="A29" i="2"/>
  <c r="B23" i="2" a="1"/>
  <c r="B23" i="2"/>
  <c r="C23" i="2" a="1"/>
  <c r="C23" i="2"/>
  <c r="D23" i="2" a="1"/>
  <c r="D23" i="2"/>
  <c r="E23" i="2" a="1"/>
  <c r="E23" i="2"/>
  <c r="F23" i="2" a="1"/>
  <c r="F23" i="2"/>
  <c r="B24" i="2" a="1"/>
  <c r="B24" i="2"/>
  <c r="C24" i="2" a="1"/>
  <c r="C24" i="2"/>
  <c r="D24" i="2" a="1"/>
  <c r="D24" i="2"/>
  <c r="E24" i="2" a="1"/>
  <c r="E24" i="2"/>
  <c r="F24" i="2" a="1"/>
  <c r="F24" i="2"/>
  <c r="B25" i="2" a="1"/>
  <c r="B25" i="2"/>
  <c r="C25" i="2" a="1"/>
  <c r="C25" i="2"/>
  <c r="D25" i="2" a="1"/>
  <c r="D25" i="2"/>
  <c r="E25" i="2" a="1"/>
  <c r="E25" i="2"/>
  <c r="F25" i="2" a="1"/>
  <c r="F25" i="2"/>
  <c r="B26" i="2" a="1"/>
  <c r="B26" i="2"/>
  <c r="C26" i="2" a="1"/>
  <c r="C26" i="2"/>
  <c r="D26" i="2" a="1"/>
  <c r="D26" i="2"/>
  <c r="E26" i="2" a="1"/>
  <c r="E26" i="2"/>
  <c r="F26" i="2" a="1"/>
  <c r="F26" i="2"/>
  <c r="A24" i="2" a="1"/>
  <c r="A24" i="2"/>
  <c r="A25" i="2" a="1"/>
  <c r="A25" i="2"/>
  <c r="A26" i="2" a="1"/>
  <c r="A26" i="2"/>
  <c r="A23" i="2" a="1"/>
  <c r="A23" i="2"/>
  <c r="A19" i="2" a="1"/>
  <c r="A19" i="2"/>
  <c r="A20" i="2" a="1"/>
  <c r="A20" i="2"/>
  <c r="A21" i="2" a="1"/>
  <c r="A21" i="2"/>
  <c r="F27" i="2" a="1"/>
  <c r="F27" i="2"/>
  <c r="E27" i="2" a="1"/>
  <c r="E27" i="2"/>
  <c r="D27" i="2" a="1"/>
  <c r="D27" i="2"/>
  <c r="C27" i="2" a="1"/>
  <c r="C27" i="2"/>
  <c r="B27" i="2" a="1"/>
  <c r="B27" i="2"/>
  <c r="A27" i="2" a="1"/>
  <c r="A27" i="2"/>
  <c r="A23" i="1" a="1"/>
  <c r="A23" i="1"/>
  <c r="B23" i="1" a="1"/>
  <c r="B23" i="1"/>
  <c r="C23" i="1" a="1"/>
  <c r="C23" i="1"/>
  <c r="D23" i="1" a="1"/>
  <c r="D23" i="1"/>
  <c r="E23" i="1" a="1"/>
  <c r="E23" i="1"/>
  <c r="F23" i="1" a="1"/>
  <c r="F23" i="1"/>
  <c r="A24" i="1" a="1"/>
  <c r="A24" i="1"/>
  <c r="B24" i="1" a="1"/>
  <c r="B24" i="1"/>
  <c r="C24" i="1" a="1"/>
  <c r="C24" i="1"/>
  <c r="D24" i="1" a="1"/>
  <c r="D24" i="1"/>
  <c r="E24" i="1" a="1"/>
  <c r="E24" i="1"/>
  <c r="F24" i="1" a="1"/>
  <c r="F24" i="1"/>
  <c r="A25" i="1" a="1"/>
  <c r="A25" i="1"/>
  <c r="B25" i="1" a="1"/>
  <c r="B25" i="1"/>
  <c r="C25" i="1" a="1"/>
  <c r="C25" i="1"/>
  <c r="D25" i="1" a="1"/>
  <c r="D25" i="1"/>
  <c r="E25" i="1" a="1"/>
  <c r="E25" i="1"/>
  <c r="F25" i="1" a="1"/>
  <c r="F25" i="1"/>
  <c r="A26" i="1" a="1"/>
  <c r="A26" i="1"/>
  <c r="B26" i="1" a="1"/>
  <c r="B26" i="1"/>
  <c r="C26" i="1" a="1"/>
  <c r="C26" i="1"/>
  <c r="D26" i="1" a="1"/>
  <c r="D26" i="1"/>
  <c r="E26" i="1" a="1"/>
  <c r="E26" i="1"/>
  <c r="F26" i="1" a="1"/>
  <c r="F26" i="1"/>
  <c r="F22" i="1" a="1"/>
  <c r="F22" i="1"/>
  <c r="E22" i="1" a="1"/>
  <c r="E22" i="1"/>
  <c r="D22" i="1" a="1"/>
  <c r="D22" i="1"/>
  <c r="C22" i="1" a="1"/>
  <c r="C22" i="1"/>
  <c r="B22" i="1" a="1"/>
  <c r="B22" i="1"/>
  <c r="A22" i="1" a="1"/>
  <c r="A22" i="1"/>
  <c r="A19" i="1" a="1"/>
  <c r="A19" i="1"/>
  <c r="A20" i="1" a="1"/>
  <c r="A20" i="1"/>
  <c r="A18" i="1" a="1"/>
  <c r="A18" i="1"/>
  <c r="J17" i="1"/>
  <c r="H17" i="1"/>
  <c r="J16" i="1"/>
  <c r="H16" i="1"/>
  <c r="J18" i="1"/>
  <c r="H18" i="1"/>
  <c r="J19" i="1"/>
  <c r="H19" i="1"/>
</calcChain>
</file>

<file path=xl/sharedStrings.xml><?xml version="1.0" encoding="utf-8"?>
<sst xmlns="http://schemas.openxmlformats.org/spreadsheetml/2006/main" count="144" uniqueCount="58">
  <si>
    <t>First Name</t>
  </si>
  <si>
    <t>Last Name</t>
  </si>
  <si>
    <t>Full Name</t>
  </si>
  <si>
    <t>NI Number</t>
  </si>
  <si>
    <t>Sex</t>
  </si>
  <si>
    <t>DOB</t>
  </si>
  <si>
    <t>Connor</t>
  </si>
  <si>
    <t>Phillips</t>
  </si>
  <si>
    <t>Connor Phillips</t>
  </si>
  <si>
    <t>JT 59 05 48 B</t>
  </si>
  <si>
    <t>Male</t>
  </si>
  <si>
    <t>Harry</t>
  </si>
  <si>
    <t>Mitchell</t>
  </si>
  <si>
    <t>Harry Mitchell</t>
  </si>
  <si>
    <t>ST 58 78 07 D</t>
  </si>
  <si>
    <t>Oscar</t>
  </si>
  <si>
    <t>Kelly</t>
  </si>
  <si>
    <t>Oscar Kelly</t>
  </si>
  <si>
    <t>JG 64 20 35 B</t>
  </si>
  <si>
    <t>Luca</t>
  </si>
  <si>
    <t>Lee</t>
  </si>
  <si>
    <t>Luca Lee</t>
  </si>
  <si>
    <t>PE 10 12 60 C</t>
  </si>
  <si>
    <t>Imogen</t>
  </si>
  <si>
    <t>Ross</t>
  </si>
  <si>
    <t>Imogen Ross</t>
  </si>
  <si>
    <t>TR 91 97 63 B</t>
  </si>
  <si>
    <t>Female</t>
  </si>
  <si>
    <t>Sophie</t>
  </si>
  <si>
    <t>Ward</t>
  </si>
  <si>
    <t>Sophie Ward</t>
  </si>
  <si>
    <t>YB 14 35 55 A</t>
  </si>
  <si>
    <t>Millie</t>
  </si>
  <si>
    <t>Cooper</t>
  </si>
  <si>
    <t>Millie Cooper</t>
  </si>
  <si>
    <t>WM 90 67 67 D</t>
  </si>
  <si>
    <t>Annabelle</t>
  </si>
  <si>
    <t>Reed</t>
  </si>
  <si>
    <t>Annabelle Reed</t>
  </si>
  <si>
    <t>MJ 72 11 73 D</t>
  </si>
  <si>
    <t>Lily</t>
  </si>
  <si>
    <t>Nguyen</t>
  </si>
  <si>
    <t>Lily Nguyen</t>
  </si>
  <si>
    <t>MP 28 83 00 C</t>
  </si>
  <si>
    <t>Toby</t>
  </si>
  <si>
    <t>Richardson</t>
  </si>
  <si>
    <t>Toby Richardson</t>
  </si>
  <si>
    <t>WK 39 28 15 C</t>
  </si>
  <si>
    <t>Miller</t>
  </si>
  <si>
    <t>Luca Miller</t>
  </si>
  <si>
    <t>ZG 88 48 13 B</t>
  </si>
  <si>
    <t>Long</t>
  </si>
  <si>
    <t>Connor Long</t>
  </si>
  <si>
    <t>JE 99 51 48 A</t>
  </si>
  <si>
    <t>Brown</t>
  </si>
  <si>
    <t>Luca Brown</t>
  </si>
  <si>
    <t>HS 97 08 56 B</t>
  </si>
  <si>
    <t>luca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</si>
</sst>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164" fontId="0" fillId="0" borderId="0" xfId="0" applyNumberFormat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J26"/>
  <sheetViews>
    <sheetView workbookViewId="0">
      <pane ySplit="1" topLeftCell="A2" activePane="bottomLeft" state="frozen"/>
      <selection pane="bottomLeft" activeCell="C24" sqref="C24"/>
    </sheetView>
  </sheetViews>
  <sheetFormatPr baseColWidth="10" defaultColWidth="8.83203125" defaultRowHeight="15" x14ac:dyDescent="0.2"/>
  <cols>
    <col min="1" max="1" width="11.5" bestFit="1" customWidth="1"/>
    <col min="2" max="2" width="11.1640625" bestFit="1" customWidth="1"/>
    <col min="3" max="3" width="15.5" bestFit="1" customWidth="1"/>
    <col min="4" max="4" width="13.6640625" bestFit="1" customWidth="1"/>
    <col min="5" max="5" width="8.5" bestFit="1" customWidth="1"/>
    <col min="6" max="6" width="18" bestFit="1" customWidth="1"/>
  </cols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10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>
        <v>23031</v>
      </c>
      <c r="H2">
        <v>15</v>
      </c>
    </row>
    <row r="3" spans="1:10" x14ac:dyDescent="0.2">
      <c r="A3" t="s">
        <v>11</v>
      </c>
      <c r="B3" t="s">
        <v>12</v>
      </c>
      <c r="C3" t="s">
        <v>13</v>
      </c>
      <c r="D3" t="s">
        <v>14</v>
      </c>
      <c r="E3" t="s">
        <v>10</v>
      </c>
      <c r="F3" s="2">
        <v>25713</v>
      </c>
      <c r="H3">
        <v>2</v>
      </c>
    </row>
    <row r="4" spans="1:10" x14ac:dyDescent="0.2">
      <c r="A4" t="s">
        <v>15</v>
      </c>
      <c r="B4" t="s">
        <v>16</v>
      </c>
      <c r="C4" t="s">
        <v>17</v>
      </c>
      <c r="D4" t="s">
        <v>18</v>
      </c>
      <c r="E4" t="s">
        <v>10</v>
      </c>
      <c r="F4" s="2">
        <v>32764</v>
      </c>
      <c r="H4">
        <v>3</v>
      </c>
    </row>
    <row r="5" spans="1:10" x14ac:dyDescent="0.2">
      <c r="A5" t="s">
        <v>19</v>
      </c>
      <c r="B5" t="s">
        <v>20</v>
      </c>
      <c r="C5" t="s">
        <v>21</v>
      </c>
      <c r="D5" t="s">
        <v>22</v>
      </c>
      <c r="E5" t="s">
        <v>10</v>
      </c>
      <c r="F5" s="2">
        <v>26182</v>
      </c>
      <c r="H5">
        <v>4</v>
      </c>
    </row>
    <row r="6" spans="1:10" x14ac:dyDescent="0.2">
      <c r="A6" t="s">
        <v>23</v>
      </c>
      <c r="B6" t="s">
        <v>24</v>
      </c>
      <c r="C6" t="s">
        <v>25</v>
      </c>
      <c r="D6" t="s">
        <v>26</v>
      </c>
      <c r="E6" t="s">
        <v>27</v>
      </c>
      <c r="F6" s="2">
        <v>25880</v>
      </c>
      <c r="H6">
        <v>5</v>
      </c>
    </row>
    <row r="7" spans="1:10" x14ac:dyDescent="0.2">
      <c r="A7" t="s">
        <v>28</v>
      </c>
      <c r="B7" t="s">
        <v>29</v>
      </c>
      <c r="C7" t="s">
        <v>30</v>
      </c>
      <c r="D7" t="s">
        <v>31</v>
      </c>
      <c r="E7" t="s">
        <v>27</v>
      </c>
      <c r="F7" s="2">
        <v>21785</v>
      </c>
      <c r="H7">
        <v>6</v>
      </c>
    </row>
    <row r="8" spans="1:10" x14ac:dyDescent="0.2">
      <c r="A8" t="s">
        <v>32</v>
      </c>
      <c r="B8" t="s">
        <v>33</v>
      </c>
      <c r="C8" t="s">
        <v>34</v>
      </c>
      <c r="D8" t="s">
        <v>35</v>
      </c>
      <c r="E8" t="s">
        <v>27</v>
      </c>
      <c r="F8" s="2">
        <v>28192</v>
      </c>
      <c r="H8">
        <v>25</v>
      </c>
    </row>
    <row r="9" spans="1:10" x14ac:dyDescent="0.2">
      <c r="A9" t="s">
        <v>36</v>
      </c>
      <c r="B9" t="s">
        <v>37</v>
      </c>
      <c r="C9" t="s">
        <v>38</v>
      </c>
      <c r="D9" t="s">
        <v>39</v>
      </c>
      <c r="E9" t="s">
        <v>27</v>
      </c>
      <c r="F9" s="2">
        <v>23811</v>
      </c>
      <c r="H9">
        <v>8</v>
      </c>
    </row>
    <row r="10" spans="1:10" x14ac:dyDescent="0.2">
      <c r="A10" t="s">
        <v>40</v>
      </c>
      <c r="B10" t="s">
        <v>41</v>
      </c>
      <c r="C10" t="s">
        <v>42</v>
      </c>
      <c r="D10" t="s">
        <v>43</v>
      </c>
      <c r="E10" t="s">
        <v>27</v>
      </c>
      <c r="F10" s="2">
        <v>36310</v>
      </c>
      <c r="H10">
        <v>9</v>
      </c>
    </row>
    <row r="11" spans="1:10" x14ac:dyDescent="0.2">
      <c r="A11" t="s">
        <v>44</v>
      </c>
      <c r="B11" t="s">
        <v>45</v>
      </c>
      <c r="C11" t="s">
        <v>46</v>
      </c>
      <c r="D11" t="s">
        <v>47</v>
      </c>
      <c r="E11" t="s">
        <v>10</v>
      </c>
      <c r="F11" s="2">
        <v>34051</v>
      </c>
      <c r="H11">
        <v>10</v>
      </c>
    </row>
    <row r="12" spans="1:10" x14ac:dyDescent="0.2">
      <c r="A12" t="s">
        <v>19</v>
      </c>
      <c r="B12" t="s">
        <v>48</v>
      </c>
      <c r="C12" t="s">
        <v>49</v>
      </c>
      <c r="D12" t="s">
        <v>50</v>
      </c>
      <c r="E12" t="s">
        <v>10</v>
      </c>
      <c r="F12" s="2">
        <v>20347</v>
      </c>
      <c r="H12">
        <v>11</v>
      </c>
    </row>
    <row r="13" spans="1:10" x14ac:dyDescent="0.2">
      <c r="A13" t="s">
        <v>6</v>
      </c>
      <c r="B13" t="s">
        <v>51</v>
      </c>
      <c r="C13" t="s">
        <v>52</v>
      </c>
      <c r="D13" t="s">
        <v>53</v>
      </c>
      <c r="E13" t="s">
        <v>10</v>
      </c>
      <c r="F13" s="2">
        <v>23337</v>
      </c>
      <c r="H13">
        <v>12</v>
      </c>
    </row>
    <row r="14" spans="1:10" x14ac:dyDescent="0.2">
      <c r="A14" t="s">
        <v>19</v>
      </c>
      <c r="B14" t="s">
        <v>54</v>
      </c>
      <c r="C14" t="s">
        <v>55</v>
      </c>
      <c r="D14" t="s">
        <v>56</v>
      </c>
      <c r="E14" t="s">
        <v>10</v>
      </c>
      <c r="F14" s="2">
        <v>26640</v>
      </c>
      <c r="H14">
        <v>13</v>
      </c>
    </row>
    <row r="16" spans="1:10" x14ac:dyDescent="0.2">
      <c r="A16" s="3" t="s">
        <v>57</v>
      </c>
      <c r="H16">
        <f>SMALL($H$2:$H$14,J16)</f>
        <v>2</v>
      </c>
      <c r="J16">
        <f>ROW(1:1)</f>
        <v>1</v>
      </c>
    </row>
    <row r="17" spans="1:10" x14ac:dyDescent="0.2">
      <c r="H17">
        <f>SMALL($H$2:$H$14,J17)</f>
        <v>3</v>
      </c>
      <c r="J17">
        <f t="shared" ref="J17:J19" si="0">ROW(2:2)</f>
        <v>2</v>
      </c>
    </row>
    <row r="18" spans="1:10" x14ac:dyDescent="0.2">
      <c r="A18">
        <f t="array" ref="A18">SMALL(IF($A$1:$F$14=$A$16,ROW($A$1:$F$14)),ROW(1:1))</f>
        <v>5</v>
      </c>
      <c r="H18">
        <f t="shared" ref="H18:H19" si="1">SMALL($H$2:$H$14,J18)</f>
        <v>4</v>
      </c>
      <c r="J18">
        <f t="shared" si="0"/>
        <v>3</v>
      </c>
    </row>
    <row r="19" spans="1:10" x14ac:dyDescent="0.2">
      <c r="A19">
        <f t="array" ref="A19">SMALL(IF($A$1:$F$14=$A$16,ROW($A$1:$F$14)),ROW(2:2))</f>
        <v>12</v>
      </c>
      <c r="H19">
        <f t="shared" si="1"/>
        <v>5</v>
      </c>
      <c r="J19">
        <f t="shared" si="0"/>
        <v>4</v>
      </c>
    </row>
    <row r="20" spans="1:10" x14ac:dyDescent="0.2">
      <c r="A20">
        <f t="array" ref="A20">SMALL(IF($A$1:$F$14=$A$16,ROW($A$1:$F$14)),ROW(3:3))</f>
        <v>14</v>
      </c>
    </row>
    <row r="22" spans="1:10" x14ac:dyDescent="0.2">
      <c r="A22" t="str">
        <f t="array" ref="A22">IFERROR(INDEX($A$1:$F$14,SMALL(IF($A$1:$F$14=$A$16,ROW($A$1:$F$14)),ROW(1:1)),1),"")</f>
        <v>Luca</v>
      </c>
      <c r="B22" t="str">
        <f t="array" ref="B22">IFERROR(INDEX($A$1:$F$14,SMALL(IF($A$1:$F$14=$A$16,ROW($A$1:$F$14)),ROW(1:1)),2),"")</f>
        <v>Lee</v>
      </c>
      <c r="C22" t="str">
        <f t="array" ref="C22">IFERROR(INDEX($A$1:$F$14,SMALL(IF($A$1:$F$14=$A$16,ROW($A$1:$F$14)),ROW(1:1)),3),"")</f>
        <v>Luca Lee</v>
      </c>
      <c r="D22" t="str">
        <f t="array" ref="D22">IFERROR(INDEX($A$1:$F$14,SMALL(IF($A$1:$F$14=$A$16,ROW($A$1:$F$14)),ROW(1:1)),4),"")</f>
        <v>PE 10 12 60 C</v>
      </c>
      <c r="E22" t="str">
        <f t="array" ref="E22">IFERROR(INDEX($A$1:$F$14,SMALL(IF($A$1:$F$14=$A$16,ROW($A$1:$F$14)),ROW(1:1)),5),"")</f>
        <v>Male</v>
      </c>
      <c r="F22" s="4">
        <f t="array" ref="F22">IFERROR(INDEX($A$1:$F$14,SMALL(IF($A$1:$F$14=$A$16,ROW($A$1:$F$14)),ROW(1:1)),6),"")</f>
        <v>26182</v>
      </c>
    </row>
    <row r="23" spans="1:10" x14ac:dyDescent="0.2">
      <c r="A23" t="str">
        <f t="array" ref="A23">IFERROR(INDEX($A$1:$F$14,SMALL(IF($A$1:$F$14=$A$16,ROW($A$1:$F$14)),ROW(2:2)),1),"")</f>
        <v>Luca</v>
      </c>
      <c r="B23" t="str">
        <f t="array" ref="B23">IFERROR(INDEX($A$1:$F$14,SMALL(IF($A$1:$F$14=$A$16,ROW($A$1:$F$14)),ROW(2:2)),2),"")</f>
        <v>Miller</v>
      </c>
      <c r="C23" t="str">
        <f t="array" ref="C23">IFERROR(INDEX($A$1:$F$14,SMALL(IF($A$1:$F$14=$A$16,ROW($A$1:$F$14)),ROW(2:2)),3),"")</f>
        <v>Luca Miller</v>
      </c>
      <c r="D23" t="str">
        <f t="array" ref="D23">IFERROR(INDEX($A$1:$F$14,SMALL(IF($A$1:$F$14=$A$16,ROW($A$1:$F$14)),ROW(2:2)),4),"")</f>
        <v>ZG 88 48 13 B</v>
      </c>
      <c r="E23" t="str">
        <f t="array" ref="E23">IFERROR(INDEX($A$1:$F$14,SMALL(IF($A$1:$F$14=$A$16,ROW($A$1:$F$14)),ROW(2:2)),5),"")</f>
        <v>Male</v>
      </c>
      <c r="F23" s="4">
        <f t="array" ref="F23">IFERROR(INDEX($A$1:$F$14,SMALL(IF($A$1:$F$14=$A$16,ROW($A$1:$F$14)),ROW(2:2)),6),"")</f>
        <v>20347</v>
      </c>
    </row>
    <row r="24" spans="1:10" x14ac:dyDescent="0.2">
      <c r="A24" t="str">
        <f t="array" ref="A24">IFERROR(INDEX($A$1:$F$14,SMALL(IF($A$1:$F$14=$A$16,ROW($A$1:$F$14)),ROW(3:3)),1),"")</f>
        <v>Luca</v>
      </c>
      <c r="B24" t="str">
        <f t="array" ref="B24">IFERROR(INDEX($A$1:$F$14,SMALL(IF($A$1:$F$14=$A$16,ROW($A$1:$F$14)),ROW(3:3)),2),"")</f>
        <v>Brown</v>
      </c>
      <c r="C24" t="str">
        <f t="array" ref="C24">IFERROR(INDEX($A$1:$F$14,SMALL(IF($A$1:$F$14=$A$16,ROW($A$1:$F$14)),ROW(3:3)),3),"")</f>
        <v>Luca Brown</v>
      </c>
      <c r="D24" t="str">
        <f t="array" ref="D24">IFERROR(INDEX($A$1:$F$14,SMALL(IF($A$1:$F$14=$A$16,ROW($A$1:$F$14)),ROW(3:3)),4),"")</f>
        <v>HS 97 08 56 B</v>
      </c>
      <c r="E24" t="str">
        <f t="array" ref="E24">IFERROR(INDEX($A$1:$F$14,SMALL(IF($A$1:$F$14=$A$16,ROW($A$1:$F$14)),ROW(3:3)),5),"")</f>
        <v>Male</v>
      </c>
      <c r="F24" s="4">
        <f t="array" ref="F24">IFERROR(INDEX($A$1:$F$14,SMALL(IF($A$1:$F$14=$A$16,ROW($A$1:$F$14)),ROW(3:3)),6),"")</f>
        <v>26640</v>
      </c>
    </row>
    <row r="25" spans="1:10" x14ac:dyDescent="0.2">
      <c r="A25" t="str">
        <f t="array" ref="A25">IFERROR(INDEX($A$1:$F$14,SMALL(IF($A$1:$F$14=$A$16,ROW($A$1:$F$14)),ROW(4:4)),1),"")</f>
        <v/>
      </c>
      <c r="B25" t="str">
        <f t="array" ref="B25">IFERROR(INDEX($A$1:$F$14,SMALL(IF($A$1:$F$14=$A$16,ROW($A$1:$F$14)),ROW(4:4)),2),"")</f>
        <v/>
      </c>
      <c r="C25" t="str">
        <f t="array" ref="C25">IFERROR(INDEX($A$1:$F$14,SMALL(IF($A$1:$F$14=$A$16,ROW($A$1:$F$14)),ROW(4:4)),3),"")</f>
        <v/>
      </c>
      <c r="D25" t="str">
        <f t="array" ref="D25">IFERROR(INDEX($A$1:$F$14,SMALL(IF($A$1:$F$14=$A$16,ROW($A$1:$F$14)),ROW(4:4)),4),"")</f>
        <v/>
      </c>
      <c r="E25" t="str">
        <f t="array" ref="E25">IFERROR(INDEX($A$1:$F$14,SMALL(IF($A$1:$F$14=$A$16,ROW($A$1:$F$14)),ROW(4:4)),5),"")</f>
        <v/>
      </c>
      <c r="F25" t="str">
        <f t="array" ref="F25">IFERROR(INDEX($A$1:$F$14,SMALL(IF($A$1:$F$14=$A$16,ROW($A$1:$F$14)),ROW(4:4)),6),"")</f>
        <v/>
      </c>
    </row>
    <row r="26" spans="1:10" x14ac:dyDescent="0.2">
      <c r="A26" t="str">
        <f t="array" ref="A26">IFERROR(INDEX($A$1:$F$14,SMALL(IF($A$1:$F$14=$A$16,ROW($A$1:$F$14)),ROW(5:5)),1),"")</f>
        <v/>
      </c>
      <c r="B26" t="str">
        <f t="array" ref="B26">IFERROR(INDEX($A$1:$F$14,SMALL(IF($A$1:$F$14=$A$16,ROW($A$1:$F$14)),ROW(5:5)),2),"")</f>
        <v/>
      </c>
      <c r="C26" t="str">
        <f t="array" ref="C26">IFERROR(INDEX($A$1:$F$14,SMALL(IF($A$1:$F$14=$A$16,ROW($A$1:$F$14)),ROW(5:5)),3),"")</f>
        <v/>
      </c>
      <c r="D26" t="str">
        <f t="array" ref="D26">IFERROR(INDEX($A$1:$F$14,SMALL(IF($A$1:$F$14=$A$16,ROW($A$1:$F$14)),ROW(5:5)),4),"")</f>
        <v/>
      </c>
      <c r="E26" t="str">
        <f t="array" ref="E26">IFERROR(INDEX($A$1:$F$14,SMALL(IF($A$1:$F$14=$A$16,ROW($A$1:$F$14)),ROW(5:5)),5),"")</f>
        <v/>
      </c>
      <c r="F26" t="str">
        <f t="array" ref="F26">IFERROR(INDEX($A$1:$F$14,SMALL(IF($A$1:$F$14=$A$16,ROW($A$1:$F$14)),ROW(5:5)),6),"")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2:G32"/>
  <sheetViews>
    <sheetView tabSelected="1" workbookViewId="0">
      <pane ySplit="2" topLeftCell="A15" activePane="bottomLeft" state="frozen"/>
      <selection pane="bottomLeft" activeCell="A23" sqref="A23"/>
    </sheetView>
  </sheetViews>
  <sheetFormatPr baseColWidth="10" defaultColWidth="8.83203125" defaultRowHeight="15" x14ac:dyDescent="0.2"/>
  <cols>
    <col min="1" max="1" width="11.5" bestFit="1" customWidth="1"/>
    <col min="2" max="2" width="11.1640625" bestFit="1" customWidth="1"/>
    <col min="3" max="3" width="15.5" bestFit="1" customWidth="1"/>
    <col min="4" max="4" width="13.6640625" bestFit="1" customWidth="1"/>
    <col min="5" max="5" width="10.6640625" bestFit="1" customWidth="1"/>
    <col min="6" max="6" width="18" bestFit="1" customWidth="1"/>
  </cols>
  <sheetData>
    <row r="2" spans="1:7" ht="1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</row>
    <row r="3" spans="1:7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F3" s="2">
        <v>23031</v>
      </c>
    </row>
    <row r="4" spans="1:7" x14ac:dyDescent="0.2">
      <c r="A4" t="s">
        <v>11</v>
      </c>
      <c r="B4" t="s">
        <v>12</v>
      </c>
      <c r="C4" t="s">
        <v>13</v>
      </c>
      <c r="D4" t="s">
        <v>14</v>
      </c>
      <c r="E4" t="s">
        <v>10</v>
      </c>
      <c r="F4" s="2">
        <v>25713</v>
      </c>
    </row>
    <row r="5" spans="1:7" x14ac:dyDescent="0.2">
      <c r="A5" t="s">
        <v>15</v>
      </c>
      <c r="B5" t="s">
        <v>16</v>
      </c>
      <c r="C5" t="s">
        <v>17</v>
      </c>
      <c r="D5" t="s">
        <v>18</v>
      </c>
      <c r="E5" t="s">
        <v>10</v>
      </c>
      <c r="F5" s="2">
        <v>32764</v>
      </c>
    </row>
    <row r="6" spans="1:7" x14ac:dyDescent="0.2">
      <c r="A6" t="s">
        <v>19</v>
      </c>
      <c r="B6" t="s">
        <v>20</v>
      </c>
      <c r="C6" t="s">
        <v>21</v>
      </c>
      <c r="D6" t="s">
        <v>22</v>
      </c>
      <c r="E6" t="s">
        <v>10</v>
      </c>
      <c r="F6" s="2">
        <v>26182</v>
      </c>
    </row>
    <row r="7" spans="1:7" x14ac:dyDescent="0.2">
      <c r="A7" t="s">
        <v>23</v>
      </c>
      <c r="B7" t="s">
        <v>24</v>
      </c>
      <c r="C7" t="s">
        <v>25</v>
      </c>
      <c r="D7" t="s">
        <v>26</v>
      </c>
      <c r="E7" t="s">
        <v>27</v>
      </c>
      <c r="F7" s="2">
        <v>25880</v>
      </c>
    </row>
    <row r="8" spans="1:7" x14ac:dyDescent="0.2">
      <c r="A8" t="s">
        <v>28</v>
      </c>
      <c r="B8" t="s">
        <v>29</v>
      </c>
      <c r="C8" t="s">
        <v>30</v>
      </c>
      <c r="D8" t="s">
        <v>31</v>
      </c>
      <c r="E8" t="s">
        <v>27</v>
      </c>
      <c r="F8" s="2">
        <v>21785</v>
      </c>
    </row>
    <row r="9" spans="1:7" x14ac:dyDescent="0.2">
      <c r="A9" t="s">
        <v>32</v>
      </c>
      <c r="B9" t="s">
        <v>33</v>
      </c>
      <c r="C9" t="s">
        <v>34</v>
      </c>
      <c r="D9" t="s">
        <v>35</v>
      </c>
      <c r="E9" t="s">
        <v>27</v>
      </c>
      <c r="F9" s="2">
        <v>28192</v>
      </c>
    </row>
    <row r="10" spans="1:7" x14ac:dyDescent="0.2">
      <c r="A10" t="s">
        <v>36</v>
      </c>
      <c r="B10" t="s">
        <v>37</v>
      </c>
      <c r="C10" t="s">
        <v>38</v>
      </c>
      <c r="D10" t="s">
        <v>39</v>
      </c>
      <c r="E10" t="s">
        <v>27</v>
      </c>
      <c r="F10" s="2">
        <v>23811</v>
      </c>
    </row>
    <row r="11" spans="1:7" x14ac:dyDescent="0.2">
      <c r="A11" t="s">
        <v>40</v>
      </c>
      <c r="B11" t="s">
        <v>41</v>
      </c>
      <c r="C11" t="s">
        <v>42</v>
      </c>
      <c r="D11" t="s">
        <v>43</v>
      </c>
      <c r="E11" t="s">
        <v>27</v>
      </c>
      <c r="F11" s="2">
        <v>36310</v>
      </c>
    </row>
    <row r="12" spans="1:7" x14ac:dyDescent="0.2">
      <c r="A12" t="s">
        <v>44</v>
      </c>
      <c r="B12" t="s">
        <v>45</v>
      </c>
      <c r="C12" t="s">
        <v>46</v>
      </c>
      <c r="D12" t="s">
        <v>47</v>
      </c>
      <c r="E12" t="s">
        <v>10</v>
      </c>
      <c r="F12" s="2">
        <v>34051</v>
      </c>
    </row>
    <row r="13" spans="1:7" x14ac:dyDescent="0.2">
      <c r="A13" t="s">
        <v>19</v>
      </c>
      <c r="B13" t="s">
        <v>48</v>
      </c>
      <c r="C13" t="s">
        <v>49</v>
      </c>
      <c r="D13" t="s">
        <v>50</v>
      </c>
      <c r="E13" t="s">
        <v>10</v>
      </c>
      <c r="F13" s="2">
        <v>20347</v>
      </c>
    </row>
    <row r="14" spans="1:7" x14ac:dyDescent="0.2">
      <c r="A14" t="s">
        <v>6</v>
      </c>
      <c r="B14" t="s">
        <v>51</v>
      </c>
      <c r="C14" t="s">
        <v>52</v>
      </c>
      <c r="D14" t="s">
        <v>53</v>
      </c>
      <c r="E14" t="s">
        <v>10</v>
      </c>
      <c r="F14" s="2">
        <v>23337</v>
      </c>
    </row>
    <row r="15" spans="1:7" x14ac:dyDescent="0.2">
      <c r="A15" t="s">
        <v>19</v>
      </c>
      <c r="B15" t="s">
        <v>54</v>
      </c>
      <c r="C15" t="s">
        <v>55</v>
      </c>
      <c r="D15" t="s">
        <v>56</v>
      </c>
      <c r="E15" t="s">
        <v>10</v>
      </c>
      <c r="F15" s="2">
        <v>26640</v>
      </c>
    </row>
    <row r="17" spans="1:6" x14ac:dyDescent="0.2">
      <c r="A17" s="3" t="s">
        <v>57</v>
      </c>
    </row>
    <row r="19" spans="1:6" x14ac:dyDescent="0.2">
      <c r="A19">
        <f t="array" ref="A19">SMALL(IF($A$2:$F$15=$A$17,ROW($A$2:$F$15)),ROW(1:1))-1</f>
        <v>5</v>
      </c>
    </row>
    <row r="20" spans="1:6" x14ac:dyDescent="0.2">
      <c r="A20">
        <f t="array" ref="A20">SMALL(IF($A$2:$F$15=$A$17,ROW($A$2:$F$15)),ROW(2:2))-1</f>
        <v>12</v>
      </c>
    </row>
    <row r="21" spans="1:6" x14ac:dyDescent="0.2">
      <c r="A21">
        <f t="array" ref="A21">SMALL(IF($A$2:$F$15=$A$17,ROW($A$2:$F$15)),ROW(3:3))-1</f>
        <v>14</v>
      </c>
    </row>
    <row r="23" spans="1:6" x14ac:dyDescent="0.2">
      <c r="A23" s="5" t="str">
        <f t="array" ref="A23">IFERROR(INDEX($A$2:$F$15,SMALL(IF($A$2:$F$15=$A$17,ROW($A$2:$F$15)),ROW(1:1))-1,COLUMN(A:A)),"")</f>
        <v>Luca</v>
      </c>
      <c r="B23" s="5" t="str">
        <f t="array" ref="B23">IFERROR(INDEX($A$2:$F$15,SMALL(IF($A$2:$F$15=$A$17,ROW($A$2:$F$15)),ROW(1:1))-1,COLUMN(B:B)),"")</f>
        <v>Lee</v>
      </c>
      <c r="C23" s="5" t="str">
        <f t="array" ref="C23">IFERROR(INDEX($A$2:$F$15,SMALL(IF($A$2:$F$15=$A$17,ROW($A$2:$F$15)),ROW(1:1))-1,COLUMN(C:C)),"")</f>
        <v>Luca Lee</v>
      </c>
      <c r="D23" s="5" t="str">
        <f t="array" ref="D23">IFERROR(INDEX($A$2:$F$15,SMALL(IF($A$2:$F$15=$A$17,ROW($A$2:$F$15)),ROW(1:1))-1,COLUMN(D:D)),"")</f>
        <v>PE 10 12 60 C</v>
      </c>
      <c r="E23" s="5" t="str">
        <f t="array" ref="E23">IFERROR(INDEX($A$2:$F$15,SMALL(IF($A$2:$F$15=$A$17,ROW($A$2:$F$15)),ROW(1:1))-1,COLUMN(E:E)),"")</f>
        <v>Male</v>
      </c>
      <c r="F23" s="6">
        <f t="array" ref="F23">IFERROR(INDEX($A$2:$F$15,SMALL(IF($A$2:$F$15=$A$17,ROW($A$2:$F$15)),ROW(1:1))-1,COLUMN(F:F)),"")</f>
        <v>26182</v>
      </c>
    </row>
    <row r="24" spans="1:6" x14ac:dyDescent="0.2">
      <c r="A24" s="5" t="str">
        <f t="array" ref="A24">IFERROR(INDEX($A$2:$F$15,SMALL(IF($A$2:$F$15=$A$17,ROW($A$2:$F$15)),ROW(2:2))-1,COLUMN(A:A)),"")</f>
        <v>Luca</v>
      </c>
      <c r="B24" s="5" t="str">
        <f t="array" ref="B24">IFERROR(INDEX($A$2:$F$15,SMALL(IF($A$2:$F$15=$A$17,ROW($A$2:$F$15)),ROW(2:2))-1,COLUMN(B:B)),"")</f>
        <v>Miller</v>
      </c>
      <c r="C24" s="5" t="str">
        <f t="array" ref="C24">IFERROR(INDEX($A$2:$F$15,SMALL(IF($A$2:$F$15=$A$17,ROW($A$2:$F$15)),ROW(2:2))-1,COLUMN(C:C)),"")</f>
        <v>Luca Miller</v>
      </c>
      <c r="D24" s="5" t="str">
        <f t="array" ref="D24">IFERROR(INDEX($A$2:$F$15,SMALL(IF($A$2:$F$15=$A$17,ROW($A$2:$F$15)),ROW(2:2))-1,COLUMN(D:D)),"")</f>
        <v>ZG 88 48 13 B</v>
      </c>
      <c r="E24" s="5" t="str">
        <f t="array" ref="E24">IFERROR(INDEX($A$2:$F$15,SMALL(IF($A$2:$F$15=$A$17,ROW($A$2:$F$15)),ROW(2:2))-1,COLUMN(E:E)),"")</f>
        <v>Male</v>
      </c>
      <c r="F24" s="6">
        <f t="array" ref="F24">IFERROR(INDEX($A$2:$F$15,SMALL(IF($A$2:$F$15=$A$17,ROW($A$2:$F$15)),ROW(2:2))-1,COLUMN(F:F)),"")</f>
        <v>20347</v>
      </c>
    </row>
    <row r="25" spans="1:6" x14ac:dyDescent="0.2">
      <c r="A25" s="5" t="str">
        <f t="array" ref="A25">IFERROR(INDEX($A$2:$F$15,SMALL(IF($A$2:$F$15=$A$17,ROW($A$2:$F$15)),ROW(3:3))-1,COLUMN(A:A)),"")</f>
        <v>Luca</v>
      </c>
      <c r="B25" s="5" t="str">
        <f t="array" ref="B25">IFERROR(INDEX($A$2:$F$15,SMALL(IF($A$2:$F$15=$A$17,ROW($A$2:$F$15)),ROW(3:3))-1,COLUMN(B:B)),"")</f>
        <v>Brown</v>
      </c>
      <c r="C25" s="5" t="str">
        <f t="array" ref="C25">IFERROR(INDEX($A$2:$F$15,SMALL(IF($A$2:$F$15=$A$17,ROW($A$2:$F$15)),ROW(3:3))-1,COLUMN(C:C)),"")</f>
        <v>Luca Brown</v>
      </c>
      <c r="D25" s="5" t="str">
        <f t="array" ref="D25">IFERROR(INDEX($A$2:$F$15,SMALL(IF($A$2:$F$15=$A$17,ROW($A$2:$F$15)),ROW(3:3))-1,COLUMN(D:D)),"")</f>
        <v>HS 97 08 56 B</v>
      </c>
      <c r="E25" s="5" t="str">
        <f t="array" ref="E25">IFERROR(INDEX($A$2:$F$15,SMALL(IF($A$2:$F$15=$A$17,ROW($A$2:$F$15)),ROW(3:3))-1,COLUMN(E:E)),"")</f>
        <v>Male</v>
      </c>
      <c r="F25" s="6">
        <f t="array" ref="F25">IFERROR(INDEX($A$2:$F$15,SMALL(IF($A$2:$F$15=$A$17,ROW($A$2:$F$15)),ROW(3:3))-1,COLUMN(F:F)),"")</f>
        <v>26640</v>
      </c>
    </row>
    <row r="26" spans="1:6" x14ac:dyDescent="0.2">
      <c r="A26" s="5" t="str">
        <f t="array" ref="A26">IFERROR(INDEX($A$2:$F$15,SMALL(IF($A$2:$F$15=$A$17,ROW($A$2:$F$15)),ROW(4:4))-1,COLUMN(A:A)),"")</f>
        <v/>
      </c>
      <c r="B26" s="5" t="str">
        <f t="array" ref="B26">IFERROR(INDEX($A$2:$F$15,SMALL(IF($A$2:$F$15=$A$17,ROW($A$2:$F$15)),ROW(4:4))-1,COLUMN(B:B)),"")</f>
        <v/>
      </c>
      <c r="C26" s="5" t="str">
        <f t="array" ref="C26">IFERROR(INDEX($A$2:$F$15,SMALL(IF($A$2:$F$15=$A$17,ROW($A$2:$F$15)),ROW(4:4))-1,COLUMN(C:C)),"")</f>
        <v/>
      </c>
      <c r="D26" s="5" t="str">
        <f t="array" ref="D26">IFERROR(INDEX($A$2:$F$15,SMALL(IF($A$2:$F$15=$A$17,ROW($A$2:$F$15)),ROW(4:4))-1,COLUMN(D:D)),"")</f>
        <v/>
      </c>
      <c r="E26" s="5" t="str">
        <f t="array" ref="E26">IFERROR(INDEX($A$2:$F$15,SMALL(IF($A$2:$F$15=$A$17,ROW($A$2:$F$15)),ROW(4:4))-1,COLUMN(E:E)),"")</f>
        <v/>
      </c>
      <c r="F26" s="6" t="str">
        <f t="array" ref="F26">IFERROR(INDEX($A$2:$F$15,SMALL(IF($A$2:$F$15=$A$17,ROW($A$2:$F$15)),ROW(4:4))-1,COLUMN(F:F)),"")</f>
        <v/>
      </c>
    </row>
    <row r="27" spans="1:6" x14ac:dyDescent="0.2">
      <c r="A27" t="str">
        <f t="array" ref="A27">IFERROR(INDEX($A$2:$F$15,SMALL(IF($A$2:$F$15=$A$17,ROW($A$2:$F$15)),ROW(6:6)),1),"")</f>
        <v/>
      </c>
      <c r="B27" t="str">
        <f t="array" ref="B27">IFERROR(INDEX($A$2:$F$15,SMALL(IF($A$2:$F$15=$A$17,ROW($A$2:$F$15)),ROW(6:6)),2),"")</f>
        <v/>
      </c>
      <c r="C27" t="str">
        <f t="array" ref="C27">IFERROR(INDEX($A$2:$F$15,SMALL(IF($A$2:$F$15=$A$17,ROW($A$2:$F$15)),ROW(6:6)),3),"")</f>
        <v/>
      </c>
      <c r="D27" t="str">
        <f t="array" ref="D27">IFERROR(INDEX($A$2:$F$15,SMALL(IF($A$2:$F$15=$A$17,ROW($A$2:$F$15)),ROW(6:6)),4),"")</f>
        <v/>
      </c>
      <c r="E27" t="str">
        <f t="array" ref="E27">IFERROR(INDEX($A$2:$F$15,SMALL(IF($A$2:$F$15=$A$17,ROW($A$2:$F$15)),ROW(6:6)),5),"")</f>
        <v/>
      </c>
      <c r="F27" t="str">
        <f t="array" ref="F27">IFERROR(INDEX($A$2:$F$15,SMALL(IF($A$2:$F$15=$A$17,ROW($A$2:$F$15)),ROW(6:6)),6),"")</f>
        <v/>
      </c>
    </row>
    <row r="28" spans="1:6" s="9" customFormat="1" x14ac:dyDescent="0.2">
      <c r="A28" s="9">
        <v>3</v>
      </c>
      <c r="B28" s="9">
        <v>5</v>
      </c>
      <c r="C28" s="9">
        <v>1</v>
      </c>
      <c r="D28" s="9">
        <v>1</v>
      </c>
      <c r="E28" s="9">
        <v>6</v>
      </c>
      <c r="F28" s="9">
        <v>4</v>
      </c>
    </row>
    <row r="29" spans="1:6" x14ac:dyDescent="0.2">
      <c r="A29" s="7" t="str">
        <f t="array" ref="A29">IFERROR(INDEX($A$2:$F$15,SMALL(IF($A$2:$F$15=$A$17,ROW($A$2:$F$15)),ROW(1:1))-1,A$28),"")</f>
        <v>Luca Lee</v>
      </c>
      <c r="B29" s="7" t="str">
        <f t="array" ref="B29">IFERROR(INDEX($A$2:$F$15,SMALL(IF($A$2:$F$15=$A$17,ROW($A$2:$F$15)),ROW(1:1))-1,B$28),"")</f>
        <v>Male</v>
      </c>
      <c r="C29" s="8" t="str">
        <f t="array" ref="C29">IFERROR(INDEX($A$2:$F$15,SMALL(IF($A$2:$F$15=$A$17,ROW($A$2:$F$15)),ROW(1:1))-1,C$28),"")</f>
        <v>Luca</v>
      </c>
      <c r="D29" s="7" t="str">
        <f t="array" ref="D29">IFERROR(INDEX($A$2:$F$15,SMALL(IF($A$2:$F$15=$A$17,ROW($A$2:$F$15)),ROW(1:1))-1,D$28),"")</f>
        <v>Luca</v>
      </c>
      <c r="E29" s="8">
        <f t="array" ref="E29">IFERROR(INDEX($A$2:$F$15,SMALL(IF($A$2:$F$15=$A$17,ROW($A$2:$F$15)),ROW(1:1))-1,E$28),"")</f>
        <v>26182</v>
      </c>
      <c r="F29" s="8" t="str">
        <f t="array" ref="F29">IFERROR(INDEX($A$2:$F$15,SMALL(IF($A$2:$F$15=$A$17,ROW($A$2:$F$15)),ROW(1:1))-1,F$28),"")</f>
        <v>PE 10 12 60 C</v>
      </c>
    </row>
    <row r="30" spans="1:6" x14ac:dyDescent="0.2">
      <c r="A30" s="7" t="str">
        <f t="array" ref="A30">IFERROR(INDEX($A$2:$F$15,SMALL(IF($A$2:$F$15=$A$17,ROW($A$2:$F$15)),ROW(2:2))-1,A$28),"")</f>
        <v>Luca Miller</v>
      </c>
      <c r="B30" s="7" t="str">
        <f t="array" ref="B30">IFERROR(INDEX($A$2:$F$15,SMALL(IF($A$2:$F$15=$A$17,ROW($A$2:$F$15)),ROW(2:2))-1,B$28),"")</f>
        <v>Male</v>
      </c>
      <c r="C30" s="8" t="str">
        <f t="array" ref="C30">IFERROR(INDEX($A$2:$F$15,SMALL(IF($A$2:$F$15=$A$17,ROW($A$2:$F$15)),ROW(2:2))-1,C$28),"")</f>
        <v>Luca</v>
      </c>
      <c r="D30" s="7" t="str">
        <f t="array" ref="D30">IFERROR(INDEX($A$2:$F$15,SMALL(IF($A$2:$F$15=$A$17,ROW($A$2:$F$15)),ROW(2:2))-1,D$28),"")</f>
        <v>Luca</v>
      </c>
      <c r="E30" s="8">
        <f t="array" ref="E30">IFERROR(INDEX($A$2:$F$15,SMALL(IF($A$2:$F$15=$A$17,ROW($A$2:$F$15)),ROW(2:2))-1,E$28),"")</f>
        <v>20347</v>
      </c>
      <c r="F30" s="8" t="str">
        <f t="array" ref="F30">IFERROR(INDEX($A$2:$F$15,SMALL(IF($A$2:$F$15=$A$17,ROW($A$2:$F$15)),ROW(2:2))-1,F$28),"")</f>
        <v>ZG 88 48 13 B</v>
      </c>
    </row>
    <row r="31" spans="1:6" x14ac:dyDescent="0.2">
      <c r="A31" s="7" t="str">
        <f t="array" ref="A31">IFERROR(INDEX($A$2:$F$15,SMALL(IF($A$2:$F$15=$A$17,ROW($A$2:$F$15)),ROW(3:3))-1,A$28),"")</f>
        <v>Luca Brown</v>
      </c>
      <c r="B31" s="7" t="str">
        <f t="array" ref="B31">IFERROR(INDEX($A$2:$F$15,SMALL(IF($A$2:$F$15=$A$17,ROW($A$2:$F$15)),ROW(3:3))-1,B$28),"")</f>
        <v>Male</v>
      </c>
      <c r="C31" s="8" t="str">
        <f t="array" ref="C31">IFERROR(INDEX($A$2:$F$15,SMALL(IF($A$2:$F$15=$A$17,ROW($A$2:$F$15)),ROW(3:3))-1,C$28),"")</f>
        <v>Luca</v>
      </c>
      <c r="D31" s="7" t="str">
        <f t="array" ref="D31">IFERROR(INDEX($A$2:$F$15,SMALL(IF($A$2:$F$15=$A$17,ROW($A$2:$F$15)),ROW(3:3))-1,D$28),"")</f>
        <v>Luca</v>
      </c>
      <c r="E31" s="8">
        <f t="array" ref="E31">IFERROR(INDEX($A$2:$F$15,SMALL(IF($A$2:$F$15=$A$17,ROW($A$2:$F$15)),ROW(3:3))-1,E$28),"")</f>
        <v>26640</v>
      </c>
      <c r="F31" s="8" t="str">
        <f t="array" ref="F31">IFERROR(INDEX($A$2:$F$15,SMALL(IF($A$2:$F$15=$A$17,ROW($A$2:$F$15)),ROW(3:3))-1,F$28),"")</f>
        <v>HS 97 08 56 B</v>
      </c>
    </row>
    <row r="32" spans="1:6" x14ac:dyDescent="0.2">
      <c r="A32" s="7" t="str">
        <f t="array" ref="A32">IFERROR(INDEX($A$2:$F$15,SMALL(IF($A$2:$F$15=$A$17,ROW($A$2:$F$15)),ROW(4:4))-1,A$28),"")</f>
        <v/>
      </c>
      <c r="B32" s="7" t="str">
        <f t="array" ref="B32">IFERROR(INDEX($A$2:$F$15,SMALL(IF($A$2:$F$15=$A$17,ROW($A$2:$F$15)),ROW(4:4))-1,B$28),"")</f>
        <v/>
      </c>
      <c r="C32" s="7" t="str">
        <f t="array" ref="C32">IFERROR(INDEX($A$2:$F$15,SMALL(IF($A$2:$F$15=$A$17,ROW($A$2:$F$15)),ROW(4:4))-1,C$28),"")</f>
        <v/>
      </c>
      <c r="D32" s="7" t="str">
        <f t="array" ref="D32">IFERROR(INDEX($A$2:$F$15,SMALL(IF($A$2:$F$15=$A$17,ROW($A$2:$F$15)),ROW(4:4))-1,D$28),"")</f>
        <v/>
      </c>
      <c r="E32" s="8" t="str">
        <f t="array" ref="E32">IFERROR(INDEX($A$2:$F$15,SMALL(IF($A$2:$F$15=$A$17,ROW($A$2:$F$15)),ROW(4:4))-1,E$28),"")</f>
        <v/>
      </c>
      <c r="F32" s="8" t="str">
        <f t="array" ref="F32">IFERROR(INDEX($A$2:$F$15,SMALL(IF($A$2:$F$15=$A$17,ROW($A$2:$F$15)),ROW(4:4))-1,F$28),"")</f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Returning Multiple Values</vt:lpstr>
      <vt:lpstr>Returning Multiple Values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Microsoft Office User</cp:lastModifiedBy>
  <dcterms:created xsi:type="dcterms:W3CDTF">2015-10-27T06:46:52Z</dcterms:created>
  <dcterms:modified xsi:type="dcterms:W3CDTF">2017-03-05T19:20:02Z</dcterms:modified>
</cp:coreProperties>
</file>