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Dropbox\wms\PM\DPPM\PM Templates - DPPM - 20200422\"/>
    </mc:Choice>
  </mc:AlternateContent>
  <xr:revisionPtr revIDLastSave="0" documentId="13_ncr:1_{DD484254-B672-4D11-A572-50446A62457C}" xr6:coauthVersionLast="45" xr6:coauthVersionMax="45" xr10:uidLastSave="{00000000-0000-0000-0000-000000000000}"/>
  <bookViews>
    <workbookView xWindow="3885" yWindow="885" windowWidth="19170" windowHeight="14580" tabRatio="500" xr2:uid="{00000000-000D-0000-FFFF-FFFF00000000}"/>
  </bookViews>
  <sheets>
    <sheet name="Estimating" sheetId="1" r:id="rId1"/>
  </sheets>
  <calcPr calcId="191029"/>
  <extLst>
    <ext xmlns:loext="http://schemas.libreoffice.org/" uri="{7626C862-2A13-11E5-B345-FEFF819CDC9F}">
      <loext:extCalcPr stringRefSyntax="CalcA1ExcelA1"/>
    </ext>
  </extLst>
</workbook>
</file>

<file path=xl/calcChain.xml><?xml version="1.0" encoding="utf-8"?>
<calcChain xmlns="http://schemas.openxmlformats.org/spreadsheetml/2006/main">
  <c r="L35" i="1" l="1"/>
  <c r="L39" i="1" s="1"/>
  <c r="L34" i="1"/>
  <c r="L36" i="1" s="1"/>
  <c r="K34" i="1"/>
  <c r="K36" i="1" s="1"/>
  <c r="C34" i="1"/>
  <c r="N33" i="1"/>
  <c r="N34" i="1" s="1"/>
  <c r="N36" i="1" s="1"/>
  <c r="M33" i="1"/>
  <c r="M34" i="1" s="1"/>
  <c r="M36" i="1" s="1"/>
  <c r="L33" i="1"/>
  <c r="K33" i="1"/>
  <c r="K35" i="1" s="1"/>
  <c r="K39" i="1" s="1"/>
  <c r="J33" i="1"/>
  <c r="J35" i="1" s="1"/>
  <c r="I33" i="1"/>
  <c r="I35" i="1" s="1"/>
  <c r="H33" i="1"/>
  <c r="H34" i="1" s="1"/>
  <c r="H36" i="1" s="1"/>
  <c r="G33" i="1"/>
  <c r="F33" i="1"/>
  <c r="F34" i="1" s="1"/>
  <c r="F36" i="1" s="1"/>
  <c r="E33" i="1"/>
  <c r="E34" i="1" s="1"/>
  <c r="E36" i="1" s="1"/>
  <c r="D33" i="1"/>
  <c r="D34" i="1" s="1"/>
  <c r="D36" i="1" s="1"/>
  <c r="C33" i="1"/>
  <c r="C35" i="1" s="1"/>
  <c r="C39" i="1" s="1"/>
  <c r="T32" i="1"/>
  <c r="P32" i="1"/>
  <c r="O32" i="1"/>
  <c r="T31" i="1"/>
  <c r="P31" i="1"/>
  <c r="O31" i="1"/>
  <c r="T30" i="1"/>
  <c r="P30" i="1"/>
  <c r="O30" i="1"/>
  <c r="T29" i="1"/>
  <c r="P29" i="1"/>
  <c r="O29" i="1"/>
  <c r="T28" i="1"/>
  <c r="P28" i="1"/>
  <c r="O28" i="1"/>
  <c r="T27" i="1"/>
  <c r="P27" i="1"/>
  <c r="O27" i="1"/>
  <c r="T26" i="1"/>
  <c r="P26" i="1"/>
  <c r="O26" i="1"/>
  <c r="T25" i="1"/>
  <c r="P25" i="1"/>
  <c r="O25" i="1"/>
  <c r="T24" i="1"/>
  <c r="P24" i="1"/>
  <c r="O24" i="1"/>
  <c r="T23" i="1"/>
  <c r="P23" i="1"/>
  <c r="O23" i="1"/>
  <c r="T22" i="1"/>
  <c r="P22" i="1"/>
  <c r="O22" i="1"/>
  <c r="T21" i="1"/>
  <c r="P21" i="1"/>
  <c r="O21" i="1"/>
  <c r="T20" i="1"/>
  <c r="P20" i="1"/>
  <c r="O20" i="1"/>
  <c r="T19" i="1"/>
  <c r="P19" i="1"/>
  <c r="O19" i="1"/>
  <c r="T18" i="1"/>
  <c r="P18" i="1"/>
  <c r="O18" i="1"/>
  <c r="T17" i="1"/>
  <c r="P17" i="1"/>
  <c r="O17" i="1"/>
  <c r="T16" i="1"/>
  <c r="P16" i="1"/>
  <c r="O16" i="1"/>
  <c r="T15" i="1"/>
  <c r="P15" i="1"/>
  <c r="O15" i="1"/>
  <c r="T14" i="1"/>
  <c r="T33" i="1" s="1"/>
  <c r="P14" i="1"/>
  <c r="O14" i="1"/>
  <c r="I34" i="1" l="1"/>
  <c r="I36" i="1" s="1"/>
  <c r="O33" i="1"/>
  <c r="C5" i="1"/>
  <c r="C4" i="1"/>
  <c r="F35" i="1"/>
  <c r="F39" i="1" s="1"/>
  <c r="D35" i="1"/>
  <c r="D39" i="1" s="1"/>
  <c r="P33" i="1"/>
  <c r="N35" i="1"/>
  <c r="N39" i="1" s="1"/>
  <c r="J37" i="1"/>
  <c r="J38" i="1" s="1"/>
  <c r="J39" i="1"/>
  <c r="I37" i="1"/>
  <c r="I38" i="1" s="1"/>
  <c r="I39" i="1"/>
  <c r="J34" i="1"/>
  <c r="J36" i="1" s="1"/>
  <c r="E35" i="1"/>
  <c r="M35" i="1"/>
  <c r="C37" i="1"/>
  <c r="K37" i="1"/>
  <c r="K38" i="1" s="1"/>
  <c r="G35" i="1"/>
  <c r="L37" i="1"/>
  <c r="L38" i="1" s="1"/>
  <c r="H35" i="1"/>
  <c r="C36" i="1"/>
  <c r="F37" i="1"/>
  <c r="F38" i="1" s="1"/>
  <c r="N37" i="1"/>
  <c r="N38" i="1" s="1"/>
  <c r="G34" i="1"/>
  <c r="G36" i="1" s="1"/>
  <c r="D37" i="1" l="1"/>
  <c r="D38" i="1" s="1"/>
  <c r="O35" i="1"/>
  <c r="G39" i="1"/>
  <c r="G37" i="1"/>
  <c r="G38" i="1" s="1"/>
  <c r="C38" i="1"/>
  <c r="O34" i="1"/>
  <c r="M39" i="1"/>
  <c r="M37" i="1"/>
  <c r="M38" i="1" s="1"/>
  <c r="O36" i="1"/>
  <c r="H37" i="1"/>
  <c r="H38" i="1" s="1"/>
  <c r="H39" i="1"/>
  <c r="E39" i="1"/>
  <c r="E37" i="1"/>
  <c r="E38" i="1" s="1"/>
  <c r="O37" i="1" l="1"/>
  <c r="O39" i="1"/>
  <c r="C6" i="1"/>
  <c r="C7" i="1" s="1"/>
  <c r="O38" i="1"/>
</calcChain>
</file>

<file path=xl/sharedStrings.xml><?xml version="1.0" encoding="utf-8"?>
<sst xmlns="http://schemas.openxmlformats.org/spreadsheetml/2006/main" count="80" uniqueCount="71">
  <si>
    <t>Estimate For Deliverable:</t>
  </si>
  <si>
    <t>Process Update Draft 1</t>
  </si>
  <si>
    <t>Owner:</t>
  </si>
  <si>
    <t>A. Allen</t>
  </si>
  <si>
    <t>Duration (days):</t>
  </si>
  <si>
    <t>Material &amp; services cost:</t>
  </si>
  <si>
    <t>Resources cost:</t>
  </si>
  <si>
    <t>Total cost</t>
  </si>
  <si>
    <t>Resource:</t>
  </si>
  <si>
    <t>Process
Lead
(Sr.)</t>
  </si>
  <si>
    <t>Business
Analyst
(Int.)</t>
  </si>
  <si>
    <t>System
Analyst
(Int.)</t>
  </si>
  <si>
    <t>User
Rep.</t>
  </si>
  <si>
    <t>TBD</t>
  </si>
  <si>
    <t>Totals
(Hours)</t>
  </si>
  <si>
    <t>Max
Duration
(Days)</t>
  </si>
  <si>
    <t>Hours a day:</t>
  </si>
  <si>
    <t>Productivity:</t>
  </si>
  <si>
    <t>Availability:</t>
  </si>
  <si>
    <t>Material &amp; Services</t>
  </si>
  <si>
    <t>Rate / hour:</t>
  </si>
  <si>
    <t>Item</t>
  </si>
  <si>
    <t>Qty</t>
  </si>
  <si>
    <t>Cost</t>
  </si>
  <si>
    <t>Subtotal</t>
  </si>
  <si>
    <t>Kick-off</t>
  </si>
  <si>
    <t>Food</t>
  </si>
  <si>
    <t>Requirements review</t>
  </si>
  <si>
    <t>Best practices review</t>
  </si>
  <si>
    <t>Readiness review</t>
  </si>
  <si>
    <t>Review existing processes</t>
  </si>
  <si>
    <t>Identify update processes</t>
  </si>
  <si>
    <t>Analyze efficiency updates</t>
  </si>
  <si>
    <t>Flowchart processes</t>
  </si>
  <si>
    <t>Software update</t>
  </si>
  <si>
    <t>Identify unnecessary steps</t>
  </si>
  <si>
    <t>Identify duplicate steps</t>
  </si>
  <si>
    <t>Identify parallel steps</t>
  </si>
  <si>
    <t>Identify automation steps</t>
  </si>
  <si>
    <t>Document new processes</t>
  </si>
  <si>
    <t>Full size colour printing</t>
  </si>
  <si>
    <t>Peer review</t>
  </si>
  <si>
    <t>Video conference rental</t>
  </si>
  <si>
    <t>Update processes</t>
  </si>
  <si>
    <t>User review</t>
  </si>
  <si>
    <t>User approval</t>
  </si>
  <si>
    <t>Final document</t>
  </si>
  <si>
    <t>Effort hours</t>
  </si>
  <si>
    <t>Risk Drivers</t>
  </si>
  <si>
    <t>Effort days</t>
  </si>
  <si>
    <t>Could
increase
effort:</t>
  </si>
  <si>
    <t>1.  Unavailability of matrixed team, or user representative, due to other requirements.
2.  Unusually complex interfaces with external elements.</t>
  </si>
  <si>
    <t>Productive hours</t>
  </si>
  <si>
    <t>Productive days</t>
  </si>
  <si>
    <t>Duration hours</t>
  </si>
  <si>
    <t>Could
decrease
effort:</t>
  </si>
  <si>
    <t>1.  High-level authorization of User Rep to call on people and resources to obtain timely information when required.
2.  Project management course for entire team :-)</t>
  </si>
  <si>
    <t>Duration days</t>
  </si>
  <si>
    <t>Costs</t>
  </si>
  <si>
    <t>Use</t>
  </si>
  <si>
    <t>ACTIVITIES:  If work by several Resources happens at the same time, enter on the same Activity, otherwise enter on separate Activities so the Max Duration column and overall Duration add them up.</t>
  </si>
  <si>
    <t>MATERIAL &amp; SERVICES:  If there are multiple items for one Activity, enter on separate Activities rows, perhaps named for the material or service item, but without any Resource times.</t>
  </si>
  <si>
    <t>PRODUCTIVITY:  Includes benefits, usually maximum 85% even for full-time.  For large projects if it includes the vacation percentage across the year, make sure the finance department is aware how much so they can back it out for costing, or add a row below the Productivity percentage for Vacation percentage and separate Productive hours for scheduling and Costed hours without the vacation percentage to make it easy for them.</t>
  </si>
  <si>
    <t>DURATION:  The spreadsheet includes this calculation, as a sum of the column Max Duration, which takes into account each resource’s time estimate, length of day, and availability.  If you add more columns for more resources, this formula in the Max Duration column must be extended.  Note that this can instead be included in most Gantt schedule tools instead, where the Gantt application will apply the length of day and availability to produce actual calendar duration, so if you choose to use the Gantt schedule functionality for this instead, then do not use the functionality in this spreadsheet, removing the rows Hours a day, Productivity, Duration hours, and Duration days, and the column Max Duration.</t>
  </si>
  <si>
    <t>Changes</t>
  </si>
  <si>
    <t>ACTIVITIES:  If you insert rows for activities, make sure you copy the formulas from an existing row into their Max Duration and Material &amp; Service Subtotal columns (in this template, columns P and T).</t>
  </si>
  <si>
    <t>RESOURCES (LESS):  You can hide columns if not needed, however make sure the Activities have no entries, and set the Hours, Productivity, Availability, and Rate/Hour all to the number 1 (in this template, rows 10 to 13).</t>
  </si>
  <si>
    <t xml:space="preserve">RESOURCES (MORE):  If you need to add more than the default twelve Resources, make sure you update the formulas in the Max Duration column to include them (in this template, column P). </t>
  </si>
  <si>
    <t>.</t>
  </si>
  <si>
    <t>CODING:  White cells are for entry, grey are for results (do not change).  Enter times in hours not days.</t>
  </si>
  <si>
    <t>For more information, refer to the Deeply Practical Project Management (DPPM)
reference book Amazon.com/dp/1548650463/ or online course at DeeplyPracticalPM.com
In particular see the chapter "Planning".
© 2020-10-10 William Stewart
DeeplyPracticalPM.com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</si>
</sst>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1009]#,##0;[Red]\-[$$-1009]#,##0"/>
  </numFmts>
  <fonts count="6" x14ac:knownFonts="1">
    <font>
      <sz val="10"/>
      <name val="Verdana"/>
      <family val="2"/>
    </font>
    <font>
      <b/>
      <i/>
      <sz val="16"/>
      <name val="Verdana"/>
      <family val="2"/>
    </font>
    <font>
      <b/>
      <sz val="9"/>
      <name val="Verdana"/>
      <family val="2"/>
    </font>
    <font>
      <sz val="9"/>
      <name val="Verdana"/>
      <family val="2"/>
    </font>
    <font>
      <i/>
      <sz val="9"/>
      <name val="Verdana"/>
      <family val="2"/>
    </font>
    <font>
      <b/>
      <u/>
      <sz val="9"/>
      <name val="Verdana"/>
      <family val="2"/>
    </font>
  </fonts>
  <fills count="6">
    <fill>
      <patternFill patternType="none"/>
    </fill>
    <fill>
      <patternFill patternType="gray125"/>
    </fill>
    <fill>
      <patternFill patternType="solid">
        <fgColor rgb="FFFFFFFF"/>
        <bgColor rgb="FFEEEEEE"/>
      </patternFill>
    </fill>
    <fill>
      <patternFill patternType="solid">
        <fgColor rgb="FFEEEEEE"/>
        <bgColor rgb="FFFFFFFF"/>
      </patternFill>
    </fill>
    <fill>
      <patternFill patternType="solid">
        <fgColor rgb="FFEAEAEA"/>
        <bgColor rgb="FFCCFFFF"/>
      </patternFill>
    </fill>
    <fill>
      <patternFill patternType="solid">
        <fgColor rgb="FFCCFFCC"/>
        <bgColor rgb="FFFFFFFF"/>
      </patternFill>
    </fill>
  </fills>
  <borders count="21">
    <border>
      <left/>
      <right/>
      <top/>
      <bottom/>
      <diagonal/>
    </border>
    <border>
      <left style="hair">
        <color auto="1"/>
      </left>
      <right style="hair">
        <color auto="1"/>
      </right>
      <top/>
      <bottom/>
      <diagonal/>
    </border>
    <border>
      <left style="hair">
        <color auto="1"/>
      </left>
      <right/>
      <top/>
      <bottom/>
      <diagonal/>
    </border>
    <border>
      <left/>
      <right style="hair">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hair">
        <color auto="1"/>
      </right>
      <top/>
      <bottom/>
      <diagonal/>
    </border>
    <border>
      <left style="hair">
        <color auto="1"/>
      </left>
      <right style="thin">
        <color indexed="64"/>
      </right>
      <top/>
      <bottom/>
      <diagonal/>
    </border>
  </borders>
  <cellStyleXfs count="2">
    <xf numFmtId="0" fontId="0" fillId="0" borderId="0"/>
    <xf numFmtId="0" fontId="1" fillId="0" borderId="0" applyBorder="0" applyProtection="0">
      <alignment horizontal="center" textRotation="90"/>
    </xf>
  </cellStyleXfs>
  <cellXfs count="64">
    <xf numFmtId="0" fontId="0" fillId="0" borderId="0" xfId="0"/>
    <xf numFmtId="0" fontId="0" fillId="0" borderId="0" xfId="0" applyFont="1" applyAlignment="1">
      <alignment vertical="top"/>
    </xf>
    <xf numFmtId="0" fontId="0" fillId="2" borderId="0" xfId="0" applyFont="1" applyFill="1" applyAlignment="1">
      <alignment vertical="top"/>
    </xf>
    <xf numFmtId="0" fontId="0" fillId="2" borderId="0" xfId="0" applyFont="1" applyFill="1" applyAlignment="1">
      <alignment vertical="top" wrapText="1"/>
    </xf>
    <xf numFmtId="0" fontId="0" fillId="2" borderId="0" xfId="0" applyFont="1" applyFill="1" applyBorder="1" applyAlignment="1">
      <alignment vertical="top"/>
    </xf>
    <xf numFmtId="0" fontId="2" fillId="4" borderId="0" xfId="0" applyFont="1" applyFill="1" applyBorder="1" applyAlignment="1">
      <alignment vertical="top"/>
    </xf>
    <xf numFmtId="0" fontId="2" fillId="4" borderId="4"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xf>
    <xf numFmtId="0" fontId="0" fillId="2" borderId="4" xfId="0" applyFont="1" applyFill="1" applyBorder="1" applyAlignment="1">
      <alignment vertical="top"/>
    </xf>
    <xf numFmtId="0" fontId="2" fillId="4" borderId="4" xfId="0" applyFont="1" applyFill="1" applyBorder="1" applyAlignment="1">
      <alignment vertical="top"/>
    </xf>
    <xf numFmtId="164" fontId="2" fillId="4" borderId="4" xfId="0" applyNumberFormat="1" applyFont="1" applyFill="1" applyBorder="1" applyAlignment="1">
      <alignment vertical="top"/>
    </xf>
    <xf numFmtId="165" fontId="2" fillId="4" borderId="4" xfId="0" applyNumberFormat="1" applyFont="1" applyFill="1" applyBorder="1" applyAlignment="1">
      <alignment vertical="top"/>
    </xf>
    <xf numFmtId="0" fontId="0" fillId="2" borderId="5" xfId="0" applyFont="1" applyFill="1" applyBorder="1" applyAlignment="1">
      <alignment vertical="top"/>
    </xf>
    <xf numFmtId="0" fontId="0" fillId="2" borderId="6" xfId="0" applyFont="1" applyFill="1" applyBorder="1" applyAlignment="1">
      <alignment vertical="top"/>
    </xf>
    <xf numFmtId="0" fontId="0" fillId="2" borderId="7" xfId="0" applyFont="1" applyFill="1" applyBorder="1" applyAlignment="1">
      <alignment vertical="top"/>
    </xf>
    <xf numFmtId="164" fontId="2" fillId="4" borderId="5" xfId="0" applyNumberFormat="1" applyFont="1" applyFill="1" applyBorder="1" applyAlignment="1">
      <alignment vertical="top"/>
    </xf>
    <xf numFmtId="0" fontId="0" fillId="4" borderId="6" xfId="0" applyFont="1" applyFill="1" applyBorder="1" applyAlignment="1">
      <alignment vertical="top"/>
    </xf>
    <xf numFmtId="0" fontId="0" fillId="4" borderId="7" xfId="0" applyFont="1" applyFill="1" applyBorder="1" applyAlignment="1">
      <alignment vertical="top"/>
    </xf>
    <xf numFmtId="165" fontId="2" fillId="4" borderId="5" xfId="0" applyNumberFormat="1" applyFont="1" applyFill="1" applyBorder="1" applyAlignment="1">
      <alignment vertical="top"/>
    </xf>
    <xf numFmtId="0" fontId="2" fillId="4" borderId="9" xfId="0" applyFont="1" applyFill="1" applyBorder="1" applyAlignment="1">
      <alignment vertical="top"/>
    </xf>
    <xf numFmtId="0" fontId="2" fillId="4" borderId="10" xfId="0" applyFont="1" applyFill="1" applyBorder="1" applyAlignment="1">
      <alignment vertical="top"/>
    </xf>
    <xf numFmtId="0" fontId="2" fillId="4" borderId="12" xfId="0" applyFont="1" applyFill="1" applyBorder="1" applyAlignment="1">
      <alignment vertical="top"/>
    </xf>
    <xf numFmtId="0" fontId="2" fillId="4" borderId="14" xfId="0" applyFont="1" applyFill="1" applyBorder="1" applyAlignment="1">
      <alignment vertical="top"/>
    </xf>
    <xf numFmtId="0" fontId="2" fillId="4" borderId="15" xfId="0" applyFont="1" applyFill="1" applyBorder="1" applyAlignment="1">
      <alignment vertical="top"/>
    </xf>
    <xf numFmtId="0" fontId="2" fillId="4" borderId="16" xfId="0" applyFont="1" applyFill="1" applyBorder="1" applyAlignment="1">
      <alignment vertical="top" wrapText="1"/>
    </xf>
    <xf numFmtId="0" fontId="2" fillId="4" borderId="17" xfId="0" applyFont="1" applyFill="1" applyBorder="1" applyAlignment="1">
      <alignment vertical="top" wrapText="1"/>
    </xf>
    <xf numFmtId="164" fontId="2" fillId="4" borderId="16" xfId="0" applyNumberFormat="1" applyFont="1" applyFill="1" applyBorder="1" applyAlignment="1">
      <alignment vertical="top"/>
    </xf>
    <xf numFmtId="164" fontId="2" fillId="4" borderId="17" xfId="0" applyNumberFormat="1" applyFont="1" applyFill="1" applyBorder="1" applyAlignment="1">
      <alignment vertical="top"/>
    </xf>
    <xf numFmtId="0" fontId="2" fillId="4" borderId="9" xfId="0" applyFont="1" applyFill="1" applyBorder="1" applyAlignment="1">
      <alignment horizontal="left" vertical="center"/>
    </xf>
    <xf numFmtId="0" fontId="2" fillId="4" borderId="0" xfId="0" applyFont="1" applyFill="1" applyBorder="1" applyAlignment="1">
      <alignment horizontal="left" vertical="center"/>
    </xf>
    <xf numFmtId="0" fontId="2" fillId="4" borderId="14" xfId="0" applyFont="1" applyFill="1" applyBorder="1" applyAlignment="1">
      <alignment horizontal="left" vertical="center"/>
    </xf>
    <xf numFmtId="0" fontId="0" fillId="2" borderId="4" xfId="0" applyFont="1" applyFill="1" applyBorder="1" applyAlignment="1">
      <alignment horizontal="center" wrapText="1"/>
    </xf>
    <xf numFmtId="164" fontId="0" fillId="2" borderId="4" xfId="0" applyNumberFormat="1" applyFont="1" applyFill="1" applyBorder="1" applyAlignment="1">
      <alignment vertical="top"/>
    </xf>
    <xf numFmtId="9" fontId="0" fillId="2" borderId="4" xfId="0" applyNumberFormat="1" applyFont="1" applyFill="1" applyBorder="1" applyAlignment="1">
      <alignment vertical="top"/>
    </xf>
    <xf numFmtId="165" fontId="0" fillId="2" borderId="4" xfId="0" applyNumberFormat="1" applyFont="1" applyFill="1" applyBorder="1" applyAlignment="1">
      <alignment vertical="top"/>
    </xf>
    <xf numFmtId="0" fontId="2" fillId="4" borderId="16" xfId="0" applyFont="1" applyFill="1" applyBorder="1" applyAlignment="1">
      <alignment horizontal="left" vertical="top" wrapText="1"/>
    </xf>
    <xf numFmtId="165" fontId="0" fillId="2" borderId="16" xfId="0" applyNumberFormat="1" applyFont="1" applyFill="1" applyBorder="1" applyAlignment="1">
      <alignment vertical="top"/>
    </xf>
    <xf numFmtId="0" fontId="2" fillId="4" borderId="18" xfId="0" applyFont="1" applyFill="1" applyBorder="1" applyAlignment="1">
      <alignment vertical="top" wrapText="1"/>
    </xf>
    <xf numFmtId="164" fontId="2" fillId="4" borderId="18" xfId="0" applyNumberFormat="1" applyFont="1" applyFill="1" applyBorder="1" applyAlignment="1">
      <alignment vertical="top"/>
    </xf>
    <xf numFmtId="165" fontId="2" fillId="4" borderId="0" xfId="0" applyNumberFormat="1" applyFont="1" applyFill="1" applyBorder="1" applyAlignment="1">
      <alignment vertical="top"/>
    </xf>
    <xf numFmtId="0" fontId="0" fillId="2" borderId="4" xfId="0" applyFont="1" applyFill="1" applyBorder="1" applyAlignment="1">
      <alignment vertical="top" wrapText="1"/>
    </xf>
    <xf numFmtId="0" fontId="2" fillId="4" borderId="4" xfId="0" applyFont="1" applyFill="1" applyBorder="1" applyAlignment="1">
      <alignment horizontal="center" vertical="top"/>
    </xf>
    <xf numFmtId="165" fontId="2" fillId="4" borderId="1" xfId="0" applyNumberFormat="1" applyFont="1" applyFill="1" applyBorder="1" applyAlignment="1">
      <alignment vertical="top"/>
    </xf>
    <xf numFmtId="0" fontId="0" fillId="3" borderId="0" xfId="0" applyFont="1" applyFill="1" applyBorder="1" applyAlignment="1">
      <alignment vertical="top"/>
    </xf>
    <xf numFmtId="0" fontId="0" fillId="3" borderId="8" xfId="0" applyFont="1" applyFill="1" applyBorder="1" applyAlignment="1">
      <alignment vertical="top" wrapText="1"/>
    </xf>
    <xf numFmtId="0" fontId="0" fillId="3" borderId="9" xfId="0" applyFont="1" applyFill="1" applyBorder="1" applyAlignment="1">
      <alignment vertical="top"/>
    </xf>
    <xf numFmtId="0" fontId="0" fillId="3" borderId="10" xfId="0" applyFont="1" applyFill="1" applyBorder="1" applyAlignment="1">
      <alignment vertical="top"/>
    </xf>
    <xf numFmtId="0" fontId="2" fillId="3" borderId="11" xfId="0" applyFont="1" applyFill="1" applyBorder="1" applyAlignment="1">
      <alignment vertical="top"/>
    </xf>
    <xf numFmtId="0" fontId="0" fillId="3" borderId="12" xfId="0" applyFont="1" applyFill="1" applyBorder="1" applyAlignment="1">
      <alignment vertical="top"/>
    </xf>
    <xf numFmtId="0" fontId="0" fillId="3" borderId="11" xfId="0" applyFont="1" applyFill="1" applyBorder="1" applyAlignment="1">
      <alignment vertical="top"/>
    </xf>
    <xf numFmtId="0" fontId="0" fillId="3" borderId="13" xfId="0" applyFont="1" applyFill="1" applyBorder="1" applyAlignment="1">
      <alignment vertical="top"/>
    </xf>
    <xf numFmtId="0" fontId="0" fillId="3" borderId="14" xfId="0" applyFont="1" applyFill="1" applyBorder="1" applyAlignment="1">
      <alignment vertical="top"/>
    </xf>
    <xf numFmtId="0" fontId="0" fillId="3" borderId="15" xfId="0" applyFont="1" applyFill="1" applyBorder="1" applyAlignment="1">
      <alignment vertical="top"/>
    </xf>
    <xf numFmtId="0" fontId="5" fillId="3" borderId="11" xfId="0" applyFont="1" applyFill="1" applyBorder="1" applyAlignment="1">
      <alignment vertical="top"/>
    </xf>
    <xf numFmtId="0" fontId="4" fillId="5" borderId="4" xfId="0" applyFont="1" applyFill="1" applyBorder="1" applyAlignment="1">
      <alignment vertical="top" wrapText="1"/>
    </xf>
    <xf numFmtId="0" fontId="0" fillId="3" borderId="19" xfId="0" applyFont="1" applyFill="1" applyBorder="1" applyAlignment="1">
      <alignment vertical="top" wrapText="1"/>
    </xf>
    <xf numFmtId="0" fontId="0" fillId="3" borderId="1" xfId="0" applyFont="1" applyFill="1" applyBorder="1" applyAlignment="1">
      <alignment vertical="top" wrapText="1"/>
    </xf>
    <xf numFmtId="0" fontId="0" fillId="3" borderId="20" xfId="0" applyFont="1" applyFill="1" applyBorder="1" applyAlignment="1">
      <alignment vertical="top" wrapText="1"/>
    </xf>
    <xf numFmtId="0" fontId="2" fillId="4" borderId="4" xfId="0" applyFont="1" applyFill="1" applyBorder="1" applyAlignment="1">
      <alignment horizontal="left" wrapText="1"/>
    </xf>
    <xf numFmtId="0" fontId="2" fillId="4" borderId="16" xfId="0" applyFont="1" applyFill="1" applyBorder="1" applyAlignment="1">
      <alignment horizontal="left" wrapText="1"/>
    </xf>
    <xf numFmtId="164" fontId="2" fillId="4" borderId="7" xfId="0" applyNumberFormat="1" applyFont="1" applyFill="1" applyBorder="1" applyAlignment="1">
      <alignment horizontal="left" vertical="center" wrapText="1"/>
    </xf>
    <xf numFmtId="164" fontId="2" fillId="4" borderId="4" xfId="0" applyNumberFormat="1" applyFont="1" applyFill="1" applyBorder="1" applyAlignment="1">
      <alignment horizontal="left" vertical="center" wrapText="1"/>
    </xf>
    <xf numFmtId="0" fontId="3" fillId="2" borderId="4" xfId="0" applyFont="1" applyFill="1" applyBorder="1" applyAlignment="1">
      <alignment horizontal="left" vertical="center"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E"/>
      <rgbColor rgb="FFCD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CCFFCC"/>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eeplypracticalp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52"/>
  <sheetViews>
    <sheetView showZeros="0" tabSelected="1" zoomScale="90" zoomScaleNormal="90" workbookViewId="0"/>
  </sheetViews>
  <sheetFormatPr defaultRowHeight="12.75" x14ac:dyDescent="0.2"/>
  <cols>
    <col min="1" max="1" width="3.625" style="1" customWidth="1"/>
    <col min="2" max="2" width="26.375" style="1" customWidth="1"/>
    <col min="3" max="16" width="10.25" style="1" customWidth="1"/>
    <col min="17" max="17" width="23.75" style="1" customWidth="1"/>
    <col min="18" max="18" width="8" style="1" customWidth="1"/>
    <col min="19" max="19" width="10.75" style="1" customWidth="1"/>
    <col min="20" max="1025" width="10.125" style="1" customWidth="1"/>
  </cols>
  <sheetData>
    <row r="1" spans="1:103" ht="21.6" customHeight="1" x14ac:dyDescent="0.2">
      <c r="A1" s="2"/>
      <c r="B1" s="3"/>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row>
    <row r="2" spans="1:103" x14ac:dyDescent="0.2">
      <c r="A2" s="2"/>
      <c r="B2" s="6" t="s">
        <v>0</v>
      </c>
      <c r="C2" s="13" t="s">
        <v>1</v>
      </c>
      <c r="D2" s="14"/>
      <c r="E2" s="15"/>
      <c r="F2" s="4"/>
      <c r="G2" s="4"/>
      <c r="H2" s="4"/>
      <c r="I2" s="4"/>
      <c r="J2" s="4"/>
      <c r="K2" s="4"/>
      <c r="L2" s="4"/>
      <c r="M2" s="4"/>
      <c r="N2" s="4"/>
      <c r="O2" s="4"/>
      <c r="P2" s="4"/>
      <c r="Q2" s="4"/>
      <c r="R2" s="4"/>
      <c r="S2" s="4"/>
      <c r="T2" s="4"/>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row>
    <row r="3" spans="1:103" x14ac:dyDescent="0.2">
      <c r="A3" s="2"/>
      <c r="B3" s="6" t="s">
        <v>2</v>
      </c>
      <c r="C3" s="13" t="s">
        <v>3</v>
      </c>
      <c r="D3" s="14"/>
      <c r="E3" s="15"/>
      <c r="F3" s="4"/>
      <c r="G3" s="4"/>
      <c r="H3" s="4"/>
      <c r="I3" s="4"/>
      <c r="J3" s="4"/>
      <c r="K3" s="4"/>
      <c r="L3" s="4"/>
      <c r="M3" s="4"/>
      <c r="N3" s="4"/>
      <c r="O3" s="4"/>
      <c r="P3" s="4"/>
      <c r="Q3" s="4"/>
      <c r="R3" s="4"/>
      <c r="S3" s="4"/>
      <c r="T3" s="4"/>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row>
    <row r="4" spans="1:103" x14ac:dyDescent="0.2">
      <c r="A4" s="2"/>
      <c r="B4" s="10" t="s">
        <v>4</v>
      </c>
      <c r="C4" s="16">
        <f>SUM(P14:P32)</f>
        <v>80.891265597147935</v>
      </c>
      <c r="D4" s="17"/>
      <c r="E4" s="18"/>
      <c r="F4" s="4"/>
      <c r="G4" s="4"/>
      <c r="H4" s="4"/>
      <c r="I4" s="4"/>
      <c r="J4" s="4"/>
      <c r="K4" s="4"/>
      <c r="L4" s="4"/>
      <c r="M4" s="4"/>
      <c r="N4" s="4"/>
      <c r="O4" s="4"/>
      <c r="P4" s="4"/>
      <c r="Q4" s="4"/>
      <c r="R4" s="4"/>
      <c r="S4" s="4"/>
      <c r="T4" s="4"/>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row>
    <row r="5" spans="1:103" x14ac:dyDescent="0.2">
      <c r="A5" s="2"/>
      <c r="B5" s="10" t="s">
        <v>5</v>
      </c>
      <c r="C5" s="19">
        <f>SUM(T14:T32)</f>
        <v>2680</v>
      </c>
      <c r="D5" s="17"/>
      <c r="E5" s="18"/>
      <c r="F5" s="4"/>
      <c r="G5" s="4"/>
      <c r="H5" s="4"/>
      <c r="I5" s="4"/>
      <c r="J5" s="4"/>
      <c r="K5" s="4"/>
      <c r="L5" s="4"/>
      <c r="M5" s="4"/>
      <c r="N5" s="4"/>
      <c r="O5" s="4"/>
      <c r="P5" s="4"/>
      <c r="Q5" s="4"/>
      <c r="R5" s="4"/>
      <c r="S5" s="4"/>
      <c r="T5" s="4"/>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row>
    <row r="6" spans="1:103" x14ac:dyDescent="0.2">
      <c r="A6" s="2"/>
      <c r="B6" s="10" t="s">
        <v>6</v>
      </c>
      <c r="C6" s="19">
        <f>SUM(C39:N39)</f>
        <v>52917.647058823532</v>
      </c>
      <c r="D6" s="17"/>
      <c r="E6" s="18"/>
      <c r="F6" s="4"/>
      <c r="G6" s="4"/>
      <c r="H6" s="4"/>
      <c r="I6" s="4"/>
      <c r="J6" s="4"/>
      <c r="K6" s="4"/>
      <c r="L6" s="4"/>
      <c r="M6" s="4"/>
      <c r="N6" s="4"/>
      <c r="O6" s="4"/>
      <c r="P6" s="4"/>
      <c r="Q6" s="4"/>
      <c r="R6" s="4"/>
      <c r="S6" s="4"/>
      <c r="T6" s="4"/>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row>
    <row r="7" spans="1:103" x14ac:dyDescent="0.2">
      <c r="A7" s="2"/>
      <c r="B7" s="10" t="s">
        <v>7</v>
      </c>
      <c r="C7" s="19">
        <f>C6+C5</f>
        <v>55597.647058823532</v>
      </c>
      <c r="D7" s="17"/>
      <c r="E7" s="18"/>
      <c r="F7" s="4"/>
      <c r="G7" s="4"/>
      <c r="H7" s="4"/>
      <c r="I7" s="4"/>
      <c r="J7" s="4"/>
      <c r="K7" s="4"/>
      <c r="L7" s="4"/>
      <c r="M7" s="4"/>
      <c r="N7" s="4"/>
      <c r="O7" s="4"/>
      <c r="P7" s="4"/>
      <c r="Q7" s="4"/>
      <c r="R7" s="4"/>
      <c r="S7" s="4"/>
      <c r="T7" s="4"/>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row>
    <row r="8" spans="1:103" x14ac:dyDescent="0.2">
      <c r="A8" s="2"/>
      <c r="B8" s="7"/>
      <c r="C8" s="4"/>
      <c r="D8" s="4"/>
      <c r="E8" s="8"/>
      <c r="F8" s="4"/>
      <c r="G8" s="4"/>
      <c r="H8" s="4"/>
      <c r="I8" s="4"/>
      <c r="J8" s="4"/>
      <c r="K8" s="4"/>
      <c r="L8" s="4"/>
      <c r="M8" s="4"/>
      <c r="N8" s="4"/>
      <c r="O8" s="4"/>
      <c r="P8" s="4"/>
      <c r="Q8" s="4"/>
      <c r="R8" s="4"/>
      <c r="S8" s="4"/>
      <c r="T8" s="4"/>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ht="39" customHeight="1" x14ac:dyDescent="0.2">
      <c r="A9" s="2"/>
      <c r="B9" s="6" t="s">
        <v>8</v>
      </c>
      <c r="C9" s="32" t="s">
        <v>9</v>
      </c>
      <c r="D9" s="32" t="s">
        <v>10</v>
      </c>
      <c r="E9" s="32" t="s">
        <v>11</v>
      </c>
      <c r="F9" s="32" t="s">
        <v>12</v>
      </c>
      <c r="G9" s="32" t="s">
        <v>13</v>
      </c>
      <c r="H9" s="32" t="s">
        <v>13</v>
      </c>
      <c r="I9" s="32" t="s">
        <v>13</v>
      </c>
      <c r="J9" s="32" t="s">
        <v>13</v>
      </c>
      <c r="K9" s="32" t="s">
        <v>13</v>
      </c>
      <c r="L9" s="32" t="s">
        <v>13</v>
      </c>
      <c r="M9" s="32" t="s">
        <v>13</v>
      </c>
      <c r="N9" s="32" t="s">
        <v>13</v>
      </c>
      <c r="O9" s="59" t="s">
        <v>14</v>
      </c>
      <c r="P9" s="59" t="s">
        <v>15</v>
      </c>
      <c r="Q9" s="29"/>
      <c r="R9" s="20"/>
      <c r="S9" s="20"/>
      <c r="T9" s="21"/>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row>
    <row r="10" spans="1:103" ht="21.6" customHeight="1" x14ac:dyDescent="0.2">
      <c r="A10" s="2"/>
      <c r="B10" s="6" t="s">
        <v>16</v>
      </c>
      <c r="C10" s="33">
        <v>8</v>
      </c>
      <c r="D10" s="33">
        <v>8</v>
      </c>
      <c r="E10" s="33">
        <v>8</v>
      </c>
      <c r="F10" s="33">
        <v>8</v>
      </c>
      <c r="G10" s="33">
        <v>1</v>
      </c>
      <c r="H10" s="33">
        <v>1</v>
      </c>
      <c r="I10" s="33">
        <v>1</v>
      </c>
      <c r="J10" s="33">
        <v>1</v>
      </c>
      <c r="K10" s="33">
        <v>1</v>
      </c>
      <c r="L10" s="33">
        <v>1</v>
      </c>
      <c r="M10" s="33">
        <v>1</v>
      </c>
      <c r="N10" s="33">
        <v>1</v>
      </c>
      <c r="O10" s="59"/>
      <c r="P10" s="59"/>
      <c r="Q10" s="30"/>
      <c r="R10" s="5"/>
      <c r="S10" s="5"/>
      <c r="T10" s="2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ht="21.6" customHeight="1" x14ac:dyDescent="0.2">
      <c r="A11" s="2"/>
      <c r="B11" s="6" t="s">
        <v>17</v>
      </c>
      <c r="C11" s="34">
        <v>0.85</v>
      </c>
      <c r="D11" s="34">
        <v>0.85</v>
      </c>
      <c r="E11" s="34">
        <v>0.85</v>
      </c>
      <c r="F11" s="34">
        <v>0.85</v>
      </c>
      <c r="G11" s="34">
        <v>1</v>
      </c>
      <c r="H11" s="34">
        <v>1</v>
      </c>
      <c r="I11" s="34">
        <v>1</v>
      </c>
      <c r="J11" s="34">
        <v>1</v>
      </c>
      <c r="K11" s="34">
        <v>1</v>
      </c>
      <c r="L11" s="34">
        <v>1</v>
      </c>
      <c r="M11" s="34">
        <v>1</v>
      </c>
      <c r="N11" s="34">
        <v>1</v>
      </c>
      <c r="O11" s="59"/>
      <c r="P11" s="59"/>
      <c r="Q11" s="30"/>
      <c r="R11" s="5"/>
      <c r="S11" s="5"/>
      <c r="T11" s="2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row>
    <row r="12" spans="1:103" ht="21.6" customHeight="1" x14ac:dyDescent="0.2">
      <c r="A12" s="2"/>
      <c r="B12" s="6" t="s">
        <v>18</v>
      </c>
      <c r="C12" s="34">
        <v>1</v>
      </c>
      <c r="D12" s="34">
        <v>0.5</v>
      </c>
      <c r="E12" s="34">
        <v>0.33</v>
      </c>
      <c r="F12" s="34">
        <v>0.5</v>
      </c>
      <c r="G12" s="34">
        <v>1</v>
      </c>
      <c r="H12" s="34">
        <v>1</v>
      </c>
      <c r="I12" s="34">
        <v>1</v>
      </c>
      <c r="J12" s="34">
        <v>1</v>
      </c>
      <c r="K12" s="34">
        <v>1</v>
      </c>
      <c r="L12" s="34">
        <v>1</v>
      </c>
      <c r="M12" s="34">
        <v>1</v>
      </c>
      <c r="N12" s="34">
        <v>1</v>
      </c>
      <c r="O12" s="59"/>
      <c r="P12" s="59"/>
      <c r="Q12" s="31" t="s">
        <v>19</v>
      </c>
      <c r="R12" s="23"/>
      <c r="S12" s="23"/>
      <c r="T12" s="24"/>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row>
    <row r="13" spans="1:103" x14ac:dyDescent="0.2">
      <c r="A13" s="2"/>
      <c r="B13" s="36" t="s">
        <v>20</v>
      </c>
      <c r="C13" s="37">
        <v>100</v>
      </c>
      <c r="D13" s="37">
        <v>80</v>
      </c>
      <c r="E13" s="37">
        <v>80</v>
      </c>
      <c r="F13" s="37">
        <v>60</v>
      </c>
      <c r="G13" s="37">
        <v>1</v>
      </c>
      <c r="H13" s="37">
        <v>1</v>
      </c>
      <c r="I13" s="37">
        <v>1</v>
      </c>
      <c r="J13" s="37">
        <v>1</v>
      </c>
      <c r="K13" s="37">
        <v>1</v>
      </c>
      <c r="L13" s="37">
        <v>1</v>
      </c>
      <c r="M13" s="37">
        <v>1</v>
      </c>
      <c r="N13" s="37">
        <v>1</v>
      </c>
      <c r="O13" s="60"/>
      <c r="P13" s="60"/>
      <c r="Q13" s="10" t="s">
        <v>21</v>
      </c>
      <c r="R13" s="42" t="s">
        <v>22</v>
      </c>
      <c r="S13" s="42" t="s">
        <v>23</v>
      </c>
      <c r="T13" s="42" t="s">
        <v>24</v>
      </c>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row>
    <row r="14" spans="1:103" x14ac:dyDescent="0.2">
      <c r="A14" s="2"/>
      <c r="B14" s="41" t="s">
        <v>25</v>
      </c>
      <c r="C14" s="9">
        <v>4</v>
      </c>
      <c r="D14" s="9">
        <v>4</v>
      </c>
      <c r="E14" s="9">
        <v>4</v>
      </c>
      <c r="F14" s="9">
        <v>4</v>
      </c>
      <c r="G14" s="9"/>
      <c r="H14" s="9"/>
      <c r="I14" s="9"/>
      <c r="J14" s="9"/>
      <c r="K14" s="9"/>
      <c r="L14" s="9"/>
      <c r="M14" s="9"/>
      <c r="N14" s="9"/>
      <c r="O14" s="11">
        <f t="shared" ref="O14:O39" si="0">SUM(C14:N14)</f>
        <v>16</v>
      </c>
      <c r="P14" s="11">
        <f t="shared" ref="P14:P32" si="1">MAX((C14/C$10/C$11/C$12),(D14/D$10/D$11/D$12),(E14/E$10/E$11/E$12),(F14/F$10/F$11/F$12),(G14/G$10/G$11/G$12),(H14/H$10/H$11/H$12),(I14/I$10/I$11/I$12),(J14/J$10/J$11/J$12),(K14/K$10/K$11/K$12),(L14/L$10/L$11/L$12),(M14/M$10/M$11/M$12),(N14/N$10/N$11/N$12))</f>
        <v>1.7825311942959001</v>
      </c>
      <c r="Q14" s="41" t="s">
        <v>26</v>
      </c>
      <c r="R14" s="9">
        <v>4</v>
      </c>
      <c r="S14" s="35">
        <v>20</v>
      </c>
      <c r="T14" s="12">
        <f t="shared" ref="T14:T32" si="2">R14*S14</f>
        <v>80</v>
      </c>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row>
    <row r="15" spans="1:103" x14ac:dyDescent="0.2">
      <c r="A15" s="2"/>
      <c r="B15" s="41" t="s">
        <v>27</v>
      </c>
      <c r="C15" s="9">
        <v>4</v>
      </c>
      <c r="D15" s="9">
        <v>4</v>
      </c>
      <c r="E15" s="9">
        <v>4</v>
      </c>
      <c r="F15" s="9">
        <v>4</v>
      </c>
      <c r="G15" s="9"/>
      <c r="H15" s="9"/>
      <c r="I15" s="9"/>
      <c r="J15" s="9"/>
      <c r="K15" s="9"/>
      <c r="L15" s="9"/>
      <c r="M15" s="9"/>
      <c r="N15" s="9"/>
      <c r="O15" s="11">
        <f t="shared" si="0"/>
        <v>16</v>
      </c>
      <c r="P15" s="11">
        <f t="shared" si="1"/>
        <v>1.7825311942959001</v>
      </c>
      <c r="Q15" s="41"/>
      <c r="R15" s="9"/>
      <c r="S15" s="35"/>
      <c r="T15" s="12">
        <f t="shared" si="2"/>
        <v>0</v>
      </c>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row>
    <row r="16" spans="1:103" x14ac:dyDescent="0.2">
      <c r="A16" s="2"/>
      <c r="B16" s="41" t="s">
        <v>28</v>
      </c>
      <c r="C16" s="9">
        <v>4</v>
      </c>
      <c r="D16" s="9">
        <v>2</v>
      </c>
      <c r="E16" s="9">
        <v>2</v>
      </c>
      <c r="F16" s="9"/>
      <c r="G16" s="9"/>
      <c r="H16" s="9"/>
      <c r="I16" s="9"/>
      <c r="J16" s="9"/>
      <c r="K16" s="9"/>
      <c r="L16" s="9"/>
      <c r="M16" s="9"/>
      <c r="N16" s="9"/>
      <c r="O16" s="11">
        <f t="shared" si="0"/>
        <v>8</v>
      </c>
      <c r="P16" s="11">
        <f t="shared" si="1"/>
        <v>0.89126559714795006</v>
      </c>
      <c r="Q16" s="41"/>
      <c r="R16" s="9"/>
      <c r="S16" s="35"/>
      <c r="T16" s="12">
        <f t="shared" si="2"/>
        <v>0</v>
      </c>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row>
    <row r="17" spans="1:103" x14ac:dyDescent="0.2">
      <c r="A17" s="2"/>
      <c r="B17" s="41" t="s">
        <v>29</v>
      </c>
      <c r="C17" s="9">
        <v>4</v>
      </c>
      <c r="D17" s="9">
        <v>2</v>
      </c>
      <c r="E17" s="9">
        <v>2</v>
      </c>
      <c r="F17" s="9"/>
      <c r="G17" s="9"/>
      <c r="H17" s="9"/>
      <c r="I17" s="9"/>
      <c r="J17" s="9"/>
      <c r="K17" s="9"/>
      <c r="L17" s="9"/>
      <c r="M17" s="9"/>
      <c r="N17" s="9"/>
      <c r="O17" s="11">
        <f t="shared" si="0"/>
        <v>8</v>
      </c>
      <c r="P17" s="11">
        <f t="shared" si="1"/>
        <v>0.89126559714795006</v>
      </c>
      <c r="Q17" s="41"/>
      <c r="R17" s="9"/>
      <c r="S17" s="35"/>
      <c r="T17" s="12">
        <f t="shared" si="2"/>
        <v>0</v>
      </c>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row>
    <row r="18" spans="1:103" x14ac:dyDescent="0.2">
      <c r="A18" s="2"/>
      <c r="B18" s="41" t="s">
        <v>30</v>
      </c>
      <c r="C18" s="9">
        <v>16</v>
      </c>
      <c r="D18" s="9">
        <v>16</v>
      </c>
      <c r="E18" s="9">
        <v>16</v>
      </c>
      <c r="F18" s="9">
        <v>8</v>
      </c>
      <c r="G18" s="9"/>
      <c r="H18" s="9"/>
      <c r="I18" s="9"/>
      <c r="J18" s="9"/>
      <c r="K18" s="9"/>
      <c r="L18" s="9"/>
      <c r="M18" s="9"/>
      <c r="N18" s="9"/>
      <c r="O18" s="11">
        <f t="shared" si="0"/>
        <v>56</v>
      </c>
      <c r="P18" s="11">
        <f t="shared" si="1"/>
        <v>7.1301247771836005</v>
      </c>
      <c r="Q18" s="41"/>
      <c r="R18" s="9"/>
      <c r="S18" s="35"/>
      <c r="T18" s="12">
        <f t="shared" si="2"/>
        <v>0</v>
      </c>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row>
    <row r="19" spans="1:103" x14ac:dyDescent="0.2">
      <c r="A19" s="2"/>
      <c r="B19" s="41" t="s">
        <v>31</v>
      </c>
      <c r="C19" s="9">
        <v>8</v>
      </c>
      <c r="D19" s="9">
        <v>8</v>
      </c>
      <c r="E19" s="9">
        <v>4</v>
      </c>
      <c r="F19" s="9">
        <v>4</v>
      </c>
      <c r="G19" s="9"/>
      <c r="H19" s="9"/>
      <c r="I19" s="9"/>
      <c r="J19" s="9"/>
      <c r="K19" s="9"/>
      <c r="L19" s="9"/>
      <c r="M19" s="9"/>
      <c r="N19" s="9"/>
      <c r="O19" s="11">
        <f t="shared" si="0"/>
        <v>24</v>
      </c>
      <c r="P19" s="11">
        <f t="shared" si="1"/>
        <v>2.3529411764705883</v>
      </c>
      <c r="Q19" s="41"/>
      <c r="R19" s="9"/>
      <c r="S19" s="35"/>
      <c r="T19" s="12">
        <f t="shared" si="2"/>
        <v>0</v>
      </c>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row>
    <row r="20" spans="1:103" x14ac:dyDescent="0.2">
      <c r="A20" s="2"/>
      <c r="B20" s="41" t="s">
        <v>32</v>
      </c>
      <c r="C20" s="9">
        <v>16</v>
      </c>
      <c r="D20" s="9">
        <v>16</v>
      </c>
      <c r="E20" s="9">
        <v>8</v>
      </c>
      <c r="F20" s="9">
        <v>4</v>
      </c>
      <c r="G20" s="9"/>
      <c r="H20" s="9"/>
      <c r="I20" s="9"/>
      <c r="J20" s="9"/>
      <c r="K20" s="9"/>
      <c r="L20" s="9"/>
      <c r="M20" s="9"/>
      <c r="N20" s="9"/>
      <c r="O20" s="11">
        <f t="shared" si="0"/>
        <v>44</v>
      </c>
      <c r="P20" s="11">
        <f t="shared" si="1"/>
        <v>4.7058823529411766</v>
      </c>
      <c r="Q20" s="41"/>
      <c r="R20" s="9"/>
      <c r="S20" s="35"/>
      <c r="T20" s="12">
        <f t="shared" si="2"/>
        <v>0</v>
      </c>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row>
    <row r="21" spans="1:103" x14ac:dyDescent="0.2">
      <c r="A21" s="2"/>
      <c r="B21" s="41" t="s">
        <v>33</v>
      </c>
      <c r="C21" s="9">
        <v>4</v>
      </c>
      <c r="D21" s="9">
        <v>8</v>
      </c>
      <c r="E21" s="9">
        <v>16</v>
      </c>
      <c r="F21" s="9"/>
      <c r="G21" s="9"/>
      <c r="H21" s="9"/>
      <c r="I21" s="9"/>
      <c r="J21" s="9"/>
      <c r="K21" s="9"/>
      <c r="L21" s="9"/>
      <c r="M21" s="9"/>
      <c r="N21" s="9"/>
      <c r="O21" s="11">
        <f t="shared" si="0"/>
        <v>28</v>
      </c>
      <c r="P21" s="11">
        <f t="shared" si="1"/>
        <v>7.1301247771836005</v>
      </c>
      <c r="Q21" s="41" t="s">
        <v>34</v>
      </c>
      <c r="R21" s="9">
        <v>1</v>
      </c>
      <c r="S21" s="35">
        <v>400</v>
      </c>
      <c r="T21" s="12">
        <f t="shared" si="2"/>
        <v>400</v>
      </c>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row>
    <row r="22" spans="1:103" x14ac:dyDescent="0.2">
      <c r="A22" s="2"/>
      <c r="B22" s="41" t="s">
        <v>35</v>
      </c>
      <c r="C22" s="9">
        <v>12</v>
      </c>
      <c r="D22" s="9">
        <v>12</v>
      </c>
      <c r="E22" s="9">
        <v>4</v>
      </c>
      <c r="F22" s="9">
        <v>2</v>
      </c>
      <c r="G22" s="9"/>
      <c r="H22" s="9"/>
      <c r="I22" s="9"/>
      <c r="J22" s="9"/>
      <c r="K22" s="9"/>
      <c r="L22" s="9"/>
      <c r="M22" s="9"/>
      <c r="N22" s="9"/>
      <c r="O22" s="11">
        <f t="shared" si="0"/>
        <v>30</v>
      </c>
      <c r="P22" s="11">
        <f t="shared" si="1"/>
        <v>3.5294117647058822</v>
      </c>
      <c r="Q22" s="41"/>
      <c r="R22" s="9"/>
      <c r="S22" s="35"/>
      <c r="T22" s="12">
        <f t="shared" si="2"/>
        <v>0</v>
      </c>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x14ac:dyDescent="0.2">
      <c r="A23" s="2"/>
      <c r="B23" s="41" t="s">
        <v>36</v>
      </c>
      <c r="C23" s="9">
        <v>12</v>
      </c>
      <c r="D23" s="9">
        <v>12</v>
      </c>
      <c r="E23" s="9">
        <v>4</v>
      </c>
      <c r="F23" s="9">
        <v>1</v>
      </c>
      <c r="G23" s="9"/>
      <c r="H23" s="9"/>
      <c r="I23" s="9"/>
      <c r="J23" s="9"/>
      <c r="K23" s="9"/>
      <c r="L23" s="9"/>
      <c r="M23" s="9"/>
      <c r="N23" s="9"/>
      <c r="O23" s="11">
        <f t="shared" si="0"/>
        <v>29</v>
      </c>
      <c r="P23" s="11">
        <f t="shared" si="1"/>
        <v>3.5294117647058822</v>
      </c>
      <c r="Q23" s="41"/>
      <c r="R23" s="9"/>
      <c r="S23" s="35"/>
      <c r="T23" s="12">
        <f t="shared" si="2"/>
        <v>0</v>
      </c>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row>
    <row r="24" spans="1:103" x14ac:dyDescent="0.2">
      <c r="A24" s="2"/>
      <c r="B24" s="41" t="s">
        <v>37</v>
      </c>
      <c r="C24" s="9">
        <v>24</v>
      </c>
      <c r="D24" s="9">
        <v>24</v>
      </c>
      <c r="E24" s="9">
        <v>8</v>
      </c>
      <c r="F24" s="9">
        <v>2</v>
      </c>
      <c r="G24" s="9"/>
      <c r="H24" s="9"/>
      <c r="I24" s="9"/>
      <c r="J24" s="9"/>
      <c r="K24" s="9"/>
      <c r="L24" s="9"/>
      <c r="M24" s="9"/>
      <c r="N24" s="9"/>
      <c r="O24" s="11">
        <f t="shared" si="0"/>
        <v>58</v>
      </c>
      <c r="P24" s="11">
        <f t="shared" si="1"/>
        <v>7.0588235294117645</v>
      </c>
      <c r="Q24" s="41"/>
      <c r="R24" s="9"/>
      <c r="S24" s="35"/>
      <c r="T24" s="12">
        <f t="shared" si="2"/>
        <v>0</v>
      </c>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x14ac:dyDescent="0.2">
      <c r="A25" s="2"/>
      <c r="B25" s="41" t="s">
        <v>38</v>
      </c>
      <c r="C25" s="9">
        <v>8</v>
      </c>
      <c r="D25" s="9">
        <v>16</v>
      </c>
      <c r="E25" s="9">
        <v>16</v>
      </c>
      <c r="F25" s="9">
        <v>2</v>
      </c>
      <c r="G25" s="9"/>
      <c r="H25" s="9"/>
      <c r="I25" s="9"/>
      <c r="J25" s="9"/>
      <c r="K25" s="9"/>
      <c r="L25" s="9"/>
      <c r="M25" s="9"/>
      <c r="N25" s="9"/>
      <c r="O25" s="11">
        <f t="shared" si="0"/>
        <v>42</v>
      </c>
      <c r="P25" s="11">
        <f t="shared" si="1"/>
        <v>7.1301247771836005</v>
      </c>
      <c r="Q25" s="41"/>
      <c r="R25" s="9"/>
      <c r="S25" s="35"/>
      <c r="T25" s="12">
        <f t="shared" si="2"/>
        <v>0</v>
      </c>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row>
    <row r="26" spans="1:103" x14ac:dyDescent="0.2">
      <c r="A26" s="2"/>
      <c r="B26" s="41" t="s">
        <v>39</v>
      </c>
      <c r="C26" s="9">
        <v>8</v>
      </c>
      <c r="D26" s="9">
        <v>16</v>
      </c>
      <c r="E26" s="9">
        <v>24</v>
      </c>
      <c r="F26" s="9">
        <v>2</v>
      </c>
      <c r="G26" s="9"/>
      <c r="H26" s="9"/>
      <c r="I26" s="9"/>
      <c r="J26" s="9"/>
      <c r="K26" s="9"/>
      <c r="L26" s="9"/>
      <c r="M26" s="9"/>
      <c r="N26" s="9"/>
      <c r="O26" s="11">
        <f t="shared" si="0"/>
        <v>50</v>
      </c>
      <c r="P26" s="11">
        <f t="shared" si="1"/>
        <v>10.695187165775399</v>
      </c>
      <c r="Q26" s="41" t="s">
        <v>40</v>
      </c>
      <c r="R26" s="9">
        <v>1</v>
      </c>
      <c r="S26" s="35">
        <v>850</v>
      </c>
      <c r="T26" s="12">
        <f t="shared" si="2"/>
        <v>850</v>
      </c>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row>
    <row r="27" spans="1:103" x14ac:dyDescent="0.2">
      <c r="A27" s="2"/>
      <c r="B27" s="41" t="s">
        <v>41</v>
      </c>
      <c r="C27" s="9">
        <v>4</v>
      </c>
      <c r="D27" s="9">
        <v>8</v>
      </c>
      <c r="E27" s="9">
        <v>8</v>
      </c>
      <c r="F27" s="9"/>
      <c r="G27" s="9"/>
      <c r="H27" s="9"/>
      <c r="I27" s="9"/>
      <c r="J27" s="9"/>
      <c r="K27" s="9"/>
      <c r="L27" s="9"/>
      <c r="M27" s="9"/>
      <c r="N27" s="9"/>
      <c r="O27" s="11">
        <f t="shared" si="0"/>
        <v>20</v>
      </c>
      <c r="P27" s="11">
        <f t="shared" si="1"/>
        <v>3.5650623885918002</v>
      </c>
      <c r="Q27" s="41" t="s">
        <v>42</v>
      </c>
      <c r="R27" s="9">
        <v>2</v>
      </c>
      <c r="S27" s="35">
        <v>250</v>
      </c>
      <c r="T27" s="12">
        <f t="shared" si="2"/>
        <v>500</v>
      </c>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row>
    <row r="28" spans="1:103" x14ac:dyDescent="0.2">
      <c r="A28" s="2"/>
      <c r="B28" s="41" t="s">
        <v>43</v>
      </c>
      <c r="C28" s="9">
        <v>4</v>
      </c>
      <c r="D28" s="9">
        <v>8</v>
      </c>
      <c r="E28" s="9">
        <v>8</v>
      </c>
      <c r="F28" s="9">
        <v>1</v>
      </c>
      <c r="G28" s="9"/>
      <c r="H28" s="9"/>
      <c r="I28" s="9"/>
      <c r="J28" s="9"/>
      <c r="K28" s="9"/>
      <c r="L28" s="9"/>
      <c r="M28" s="9"/>
      <c r="N28" s="9"/>
      <c r="O28" s="11">
        <f t="shared" si="0"/>
        <v>21</v>
      </c>
      <c r="P28" s="11">
        <f t="shared" si="1"/>
        <v>3.5650623885918002</v>
      </c>
      <c r="Q28" s="41"/>
      <c r="R28" s="9"/>
      <c r="S28" s="35"/>
      <c r="T28" s="12">
        <f t="shared" si="2"/>
        <v>0</v>
      </c>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row>
    <row r="29" spans="1:103" x14ac:dyDescent="0.2">
      <c r="A29" s="2"/>
      <c r="B29" s="41" t="s">
        <v>44</v>
      </c>
      <c r="C29" s="9">
        <v>4</v>
      </c>
      <c r="D29" s="9">
        <v>4</v>
      </c>
      <c r="E29" s="9">
        <v>4</v>
      </c>
      <c r="F29" s="9">
        <v>4</v>
      </c>
      <c r="G29" s="9"/>
      <c r="H29" s="9"/>
      <c r="I29" s="9"/>
      <c r="J29" s="9"/>
      <c r="K29" s="9"/>
      <c r="L29" s="9"/>
      <c r="M29" s="9"/>
      <c r="N29" s="9"/>
      <c r="O29" s="11">
        <f t="shared" si="0"/>
        <v>16</v>
      </c>
      <c r="P29" s="11">
        <f t="shared" si="1"/>
        <v>1.7825311942959001</v>
      </c>
      <c r="Q29" s="41"/>
      <c r="R29" s="9"/>
      <c r="S29" s="35"/>
      <c r="T29" s="12">
        <f t="shared" si="2"/>
        <v>0</v>
      </c>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row>
    <row r="30" spans="1:103" x14ac:dyDescent="0.2">
      <c r="A30" s="2"/>
      <c r="B30" s="41" t="s">
        <v>43</v>
      </c>
      <c r="C30" s="9">
        <v>8</v>
      </c>
      <c r="D30" s="9">
        <v>12</v>
      </c>
      <c r="E30" s="9">
        <v>16</v>
      </c>
      <c r="F30" s="9"/>
      <c r="G30" s="9"/>
      <c r="H30" s="9"/>
      <c r="I30" s="9"/>
      <c r="J30" s="9"/>
      <c r="K30" s="9"/>
      <c r="L30" s="9"/>
      <c r="M30" s="9"/>
      <c r="N30" s="9"/>
      <c r="O30" s="11">
        <f t="shared" si="0"/>
        <v>36</v>
      </c>
      <c r="P30" s="11">
        <f t="shared" si="1"/>
        <v>7.1301247771836005</v>
      </c>
      <c r="Q30" s="41"/>
      <c r="R30" s="9"/>
      <c r="S30" s="35"/>
      <c r="T30" s="12">
        <f t="shared" si="2"/>
        <v>0</v>
      </c>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row>
    <row r="31" spans="1:103" x14ac:dyDescent="0.2">
      <c r="A31" s="2"/>
      <c r="B31" s="41" t="s">
        <v>45</v>
      </c>
      <c r="C31" s="9">
        <v>2</v>
      </c>
      <c r="D31" s="9">
        <v>2</v>
      </c>
      <c r="E31" s="9">
        <v>2</v>
      </c>
      <c r="F31" s="9">
        <v>2</v>
      </c>
      <c r="G31" s="9"/>
      <c r="H31" s="9"/>
      <c r="I31" s="9"/>
      <c r="J31" s="9"/>
      <c r="K31" s="9"/>
      <c r="L31" s="9"/>
      <c r="M31" s="9"/>
      <c r="N31" s="9"/>
      <c r="O31" s="11">
        <f t="shared" si="0"/>
        <v>8</v>
      </c>
      <c r="P31" s="11">
        <f t="shared" si="1"/>
        <v>0.89126559714795006</v>
      </c>
      <c r="Q31" s="41"/>
      <c r="R31" s="9"/>
      <c r="S31" s="35"/>
      <c r="T31" s="12">
        <f t="shared" si="2"/>
        <v>0</v>
      </c>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x14ac:dyDescent="0.2">
      <c r="A32" s="2"/>
      <c r="B32" s="41" t="s">
        <v>46</v>
      </c>
      <c r="C32" s="9">
        <v>4</v>
      </c>
      <c r="D32" s="9">
        <v>8</v>
      </c>
      <c r="E32" s="9">
        <v>12</v>
      </c>
      <c r="F32" s="9">
        <v>1</v>
      </c>
      <c r="G32" s="9"/>
      <c r="H32" s="9"/>
      <c r="I32" s="9"/>
      <c r="J32" s="9"/>
      <c r="K32" s="9"/>
      <c r="L32" s="9"/>
      <c r="M32" s="9"/>
      <c r="N32" s="9"/>
      <c r="O32" s="11">
        <f t="shared" si="0"/>
        <v>25</v>
      </c>
      <c r="P32" s="11">
        <f t="shared" si="1"/>
        <v>5.3475935828876997</v>
      </c>
      <c r="Q32" s="41" t="s">
        <v>40</v>
      </c>
      <c r="R32" s="9">
        <v>1</v>
      </c>
      <c r="S32" s="35">
        <v>850</v>
      </c>
      <c r="T32" s="12">
        <f t="shared" si="2"/>
        <v>850</v>
      </c>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row>
    <row r="33" spans="1:103" x14ac:dyDescent="0.2">
      <c r="A33" s="2"/>
      <c r="B33" s="38" t="s">
        <v>47</v>
      </c>
      <c r="C33" s="39">
        <f t="shared" ref="C33:N33" si="3">SUM(C14:C32)</f>
        <v>150</v>
      </c>
      <c r="D33" s="39">
        <f t="shared" si="3"/>
        <v>182</v>
      </c>
      <c r="E33" s="27">
        <f t="shared" si="3"/>
        <v>162</v>
      </c>
      <c r="F33" s="27">
        <f t="shared" si="3"/>
        <v>41</v>
      </c>
      <c r="G33" s="27">
        <f t="shared" si="3"/>
        <v>0</v>
      </c>
      <c r="H33" s="27">
        <f t="shared" si="3"/>
        <v>0</v>
      </c>
      <c r="I33" s="27">
        <f t="shared" si="3"/>
        <v>0</v>
      </c>
      <c r="J33" s="27">
        <f t="shared" si="3"/>
        <v>0</v>
      </c>
      <c r="K33" s="27">
        <f t="shared" si="3"/>
        <v>0</v>
      </c>
      <c r="L33" s="27">
        <f t="shared" si="3"/>
        <v>0</v>
      </c>
      <c r="M33" s="27">
        <f t="shared" si="3"/>
        <v>0</v>
      </c>
      <c r="N33" s="27">
        <f t="shared" si="3"/>
        <v>0</v>
      </c>
      <c r="O33" s="27">
        <f t="shared" si="0"/>
        <v>535</v>
      </c>
      <c r="P33" s="11">
        <f>SUM(P14:P32)</f>
        <v>80.891265597147935</v>
      </c>
      <c r="Q33" s="5" t="s">
        <v>48</v>
      </c>
      <c r="R33" s="5"/>
      <c r="S33" s="40"/>
      <c r="T33" s="43">
        <f>SUM(T14:T32)</f>
        <v>2680</v>
      </c>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row>
    <row r="34" spans="1:103" ht="14.85" customHeight="1" x14ac:dyDescent="0.2">
      <c r="A34" s="2"/>
      <c r="B34" s="26" t="s">
        <v>49</v>
      </c>
      <c r="C34" s="28">
        <f t="shared" ref="C34:N34" si="4">C33/C$10</f>
        <v>18.75</v>
      </c>
      <c r="D34" s="28">
        <f t="shared" si="4"/>
        <v>22.75</v>
      </c>
      <c r="E34" s="28">
        <f t="shared" si="4"/>
        <v>20.25</v>
      </c>
      <c r="F34" s="28">
        <f t="shared" si="4"/>
        <v>5.125</v>
      </c>
      <c r="G34" s="28">
        <f t="shared" si="4"/>
        <v>0</v>
      </c>
      <c r="H34" s="28">
        <f t="shared" si="4"/>
        <v>0</v>
      </c>
      <c r="I34" s="28">
        <f t="shared" si="4"/>
        <v>0</v>
      </c>
      <c r="J34" s="28">
        <f t="shared" si="4"/>
        <v>0</v>
      </c>
      <c r="K34" s="28">
        <f t="shared" si="4"/>
        <v>0</v>
      </c>
      <c r="L34" s="28">
        <f t="shared" si="4"/>
        <v>0</v>
      </c>
      <c r="M34" s="28">
        <f t="shared" si="4"/>
        <v>0</v>
      </c>
      <c r="N34" s="28">
        <f t="shared" si="4"/>
        <v>0</v>
      </c>
      <c r="O34" s="28">
        <f t="shared" si="0"/>
        <v>66.875</v>
      </c>
      <c r="P34" s="61" t="s">
        <v>50</v>
      </c>
      <c r="Q34" s="63" t="s">
        <v>51</v>
      </c>
      <c r="R34" s="63"/>
      <c r="S34" s="63"/>
      <c r="T34" s="63"/>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row>
    <row r="35" spans="1:103" x14ac:dyDescent="0.2">
      <c r="A35" s="2"/>
      <c r="B35" s="25" t="s">
        <v>52</v>
      </c>
      <c r="C35" s="27">
        <f t="shared" ref="C35:N35" si="5">C33/C11</f>
        <v>176.47058823529412</v>
      </c>
      <c r="D35" s="27">
        <f t="shared" si="5"/>
        <v>214.11764705882354</v>
      </c>
      <c r="E35" s="27">
        <f t="shared" si="5"/>
        <v>190.58823529411765</v>
      </c>
      <c r="F35" s="27">
        <f t="shared" si="5"/>
        <v>48.235294117647058</v>
      </c>
      <c r="G35" s="27">
        <f t="shared" si="5"/>
        <v>0</v>
      </c>
      <c r="H35" s="27">
        <f t="shared" si="5"/>
        <v>0</v>
      </c>
      <c r="I35" s="27">
        <f t="shared" si="5"/>
        <v>0</v>
      </c>
      <c r="J35" s="27">
        <f t="shared" si="5"/>
        <v>0</v>
      </c>
      <c r="K35" s="27">
        <f t="shared" si="5"/>
        <v>0</v>
      </c>
      <c r="L35" s="27">
        <f t="shared" si="5"/>
        <v>0</v>
      </c>
      <c r="M35" s="27">
        <f t="shared" si="5"/>
        <v>0</v>
      </c>
      <c r="N35" s="27">
        <f t="shared" si="5"/>
        <v>0</v>
      </c>
      <c r="O35" s="27">
        <f t="shared" si="0"/>
        <v>629.41176470588243</v>
      </c>
      <c r="P35" s="62"/>
      <c r="Q35" s="63"/>
      <c r="R35" s="63"/>
      <c r="S35" s="63"/>
      <c r="T35" s="63"/>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row>
    <row r="36" spans="1:103" x14ac:dyDescent="0.2">
      <c r="A36" s="2"/>
      <c r="B36" s="26" t="s">
        <v>53</v>
      </c>
      <c r="C36" s="28">
        <f t="shared" ref="C36:N36" si="6">C34/C11</f>
        <v>22.058823529411764</v>
      </c>
      <c r="D36" s="28">
        <f t="shared" si="6"/>
        <v>26.764705882352942</v>
      </c>
      <c r="E36" s="28">
        <f t="shared" si="6"/>
        <v>23.823529411764707</v>
      </c>
      <c r="F36" s="28">
        <f t="shared" si="6"/>
        <v>6.0294117647058822</v>
      </c>
      <c r="G36" s="28">
        <f t="shared" si="6"/>
        <v>0</v>
      </c>
      <c r="H36" s="28">
        <f t="shared" si="6"/>
        <v>0</v>
      </c>
      <c r="I36" s="28">
        <f t="shared" si="6"/>
        <v>0</v>
      </c>
      <c r="J36" s="28">
        <f t="shared" si="6"/>
        <v>0</v>
      </c>
      <c r="K36" s="28">
        <f t="shared" si="6"/>
        <v>0</v>
      </c>
      <c r="L36" s="28">
        <f t="shared" si="6"/>
        <v>0</v>
      </c>
      <c r="M36" s="28">
        <f t="shared" si="6"/>
        <v>0</v>
      </c>
      <c r="N36" s="28">
        <f t="shared" si="6"/>
        <v>0</v>
      </c>
      <c r="O36" s="28">
        <f t="shared" si="0"/>
        <v>78.676470588235304</v>
      </c>
      <c r="P36" s="62"/>
      <c r="Q36" s="63"/>
      <c r="R36" s="63"/>
      <c r="S36" s="63"/>
      <c r="T36" s="63"/>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row>
    <row r="37" spans="1:103" ht="14.85" customHeight="1" x14ac:dyDescent="0.2">
      <c r="A37" s="2"/>
      <c r="B37" s="25" t="s">
        <v>54</v>
      </c>
      <c r="C37" s="27">
        <f t="shared" ref="C37:N37" si="7">C35/C12</f>
        <v>176.47058823529412</v>
      </c>
      <c r="D37" s="27">
        <f t="shared" si="7"/>
        <v>428.23529411764707</v>
      </c>
      <c r="E37" s="27">
        <f t="shared" si="7"/>
        <v>577.54010695187162</v>
      </c>
      <c r="F37" s="27">
        <f t="shared" si="7"/>
        <v>96.470588235294116</v>
      </c>
      <c r="G37" s="27">
        <f t="shared" si="7"/>
        <v>0</v>
      </c>
      <c r="H37" s="27">
        <f t="shared" si="7"/>
        <v>0</v>
      </c>
      <c r="I37" s="27">
        <f t="shared" si="7"/>
        <v>0</v>
      </c>
      <c r="J37" s="27">
        <f t="shared" si="7"/>
        <v>0</v>
      </c>
      <c r="K37" s="27">
        <f t="shared" si="7"/>
        <v>0</v>
      </c>
      <c r="L37" s="27">
        <f t="shared" si="7"/>
        <v>0</v>
      </c>
      <c r="M37" s="27">
        <f t="shared" si="7"/>
        <v>0</v>
      </c>
      <c r="N37" s="27">
        <f t="shared" si="7"/>
        <v>0</v>
      </c>
      <c r="O37" s="27">
        <f t="shared" si="0"/>
        <v>1278.716577540107</v>
      </c>
      <c r="P37" s="62" t="s">
        <v>55</v>
      </c>
      <c r="Q37" s="63" t="s">
        <v>56</v>
      </c>
      <c r="R37" s="63"/>
      <c r="S37" s="63"/>
      <c r="T37" s="63"/>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row>
    <row r="38" spans="1:103" x14ac:dyDescent="0.2">
      <c r="A38" s="2"/>
      <c r="B38" s="38" t="s">
        <v>57</v>
      </c>
      <c r="C38" s="39">
        <f t="shared" ref="C38:N38" si="8">C37/$D$10</f>
        <v>22.058823529411764</v>
      </c>
      <c r="D38" s="39">
        <f t="shared" si="8"/>
        <v>53.529411764705884</v>
      </c>
      <c r="E38" s="28">
        <f t="shared" si="8"/>
        <v>72.192513368983953</v>
      </c>
      <c r="F38" s="28">
        <f t="shared" si="8"/>
        <v>12.058823529411764</v>
      </c>
      <c r="G38" s="28">
        <f t="shared" si="8"/>
        <v>0</v>
      </c>
      <c r="H38" s="28">
        <f t="shared" si="8"/>
        <v>0</v>
      </c>
      <c r="I38" s="28">
        <f t="shared" si="8"/>
        <v>0</v>
      </c>
      <c r="J38" s="28">
        <f t="shared" si="8"/>
        <v>0</v>
      </c>
      <c r="K38" s="28">
        <f t="shared" si="8"/>
        <v>0</v>
      </c>
      <c r="L38" s="28">
        <f t="shared" si="8"/>
        <v>0</v>
      </c>
      <c r="M38" s="28">
        <f t="shared" si="8"/>
        <v>0</v>
      </c>
      <c r="N38" s="28">
        <f t="shared" si="8"/>
        <v>0</v>
      </c>
      <c r="O38" s="28">
        <f t="shared" si="0"/>
        <v>159.83957219251337</v>
      </c>
      <c r="P38" s="62"/>
      <c r="Q38" s="63"/>
      <c r="R38" s="63"/>
      <c r="S38" s="63"/>
      <c r="T38" s="63"/>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row>
    <row r="39" spans="1:103" x14ac:dyDescent="0.2">
      <c r="A39" s="2"/>
      <c r="B39" s="6" t="s">
        <v>58</v>
      </c>
      <c r="C39" s="12">
        <f t="shared" ref="C39:N39" si="9">C35*C$13</f>
        <v>17647.058823529413</v>
      </c>
      <c r="D39" s="12">
        <f t="shared" si="9"/>
        <v>17129.411764705881</v>
      </c>
      <c r="E39" s="12">
        <f t="shared" si="9"/>
        <v>15247.058823529413</v>
      </c>
      <c r="F39" s="12">
        <f t="shared" si="9"/>
        <v>2894.1176470588234</v>
      </c>
      <c r="G39" s="12">
        <f t="shared" si="9"/>
        <v>0</v>
      </c>
      <c r="H39" s="12">
        <f t="shared" si="9"/>
        <v>0</v>
      </c>
      <c r="I39" s="12">
        <f t="shared" si="9"/>
        <v>0</v>
      </c>
      <c r="J39" s="12">
        <f t="shared" si="9"/>
        <v>0</v>
      </c>
      <c r="K39" s="12">
        <f t="shared" si="9"/>
        <v>0</v>
      </c>
      <c r="L39" s="12">
        <f t="shared" si="9"/>
        <v>0</v>
      </c>
      <c r="M39" s="12">
        <f t="shared" si="9"/>
        <v>0</v>
      </c>
      <c r="N39" s="12">
        <f t="shared" si="9"/>
        <v>0</v>
      </c>
      <c r="O39" s="12">
        <f t="shared" si="0"/>
        <v>52917.647058823532</v>
      </c>
      <c r="P39" s="62"/>
      <c r="Q39" s="63"/>
      <c r="R39" s="63"/>
      <c r="S39" s="63"/>
      <c r="T39" s="63"/>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row>
    <row r="40" spans="1:103" x14ac:dyDescent="0.2">
      <c r="A40" s="2"/>
      <c r="B40" s="45"/>
      <c r="C40" s="46"/>
      <c r="D40" s="46"/>
      <c r="E40" s="46"/>
      <c r="F40" s="46"/>
      <c r="G40" s="46"/>
      <c r="H40" s="46"/>
      <c r="I40" s="46"/>
      <c r="J40" s="46"/>
      <c r="K40" s="46"/>
      <c r="L40" s="46"/>
      <c r="M40" s="46"/>
      <c r="N40" s="46"/>
      <c r="O40" s="46"/>
      <c r="P40" s="46"/>
      <c r="Q40" s="46"/>
      <c r="R40" s="46"/>
      <c r="S40" s="46"/>
      <c r="T40" s="47"/>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row>
    <row r="41" spans="1:103" x14ac:dyDescent="0.2">
      <c r="A41" s="2"/>
      <c r="B41" s="54" t="s">
        <v>59</v>
      </c>
      <c r="C41" s="44"/>
      <c r="D41" s="44"/>
      <c r="E41" s="44"/>
      <c r="F41" s="44"/>
      <c r="G41" s="44"/>
      <c r="H41" s="44"/>
      <c r="I41" s="44"/>
      <c r="J41" s="44"/>
      <c r="K41" s="44"/>
      <c r="L41" s="44"/>
      <c r="M41" s="44"/>
      <c r="N41" s="44"/>
      <c r="O41" s="44"/>
      <c r="P41" s="44"/>
      <c r="Q41" s="44"/>
      <c r="R41" s="44"/>
      <c r="S41" s="44"/>
      <c r="T41" s="49"/>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row>
    <row r="42" spans="1:103" x14ac:dyDescent="0.2">
      <c r="A42" s="2"/>
      <c r="B42" s="50"/>
      <c r="C42" s="44"/>
      <c r="D42" s="44"/>
      <c r="E42" s="44"/>
      <c r="F42" s="44"/>
      <c r="G42" s="44"/>
      <c r="H42" s="44"/>
      <c r="I42" s="44"/>
      <c r="J42" s="44"/>
      <c r="K42" s="44"/>
      <c r="L42" s="44"/>
      <c r="M42" s="44"/>
      <c r="N42" s="44"/>
      <c r="O42" s="44"/>
      <c r="P42" s="44"/>
      <c r="Q42" s="44"/>
      <c r="R42" s="44"/>
      <c r="S42" s="44"/>
      <c r="T42" s="49"/>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row>
    <row r="43" spans="1:103" ht="15.75" customHeight="1" x14ac:dyDescent="0.2">
      <c r="A43" s="2"/>
      <c r="B43" s="56" t="s">
        <v>69</v>
      </c>
      <c r="C43" s="57"/>
      <c r="D43" s="57"/>
      <c r="E43" s="57"/>
      <c r="F43" s="57"/>
      <c r="G43" s="57"/>
      <c r="H43" s="57"/>
      <c r="I43" s="57"/>
      <c r="J43" s="57"/>
      <c r="K43" s="57"/>
      <c r="L43" s="57"/>
      <c r="M43" s="57"/>
      <c r="N43" s="57"/>
      <c r="O43" s="57"/>
      <c r="P43" s="57"/>
      <c r="Q43" s="57"/>
      <c r="R43" s="57"/>
      <c r="S43" s="57"/>
      <c r="T43" s="58"/>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row>
    <row r="44" spans="1:103" ht="15.75" customHeight="1" x14ac:dyDescent="0.2">
      <c r="A44" s="2"/>
      <c r="B44" s="56" t="s">
        <v>60</v>
      </c>
      <c r="C44" s="57"/>
      <c r="D44" s="57"/>
      <c r="E44" s="57"/>
      <c r="F44" s="57"/>
      <c r="G44" s="57"/>
      <c r="H44" s="57"/>
      <c r="I44" s="57"/>
      <c r="J44" s="57"/>
      <c r="K44" s="57"/>
      <c r="L44" s="57"/>
      <c r="M44" s="57"/>
      <c r="N44" s="57"/>
      <c r="O44" s="57"/>
      <c r="P44" s="57"/>
      <c r="Q44" s="57"/>
      <c r="R44" s="57"/>
      <c r="S44" s="57"/>
      <c r="T44" s="58"/>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row>
    <row r="45" spans="1:103" ht="15.75" customHeight="1" x14ac:dyDescent="0.2">
      <c r="A45" s="2"/>
      <c r="B45" s="56" t="s">
        <v>61</v>
      </c>
      <c r="C45" s="57"/>
      <c r="D45" s="57"/>
      <c r="E45" s="57"/>
      <c r="F45" s="57"/>
      <c r="G45" s="57"/>
      <c r="H45" s="57"/>
      <c r="I45" s="57"/>
      <c r="J45" s="57"/>
      <c r="K45" s="57"/>
      <c r="L45" s="57"/>
      <c r="M45" s="57"/>
      <c r="N45" s="57"/>
      <c r="O45" s="57"/>
      <c r="P45" s="57"/>
      <c r="Q45" s="57"/>
      <c r="R45" s="57"/>
      <c r="S45" s="57"/>
      <c r="T45" s="58"/>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row>
    <row r="46" spans="1:103" ht="28.35" customHeight="1" x14ac:dyDescent="0.2">
      <c r="A46" s="2"/>
      <c r="B46" s="56" t="s">
        <v>62</v>
      </c>
      <c r="C46" s="57"/>
      <c r="D46" s="57"/>
      <c r="E46" s="57"/>
      <c r="F46" s="57"/>
      <c r="G46" s="57"/>
      <c r="H46" s="57"/>
      <c r="I46" s="57"/>
      <c r="J46" s="57"/>
      <c r="K46" s="57"/>
      <c r="L46" s="57"/>
      <c r="M46" s="57"/>
      <c r="N46" s="57"/>
      <c r="O46" s="57"/>
      <c r="P46" s="57"/>
      <c r="Q46" s="57"/>
      <c r="R46" s="57"/>
      <c r="S46" s="57"/>
      <c r="T46" s="58"/>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row>
    <row r="47" spans="1:103" ht="40.9" customHeight="1" x14ac:dyDescent="0.2">
      <c r="A47" s="2"/>
      <c r="B47" s="56" t="s">
        <v>63</v>
      </c>
      <c r="C47" s="57"/>
      <c r="D47" s="57"/>
      <c r="E47" s="57"/>
      <c r="F47" s="57"/>
      <c r="G47" s="57"/>
      <c r="H47" s="57"/>
      <c r="I47" s="57"/>
      <c r="J47" s="57"/>
      <c r="K47" s="57"/>
      <c r="L47" s="57"/>
      <c r="M47" s="57"/>
      <c r="N47" s="57"/>
      <c r="O47" s="57"/>
      <c r="P47" s="57"/>
      <c r="Q47" s="57"/>
      <c r="R47" s="57"/>
      <c r="S47" s="57"/>
      <c r="T47" s="58"/>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row>
    <row r="48" spans="1:103" x14ac:dyDescent="0.2">
      <c r="A48" s="2"/>
      <c r="B48" s="50"/>
      <c r="C48" s="44"/>
      <c r="D48" s="44"/>
      <c r="E48" s="44"/>
      <c r="F48" s="44"/>
      <c r="G48" s="44"/>
      <c r="H48" s="44"/>
      <c r="I48" s="44"/>
      <c r="J48" s="44"/>
      <c r="K48" s="44"/>
      <c r="L48" s="44"/>
      <c r="M48" s="44"/>
      <c r="N48" s="44"/>
      <c r="O48" s="44"/>
      <c r="P48" s="44"/>
      <c r="Q48" s="44"/>
      <c r="R48" s="44"/>
      <c r="S48" s="44"/>
      <c r="T48" s="49"/>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row>
    <row r="49" spans="1:103" x14ac:dyDescent="0.2">
      <c r="A49" s="2"/>
      <c r="B49" s="54" t="s">
        <v>64</v>
      </c>
      <c r="C49" s="44"/>
      <c r="D49" s="44"/>
      <c r="E49" s="44"/>
      <c r="F49" s="44"/>
      <c r="G49" s="44"/>
      <c r="H49" s="44"/>
      <c r="I49" s="44"/>
      <c r="J49" s="44"/>
      <c r="K49" s="44"/>
      <c r="L49" s="44"/>
      <c r="M49" s="44"/>
      <c r="N49" s="44"/>
      <c r="O49" s="44"/>
      <c r="P49" s="44"/>
      <c r="Q49" s="44"/>
      <c r="R49" s="44"/>
      <c r="S49" s="44"/>
      <c r="T49" s="49"/>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row>
    <row r="50" spans="1:103" x14ac:dyDescent="0.2">
      <c r="A50" s="2"/>
      <c r="B50" s="48"/>
      <c r="C50" s="44"/>
      <c r="D50" s="44"/>
      <c r="E50" s="44"/>
      <c r="F50" s="44"/>
      <c r="G50" s="44"/>
      <c r="H50" s="44"/>
      <c r="I50" s="44"/>
      <c r="J50" s="44"/>
      <c r="K50" s="44"/>
      <c r="L50" s="44"/>
      <c r="M50" s="44"/>
      <c r="N50" s="44"/>
      <c r="O50" s="44"/>
      <c r="P50" s="44"/>
      <c r="Q50" s="44"/>
      <c r="R50" s="44"/>
      <c r="S50" s="44"/>
      <c r="T50" s="49"/>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row>
    <row r="51" spans="1:103" ht="15.75" customHeight="1" x14ac:dyDescent="0.2">
      <c r="A51" s="2"/>
      <c r="B51" s="56" t="s">
        <v>65</v>
      </c>
      <c r="C51" s="57"/>
      <c r="D51" s="57"/>
      <c r="E51" s="57"/>
      <c r="F51" s="57"/>
      <c r="G51" s="57"/>
      <c r="H51" s="57"/>
      <c r="I51" s="57"/>
      <c r="J51" s="57"/>
      <c r="K51" s="57"/>
      <c r="L51" s="57"/>
      <c r="M51" s="57"/>
      <c r="N51" s="57"/>
      <c r="O51" s="57"/>
      <c r="P51" s="57"/>
      <c r="Q51" s="57"/>
      <c r="R51" s="57"/>
      <c r="S51" s="57"/>
      <c r="T51" s="58"/>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row>
    <row r="52" spans="1:103" ht="15.75" customHeight="1" x14ac:dyDescent="0.2">
      <c r="A52" s="2"/>
      <c r="B52" s="56" t="s">
        <v>66</v>
      </c>
      <c r="C52" s="57"/>
      <c r="D52" s="57"/>
      <c r="E52" s="57"/>
      <c r="F52" s="57"/>
      <c r="G52" s="57"/>
      <c r="H52" s="57"/>
      <c r="I52" s="57"/>
      <c r="J52" s="57"/>
      <c r="K52" s="57"/>
      <c r="L52" s="57"/>
      <c r="M52" s="57"/>
      <c r="N52" s="57"/>
      <c r="O52" s="57"/>
      <c r="P52" s="57"/>
      <c r="Q52" s="57"/>
      <c r="R52" s="57"/>
      <c r="S52" s="57"/>
      <c r="T52" s="58"/>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row>
    <row r="53" spans="1:103" ht="15.75" customHeight="1" x14ac:dyDescent="0.2">
      <c r="A53" s="2"/>
      <c r="B53" s="56" t="s">
        <v>67</v>
      </c>
      <c r="C53" s="57"/>
      <c r="D53" s="57"/>
      <c r="E53" s="57"/>
      <c r="F53" s="57"/>
      <c r="G53" s="57"/>
      <c r="H53" s="57"/>
      <c r="I53" s="57"/>
      <c r="J53" s="57"/>
      <c r="K53" s="57"/>
      <c r="L53" s="57"/>
      <c r="M53" s="57"/>
      <c r="N53" s="57"/>
      <c r="O53" s="57"/>
      <c r="P53" s="57"/>
      <c r="Q53" s="57"/>
      <c r="R53" s="57"/>
      <c r="S53" s="57"/>
      <c r="T53" s="58"/>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row>
    <row r="54" spans="1:103" x14ac:dyDescent="0.2">
      <c r="A54" s="2"/>
      <c r="B54" s="51"/>
      <c r="C54" s="52"/>
      <c r="D54" s="52"/>
      <c r="E54" s="52"/>
      <c r="F54" s="52"/>
      <c r="G54" s="52"/>
      <c r="H54" s="52"/>
      <c r="I54" s="52"/>
      <c r="J54" s="52"/>
      <c r="K54" s="52"/>
      <c r="L54" s="52"/>
      <c r="M54" s="52"/>
      <c r="N54" s="52"/>
      <c r="O54" s="52"/>
      <c r="P54" s="52"/>
      <c r="Q54" s="52"/>
      <c r="R54" s="52"/>
      <c r="S54" s="52"/>
      <c r="T54" s="53"/>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row>
    <row r="55" spans="1:103" ht="172.5" customHeight="1" x14ac:dyDescent="0.2">
      <c r="A55" s="2"/>
      <c r="B55" s="55" t="s">
        <v>70</v>
      </c>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row>
    <row r="56" spans="1:103"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row>
    <row r="57" spans="1:103"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row>
    <row r="58" spans="1:103"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row>
    <row r="59" spans="1:103"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row>
    <row r="60" spans="1:103"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row>
    <row r="61" spans="1:103"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row>
    <row r="62" spans="1:103"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row>
    <row r="63" spans="1:103"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row>
    <row r="64" spans="1:103"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row>
    <row r="65" spans="1:103"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row>
    <row r="66" spans="1:103"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row>
    <row r="67" spans="1:103"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row>
    <row r="68" spans="1:103"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row>
    <row r="69" spans="1:103"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row>
    <row r="70" spans="1:103"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row>
    <row r="71" spans="1:103"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row>
    <row r="72" spans="1:103"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row>
    <row r="73" spans="1:103"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row>
    <row r="74" spans="1:103"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row>
    <row r="75" spans="1:103"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row>
    <row r="76" spans="1:103"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row>
    <row r="77" spans="1:103"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row>
    <row r="78" spans="1:103"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row>
    <row r="79" spans="1:103"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row>
    <row r="80" spans="1:103"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row>
    <row r="81" spans="1:103"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row>
    <row r="82" spans="1:103"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row>
    <row r="83" spans="1:103"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row>
    <row r="84" spans="1:103"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row>
    <row r="85" spans="1:103"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row>
    <row r="86" spans="1:103"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row>
    <row r="87" spans="1:103"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row>
    <row r="88" spans="1:103"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row>
    <row r="89" spans="1:103"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row>
    <row r="90" spans="1:103"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row>
    <row r="91" spans="1:103"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row>
    <row r="92" spans="1:103"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row>
    <row r="93" spans="1:103"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row>
    <row r="94" spans="1:103"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row>
    <row r="95" spans="1:103"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row>
    <row r="96" spans="1:103"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row>
    <row r="97" spans="1:103"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row>
    <row r="98" spans="1:103"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row>
    <row r="99" spans="1:103"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row>
    <row r="100" spans="1:103"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row>
    <row r="101" spans="1:103"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row>
    <row r="102" spans="1:103"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row>
    <row r="103" spans="1:103"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row>
    <row r="104" spans="1:103"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row>
    <row r="105" spans="1:103"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row>
    <row r="106" spans="1:103"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row>
    <row r="107" spans="1:103"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row>
    <row r="108" spans="1:103"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row>
    <row r="109" spans="1:103"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row>
    <row r="110" spans="1:103"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row>
    <row r="111" spans="1:103"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row>
    <row r="112" spans="1:103"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row>
    <row r="113" spans="1:103"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row>
    <row r="114" spans="1:103"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row>
    <row r="115" spans="1:103"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row>
    <row r="116" spans="1:103"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row>
    <row r="117" spans="1:103"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row>
    <row r="118" spans="1:103"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03"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spans="1:103"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03"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row>
    <row r="122" spans="1:103"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row>
    <row r="123" spans="1:103"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row>
    <row r="124" spans="1:103"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row>
    <row r="125" spans="1:103"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03"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row>
    <row r="127" spans="1:103"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row>
    <row r="128" spans="1:103"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row>
    <row r="129" spans="1:103"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row>
    <row r="130" spans="1:103"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row>
    <row r="131" spans="1:103"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row>
    <row r="132" spans="1:103"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row>
    <row r="133" spans="1:103"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row>
    <row r="134" spans="1:103"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row>
    <row r="135" spans="1:103"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row>
    <row r="136" spans="1:103"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row>
    <row r="137" spans="1:103"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row>
    <row r="138" spans="1:103"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row>
    <row r="139" spans="1:103"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row>
    <row r="140" spans="1:103"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row>
    <row r="141" spans="1:103"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row>
    <row r="142" spans="1:103"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row>
    <row r="143" spans="1:103"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row>
    <row r="144" spans="1:103"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row>
    <row r="145" spans="1:103"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row>
    <row r="146" spans="1:103"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row>
    <row r="147" spans="1:103"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row>
    <row r="148" spans="1:103"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row>
    <row r="149" spans="1:103"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row>
    <row r="150" spans="1:103"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row>
    <row r="151" spans="1:103" x14ac:dyDescent="0.2">
      <c r="A151" s="2"/>
      <c r="B151" s="2" t="s">
        <v>68</v>
      </c>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row>
    <row r="152" spans="1:103"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row>
  </sheetData>
  <mergeCells count="14">
    <mergeCell ref="O9:O13"/>
    <mergeCell ref="P9:P13"/>
    <mergeCell ref="P34:P36"/>
    <mergeCell ref="Q34:T36"/>
    <mergeCell ref="P37:P39"/>
    <mergeCell ref="Q37:T39"/>
    <mergeCell ref="B51:T51"/>
    <mergeCell ref="B52:T52"/>
    <mergeCell ref="B53:T53"/>
    <mergeCell ref="B43:T43"/>
    <mergeCell ref="B44:T44"/>
    <mergeCell ref="B45:T45"/>
    <mergeCell ref="B46:T46"/>
    <mergeCell ref="B47:T47"/>
  </mergeCells>
  <hyperlinks>
    <hyperlink ref="B55" r:id="rId1" display="DeeplyPracticalPM.com" xr:uid="{00000000-0004-0000-0000-000000000000}"/>
  </hyperlinks>
  <pageMargins left="0.5" right="0.5" top="0.73750000000000004" bottom="0.73750000000000004" header="0.5" footer="0.5"/>
  <pageSetup firstPageNumber="0" orientation="landscape" horizontalDpi="300" verticalDpi="300" r:id="rId2"/>
  <headerFooter>
    <oddHeader>&amp;C&amp;"Arial,Regular"&amp;A</oddHead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2221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WMS</cp:lastModifiedBy>
  <cp:revision>99</cp:revision>
  <dcterms:modified xsi:type="dcterms:W3CDTF">2020-10-17T16:07:00Z</dcterms:modified>
  <dc:language>en-CA</dc:language>
</cp:coreProperties>
</file>