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F93D38B-E610-4CE4-A945-261449FA5BFA}" xr6:coauthVersionLast="37" xr6:coauthVersionMax="37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Sheet1" sheetId="1" state="hidden" r:id="rId1"/>
    <sheet name="Simple" sheetId="2" r:id="rId2"/>
    <sheet name="Units" sheetId="3" r:id="rId3"/>
    <sheet name="Travels" sheetId="4" r:id="rId4"/>
    <sheet name="Project or Program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5" l="1"/>
  <c r="L23" i="5"/>
  <c r="K23" i="5"/>
  <c r="J23" i="5"/>
  <c r="I23" i="5"/>
  <c r="H23" i="5"/>
  <c r="G23" i="5"/>
  <c r="F23" i="5"/>
  <c r="E23" i="5"/>
  <c r="D23" i="5"/>
  <c r="C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23" i="5" s="1"/>
  <c r="Q16" i="4"/>
  <c r="P15" i="4"/>
  <c r="P14" i="4"/>
  <c r="G14" i="4"/>
  <c r="P13" i="4"/>
  <c r="P16" i="4" s="1"/>
  <c r="G13" i="4"/>
  <c r="Q12" i="4"/>
  <c r="P11" i="4"/>
  <c r="M11" i="4"/>
  <c r="G11" i="4"/>
  <c r="M10" i="4"/>
  <c r="P10" i="4" s="1"/>
  <c r="G10" i="4"/>
  <c r="P9" i="4"/>
  <c r="M9" i="4"/>
  <c r="G9" i="4"/>
  <c r="M8" i="4"/>
  <c r="P8" i="4" s="1"/>
  <c r="G8" i="4"/>
  <c r="P7" i="4"/>
  <c r="M7" i="4"/>
  <c r="G7" i="4"/>
  <c r="M6" i="4"/>
  <c r="P6" i="4" s="1"/>
  <c r="P12" i="4" s="1"/>
  <c r="G6" i="4"/>
  <c r="F10" i="3"/>
  <c r="F9" i="3"/>
  <c r="F8" i="3"/>
  <c r="F7" i="3"/>
  <c r="F6" i="3"/>
  <c r="F4" i="3" s="1"/>
  <c r="H4" i="3" s="1"/>
  <c r="G4" i="3"/>
  <c r="E4" i="2"/>
  <c r="D4" i="2"/>
</calcChain>
</file>

<file path=xl/sharedStrings.xml><?xml version="1.0" encoding="utf-8"?>
<sst xmlns="http://schemas.openxmlformats.org/spreadsheetml/2006/main" count="113" uniqueCount="89">
  <si>
    <t>N.</t>
  </si>
  <si>
    <t>Expense/Cost name</t>
  </si>
  <si>
    <t>Budget ($)</t>
  </si>
  <si>
    <t>Actual ($)</t>
  </si>
  <si>
    <t>Project</t>
  </si>
  <si>
    <t>Expense A</t>
  </si>
  <si>
    <t>Expense B</t>
  </si>
  <si>
    <t>Expense C</t>
  </si>
  <si>
    <t>Material  / Activity</t>
  </si>
  <si>
    <t>Units (#)</t>
  </si>
  <si>
    <t>$/Unit</t>
  </si>
  <si>
    <t>Budget</t>
  </si>
  <si>
    <t>Actual</t>
  </si>
  <si>
    <t>Balance</t>
  </si>
  <si>
    <t>Material Type 1</t>
  </si>
  <si>
    <t>Material Type 2</t>
  </si>
  <si>
    <t>Material Type 3</t>
  </si>
  <si>
    <t>Service Type 1</t>
  </si>
  <si>
    <t>Material Type 4</t>
  </si>
  <si>
    <t>TOTAL</t>
  </si>
  <si>
    <t>N</t>
  </si>
  <si>
    <t>Name</t>
  </si>
  <si>
    <t>Travel Reason</t>
  </si>
  <si>
    <t>From</t>
  </si>
  <si>
    <t>To</t>
  </si>
  <si>
    <t>Duration (Days)</t>
  </si>
  <si>
    <t>Status</t>
  </si>
  <si>
    <t>Travel to</t>
  </si>
  <si>
    <t>Travel From</t>
  </si>
  <si>
    <t>Flight $</t>
  </si>
  <si>
    <t>Additional Travel  $</t>
  </si>
  <si>
    <t>Total Travel $</t>
  </si>
  <si>
    <t>Hotel $</t>
  </si>
  <si>
    <t>Allowances $</t>
  </si>
  <si>
    <t>Total Trip $</t>
  </si>
  <si>
    <t>BUDGET</t>
  </si>
  <si>
    <t>Employee A, Trip 1</t>
  </si>
  <si>
    <t>Vendor negotiations</t>
  </si>
  <si>
    <t>Done</t>
  </si>
  <si>
    <t>London</t>
  </si>
  <si>
    <t>New York</t>
  </si>
  <si>
    <t>Employee A, Trip 2</t>
  </si>
  <si>
    <t>On-going</t>
  </si>
  <si>
    <t>Employee B, Trip 1</t>
  </si>
  <si>
    <t>Recruitment</t>
  </si>
  <si>
    <t>Singapore</t>
  </si>
  <si>
    <t>Employee C, Trip 1</t>
  </si>
  <si>
    <t>Paris</t>
  </si>
  <si>
    <t>Employee C, Trip 2</t>
  </si>
  <si>
    <t>Employee C, Trip 3</t>
  </si>
  <si>
    <t>Booked</t>
  </si>
  <si>
    <t>Total MAY</t>
  </si>
  <si>
    <t>Employee A, Trip 3</t>
  </si>
  <si>
    <t>Employee B, Trip 2</t>
  </si>
  <si>
    <t>Planned</t>
  </si>
  <si>
    <t>Total JUNE</t>
  </si>
  <si>
    <t>Total Budget (per activity)</t>
  </si>
  <si>
    <t>Project Overall Budget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</si>
  <si>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</si>
  <si>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</si>
  <si>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</si>
  <si>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</si>
  <si>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</si>
  <si>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</si>
  <si>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</si>
  <si>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</si>
  <si>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</si>
  <si>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</si>
  <si>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</si>
  <si>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Prepare land for construction works</t>
  </si>
  <si>
    <t>Excavate foundations (Digging activities)</t>
  </si>
  <si>
    <t>Build foundation structure</t>
  </si>
  <si>
    <t>Build Showroom spaces (floor 1)</t>
  </si>
  <si>
    <t>Complete Roof works</t>
  </si>
  <si>
    <t>Design interiors</t>
  </si>
  <si>
    <t>Install doors and windows</t>
  </si>
  <si>
    <t>Connect/install Utilities systems</t>
  </si>
  <si>
    <t>Finalize external building façade</t>
  </si>
  <si>
    <t>Interior works</t>
  </si>
  <si>
    <t xml:space="preserve">Visual Effect systems - Creation </t>
  </si>
  <si>
    <t xml:space="preserve">Visual Effect systems - Montage </t>
  </si>
  <si>
    <t>Recruit Personnel</t>
  </si>
  <si>
    <t>Train Personnel</t>
  </si>
  <si>
    <t>Car Selection for the exhibition</t>
  </si>
  <si>
    <t>Car manufacturing</t>
  </si>
  <si>
    <t>Position cars in the showroom area</t>
  </si>
  <si>
    <t>Grand Opening Preparation</t>
  </si>
  <si>
    <t>Grand Opening</t>
  </si>
  <si>
    <t>Total Budget (per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</si>
</sst>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$-409]* #,##0_);_([$$-409]* \(#,##0\);_([$$-409]* &quot;-&quot;??_);_(@_)"/>
    <numFmt numFmtId="165" formatCode="0.0"/>
    <numFmt numFmtId="166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1F497D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08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3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3" fillId="2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/>
    <xf numFmtId="16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6" fillId="0" borderId="1" xfId="0" applyFont="1" applyBorder="1"/>
    <xf numFmtId="165" fontId="4" fillId="0" borderId="1" xfId="0" applyNumberFormat="1" applyFont="1" applyBorder="1" applyAlignment="1">
      <alignment horizontal="right"/>
    </xf>
    <xf numFmtId="1" fontId="4" fillId="0" borderId="1" xfId="0" applyNumberFormat="1" applyFont="1" applyFill="1" applyBorder="1"/>
    <xf numFmtId="0" fontId="8" fillId="2" borderId="0" xfId="2" applyFont="1" applyFill="1" applyAlignment="1">
      <alignment vertical="center"/>
    </xf>
    <xf numFmtId="0" fontId="10" fillId="2" borderId="0" xfId="2" applyFont="1" applyFill="1" applyAlignment="1">
      <alignment vertical="center"/>
    </xf>
    <xf numFmtId="0" fontId="11" fillId="9" borderId="1" xfId="0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left" vertical="center" indent="2"/>
    </xf>
    <xf numFmtId="166" fontId="13" fillId="10" borderId="1" xfId="1" applyNumberFormat="1" applyFont="1" applyFill="1" applyBorder="1" applyAlignment="1">
      <alignment horizontal="center" vertical="center"/>
    </xf>
    <xf numFmtId="166" fontId="8" fillId="2" borderId="0" xfId="1" applyNumberFormat="1" applyFont="1" applyFill="1" applyAlignment="1">
      <alignment horizontal="right" vertical="center"/>
    </xf>
    <xf numFmtId="166" fontId="12" fillId="10" borderId="1" xfId="1" applyNumberFormat="1" applyFont="1" applyFill="1" applyBorder="1" applyAlignment="1">
      <alignment horizontal="center" vertical="center"/>
    </xf>
    <xf numFmtId="166" fontId="13" fillId="10" borderId="1" xfId="1" applyNumberFormat="1" applyFont="1" applyFill="1" applyBorder="1" applyAlignment="1">
      <alignment vertical="center"/>
    </xf>
    <xf numFmtId="0" fontId="9" fillId="7" borderId="1" xfId="2" applyFont="1" applyFill="1" applyBorder="1" applyAlignment="1">
      <alignment vertical="center"/>
    </xf>
    <xf numFmtId="166" fontId="8" fillId="7" borderId="1" xfId="1" applyNumberFormat="1" applyFont="1" applyFill="1" applyBorder="1" applyAlignment="1">
      <alignment horizontal="center" vertical="center"/>
    </xf>
    <xf numFmtId="166" fontId="9" fillId="11" borderId="0" xfId="1" applyNumberFormat="1" applyFont="1" applyFill="1" applyAlignment="1">
      <alignment horizontal="right" vertical="center"/>
    </xf>
    <xf numFmtId="0" fontId="3" fillId="7" borderId="1" xfId="0" applyFont="1" applyFill="1" applyBorder="1" applyAlignment="1">
      <alignment horizontal="right"/>
    </xf>
    <xf numFmtId="0" fontId="2" fillId="8" borderId="1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Normal 2" xfId="2" xr:uid="{8D1891BB-002F-4B73-86B8-90EE023B72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200024</xdr:rowOff>
    </xdr:from>
    <xdr:to>
      <xdr:col>5</xdr:col>
      <xdr:colOff>0</xdr:colOff>
      <xdr:row>0</xdr:row>
      <xdr:rowOff>609599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5B39B6A-FA33-4C3D-88A7-2B75B182E347}"/>
            </a:ext>
          </a:extLst>
        </xdr:cNvPr>
        <xdr:cNvSpPr/>
      </xdr:nvSpPr>
      <xdr:spPr>
        <a:xfrm>
          <a:off x="523875" y="200024"/>
          <a:ext cx="4876800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Budget (Simple)</a:t>
          </a:r>
        </a:p>
      </xdr:txBody>
    </xdr:sp>
    <xdr:clientData/>
  </xdr:twoCellAnchor>
  <xdr:twoCellAnchor editAs="oneCell">
    <xdr:from>
      <xdr:col>1</xdr:col>
      <xdr:colOff>76200</xdr:colOff>
      <xdr:row>0</xdr:row>
      <xdr:rowOff>285751</xdr:rowOff>
    </xdr:from>
    <xdr:to>
      <xdr:col>2</xdr:col>
      <xdr:colOff>657225</xdr:colOff>
      <xdr:row>0</xdr:row>
      <xdr:rowOff>542981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CBCF04-E795-4550-8994-2889133E68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5" t="13595" r="7481" b="21570"/>
        <a:stretch/>
      </xdr:blipFill>
      <xdr:spPr>
        <a:xfrm>
          <a:off x="581025" y="285751"/>
          <a:ext cx="1190625" cy="257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0</xdr:row>
      <xdr:rowOff>152400</xdr:rowOff>
    </xdr:from>
    <xdr:to>
      <xdr:col>7</xdr:col>
      <xdr:colOff>581024</xdr:colOff>
      <xdr:row>0</xdr:row>
      <xdr:rowOff>561975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972BF210-6418-4BAB-A7FA-D750E9C0BE4C}"/>
            </a:ext>
          </a:extLst>
        </xdr:cNvPr>
        <xdr:cNvSpPr/>
      </xdr:nvSpPr>
      <xdr:spPr>
        <a:xfrm>
          <a:off x="581024" y="152400"/>
          <a:ext cx="5133975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Budget (Units)</a:t>
          </a:r>
        </a:p>
      </xdr:txBody>
    </xdr:sp>
    <xdr:clientData/>
  </xdr:twoCellAnchor>
  <xdr:twoCellAnchor editAs="oneCell">
    <xdr:from>
      <xdr:col>1</xdr:col>
      <xdr:colOff>28575</xdr:colOff>
      <xdr:row>0</xdr:row>
      <xdr:rowOff>238127</xdr:rowOff>
    </xdr:from>
    <xdr:to>
      <xdr:col>2</xdr:col>
      <xdr:colOff>838200</xdr:colOff>
      <xdr:row>0</xdr:row>
      <xdr:rowOff>495357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EF0573-03F0-48B1-9C55-E9326424D7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5" t="13595" r="7481" b="21570"/>
        <a:stretch/>
      </xdr:blipFill>
      <xdr:spPr>
        <a:xfrm>
          <a:off x="638175" y="238127"/>
          <a:ext cx="1190625" cy="2572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152400</xdr:rowOff>
    </xdr:from>
    <xdr:to>
      <xdr:col>12</xdr:col>
      <xdr:colOff>552450</xdr:colOff>
      <xdr:row>2</xdr:row>
      <xdr:rowOff>180975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7D647E38-D799-425D-BA09-AE7ED5CBD5B5}"/>
            </a:ext>
          </a:extLst>
        </xdr:cNvPr>
        <xdr:cNvSpPr/>
      </xdr:nvSpPr>
      <xdr:spPr>
        <a:xfrm>
          <a:off x="438150" y="152400"/>
          <a:ext cx="9696450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Budget (Business Travel)</a:t>
          </a:r>
        </a:p>
      </xdr:txBody>
    </xdr:sp>
    <xdr:clientData/>
  </xdr:twoCellAnchor>
  <xdr:twoCellAnchor editAs="oneCell">
    <xdr:from>
      <xdr:col>1</xdr:col>
      <xdr:colOff>76201</xdr:colOff>
      <xdr:row>1</xdr:row>
      <xdr:rowOff>47627</xdr:rowOff>
    </xdr:from>
    <xdr:to>
      <xdr:col>2</xdr:col>
      <xdr:colOff>800101</xdr:colOff>
      <xdr:row>2</xdr:row>
      <xdr:rowOff>114357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9E102C-8F1D-49FB-8A59-1B990F24E4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5" t="13595" r="7481" b="21570"/>
        <a:stretch/>
      </xdr:blipFill>
      <xdr:spPr>
        <a:xfrm>
          <a:off x="514351" y="238127"/>
          <a:ext cx="1190625" cy="2572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12</xdr:col>
      <xdr:colOff>561974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277475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Budget (Overall Project/Program)</a:t>
          </a:r>
        </a:p>
      </xdr:txBody>
    </xdr:sp>
    <xdr:clientData/>
  </xdr:twoCellAnchor>
  <xdr:twoCellAnchor editAs="oneCell">
    <xdr:from>
      <xdr:col>1</xdr:col>
      <xdr:colOff>57151</xdr:colOff>
      <xdr:row>0</xdr:row>
      <xdr:rowOff>228602</xdr:rowOff>
    </xdr:from>
    <xdr:to>
      <xdr:col>1</xdr:col>
      <xdr:colOff>1247776</xdr:colOff>
      <xdr:row>0</xdr:row>
      <xdr:rowOff>485832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C6DD97-0816-4C1E-A769-DBB8B38CC4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5" t="13595" r="7481" b="21570"/>
        <a:stretch/>
      </xdr:blipFill>
      <xdr:spPr>
        <a:xfrm>
          <a:off x="666751" y="228602"/>
          <a:ext cx="1190625" cy="257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8560-A28D-4081-AF35-68C04E553F9F}">
  <dimension ref="A1:F20"/>
  <sheetViews>
    <sheetView tabSelected="1" workbookViewId="0">
      <selection activeCell="B3" sqref="B3"/>
    </sheetView>
  </sheetViews>
  <sheetFormatPr defaultColWidth="0" defaultRowHeight="15" customHeight="1" zeroHeight="1" x14ac:dyDescent="0.25"/>
  <cols>
    <col min="1" max="1" width="7.5703125" style="1" customWidth="1"/>
    <col min="2" max="2" width="9.140625" style="1" customWidth="1"/>
    <col min="3" max="3" width="34.5703125" style="1" customWidth="1"/>
    <col min="4" max="4" width="15.5703125" style="1" customWidth="1"/>
    <col min="5" max="5" width="14.140625" style="1" customWidth="1"/>
    <col min="6" max="6" width="9.140625" style="1" customWidth="1"/>
    <col min="7" max="16384" width="9.140625" style="1" hidden="1"/>
  </cols>
  <sheetData>
    <row r="1" spans="2:5" ht="57.75" customHeight="1" x14ac:dyDescent="0.25"/>
    <row r="2" spans="2:5" ht="31.5" customHeight="1" x14ac:dyDescent="0.25">
      <c r="B2" s="2" t="s">
        <v>0</v>
      </c>
      <c r="C2" s="2" t="s">
        <v>1</v>
      </c>
      <c r="D2" s="2" t="s">
        <v>2</v>
      </c>
      <c r="E2" s="2" t="s">
        <v>3</v>
      </c>
    </row>
    <row r="3" spans="2:5" ht="3.75" customHeight="1" x14ac:dyDescent="0.25">
      <c r="B3" s="3"/>
      <c r="C3" s="3"/>
      <c r="D3" s="3"/>
      <c r="E3" s="3"/>
    </row>
    <row r="4" spans="2:5" x14ac:dyDescent="0.25">
      <c r="B4" s="4"/>
      <c r="C4" s="4" t="s">
        <v>4</v>
      </c>
      <c r="D4" s="5">
        <f>SUM(D6:D15)</f>
        <v>0</v>
      </c>
      <c r="E4" s="5">
        <f>SUM(E6:E15)</f>
        <v>0</v>
      </c>
    </row>
    <row r="5" spans="2:5" ht="4.5" customHeight="1" x14ac:dyDescent="0.25">
      <c r="B5" s="3"/>
      <c r="C5" s="3"/>
      <c r="D5" s="3"/>
      <c r="E5" s="3"/>
    </row>
    <row r="6" spans="2:5" x14ac:dyDescent="0.25">
      <c r="B6" s="6">
        <v>1</v>
      </c>
      <c r="C6" s="7" t="s">
        <v>5</v>
      </c>
      <c r="D6" s="6"/>
      <c r="E6" s="6"/>
    </row>
    <row r="7" spans="2:5" x14ac:dyDescent="0.25">
      <c r="B7" s="6">
        <v>2</v>
      </c>
      <c r="C7" s="7" t="s">
        <v>6</v>
      </c>
      <c r="D7" s="6"/>
      <c r="E7" s="6"/>
    </row>
    <row r="8" spans="2:5" x14ac:dyDescent="0.25">
      <c r="B8" s="6">
        <v>3</v>
      </c>
      <c r="C8" s="7" t="s">
        <v>7</v>
      </c>
      <c r="D8" s="6"/>
      <c r="E8" s="6"/>
    </row>
    <row r="9" spans="2:5" x14ac:dyDescent="0.25">
      <c r="B9" s="6">
        <v>4</v>
      </c>
      <c r="C9" s="7"/>
      <c r="D9" s="6"/>
      <c r="E9" s="6"/>
    </row>
    <row r="10" spans="2:5" x14ac:dyDescent="0.25">
      <c r="B10" s="6">
        <v>5</v>
      </c>
      <c r="C10" s="7"/>
      <c r="D10" s="6"/>
      <c r="E10" s="6"/>
    </row>
    <row r="11" spans="2:5" x14ac:dyDescent="0.25">
      <c r="B11" s="6">
        <v>6</v>
      </c>
      <c r="C11" s="7"/>
      <c r="D11" s="8"/>
      <c r="E11" s="8"/>
    </row>
    <row r="12" spans="2:5" x14ac:dyDescent="0.25">
      <c r="B12" s="6">
        <v>7</v>
      </c>
      <c r="C12" s="7"/>
      <c r="D12" s="8"/>
      <c r="E12" s="8"/>
    </row>
    <row r="13" spans="2:5" x14ac:dyDescent="0.25">
      <c r="B13" s="6">
        <v>8</v>
      </c>
      <c r="C13" s="8"/>
      <c r="D13" s="8"/>
      <c r="E13" s="8"/>
    </row>
    <row r="14" spans="2:5" x14ac:dyDescent="0.25">
      <c r="B14" s="6">
        <v>9</v>
      </c>
      <c r="C14" s="8"/>
      <c r="D14" s="8"/>
      <c r="E14" s="8"/>
    </row>
    <row r="15" spans="2:5" x14ac:dyDescent="0.25">
      <c r="B15" s="6">
        <v>10</v>
      </c>
      <c r="C15" s="8"/>
      <c r="D15" s="8"/>
      <c r="E15" s="8"/>
    </row>
    <row r="16" spans="2:5" x14ac:dyDescent="0.25"/>
    <row r="17" x14ac:dyDescent="0.25"/>
    <row r="18" x14ac:dyDescent="0.25"/>
    <row r="19" x14ac:dyDescent="0.25"/>
    <row r="20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2CC1-B81A-450B-9B4B-7E497B6C4F5A}">
  <dimension ref="A1:I21"/>
  <sheetViews>
    <sheetView workbookViewId="0">
      <selection activeCell="B3" sqref="B3"/>
    </sheetView>
  </sheetViews>
  <sheetFormatPr defaultColWidth="0" defaultRowHeight="15" customHeight="1" zeroHeight="1" x14ac:dyDescent="0.25"/>
  <cols>
    <col min="1" max="1" width="9.140625" style="1" customWidth="1"/>
    <col min="2" max="2" width="5.7109375" style="1" customWidth="1"/>
    <col min="3" max="3" width="25.5703125" style="1" customWidth="1"/>
    <col min="4" max="9" width="9.140625" style="1" customWidth="1"/>
    <col min="10" max="16384" width="9.140625" style="1" hidden="1"/>
  </cols>
  <sheetData>
    <row r="1" spans="2:8" ht="55.5" customHeight="1" x14ac:dyDescent="0.25"/>
    <row r="2" spans="2:8" ht="27" customHeight="1" x14ac:dyDescent="0.25">
      <c r="B2" s="2" t="s">
        <v>0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2:8" ht="4.5" customHeight="1" x14ac:dyDescent="0.25">
      <c r="B3" s="3"/>
      <c r="C3" s="3"/>
      <c r="D3" s="3"/>
      <c r="E3" s="3"/>
      <c r="F3" s="3"/>
      <c r="G3" s="3"/>
      <c r="H3" s="3"/>
    </row>
    <row r="4" spans="2:8" x14ac:dyDescent="0.25">
      <c r="B4" s="9"/>
      <c r="C4" s="4" t="s">
        <v>4</v>
      </c>
      <c r="D4" s="4"/>
      <c r="E4" s="4"/>
      <c r="F4" s="5">
        <f>SUM(F5:F15)</f>
        <v>80420</v>
      </c>
      <c r="G4" s="5">
        <f>SUM(G5:G15)</f>
        <v>0</v>
      </c>
      <c r="H4" s="5">
        <f>F4-G4</f>
        <v>80420</v>
      </c>
    </row>
    <row r="5" spans="2:8" ht="5.25" customHeight="1" x14ac:dyDescent="0.25"/>
    <row r="6" spans="2:8" x14ac:dyDescent="0.25">
      <c r="B6" s="6">
        <v>1</v>
      </c>
      <c r="C6" s="7" t="s">
        <v>14</v>
      </c>
      <c r="D6" s="10">
        <v>1000</v>
      </c>
      <c r="E6" s="10">
        <v>12</v>
      </c>
      <c r="F6" s="10">
        <f>E6*D6</f>
        <v>12000</v>
      </c>
      <c r="G6" s="6"/>
      <c r="H6" s="6"/>
    </row>
    <row r="7" spans="2:8" x14ac:dyDescent="0.25">
      <c r="B7" s="6">
        <v>2</v>
      </c>
      <c r="C7" s="7" t="s">
        <v>15</v>
      </c>
      <c r="D7" s="10">
        <v>250</v>
      </c>
      <c r="E7" s="10">
        <v>25</v>
      </c>
      <c r="F7" s="10">
        <f t="shared" ref="F7:F10" si="0">E7*D7</f>
        <v>6250</v>
      </c>
      <c r="G7" s="6"/>
      <c r="H7" s="6"/>
    </row>
    <row r="8" spans="2:8" x14ac:dyDescent="0.25">
      <c r="B8" s="6">
        <v>3</v>
      </c>
      <c r="C8" s="7" t="s">
        <v>16</v>
      </c>
      <c r="D8" s="10">
        <v>4000</v>
      </c>
      <c r="E8" s="10">
        <v>7</v>
      </c>
      <c r="F8" s="10">
        <f t="shared" si="0"/>
        <v>28000</v>
      </c>
      <c r="G8" s="6"/>
      <c r="H8" s="6"/>
    </row>
    <row r="9" spans="2:8" x14ac:dyDescent="0.25">
      <c r="B9" s="6">
        <v>4</v>
      </c>
      <c r="C9" s="7" t="s">
        <v>17</v>
      </c>
      <c r="D9" s="10">
        <v>3000</v>
      </c>
      <c r="E9" s="10">
        <v>11</v>
      </c>
      <c r="F9" s="10">
        <f t="shared" si="0"/>
        <v>33000</v>
      </c>
      <c r="G9" s="6"/>
      <c r="H9" s="6"/>
    </row>
    <row r="10" spans="2:8" x14ac:dyDescent="0.25">
      <c r="B10" s="6">
        <v>5</v>
      </c>
      <c r="C10" s="7" t="s">
        <v>18</v>
      </c>
      <c r="D10" s="10">
        <v>15</v>
      </c>
      <c r="E10" s="10">
        <v>78</v>
      </c>
      <c r="F10" s="10">
        <f t="shared" si="0"/>
        <v>1170</v>
      </c>
      <c r="G10" s="6"/>
      <c r="H10" s="6"/>
    </row>
    <row r="11" spans="2:8" x14ac:dyDescent="0.25">
      <c r="B11" s="6">
        <v>6</v>
      </c>
      <c r="C11" s="7"/>
      <c r="D11" s="7"/>
      <c r="E11" s="7"/>
      <c r="F11" s="7"/>
      <c r="G11" s="8"/>
      <c r="H11" s="11"/>
    </row>
    <row r="12" spans="2:8" x14ac:dyDescent="0.25">
      <c r="B12" s="6">
        <v>7</v>
      </c>
      <c r="C12" s="8"/>
      <c r="D12" s="8"/>
      <c r="E12" s="8"/>
      <c r="F12" s="8"/>
      <c r="G12" s="8"/>
      <c r="H12" s="8"/>
    </row>
    <row r="13" spans="2:8" x14ac:dyDescent="0.25">
      <c r="B13" s="6">
        <v>8</v>
      </c>
      <c r="C13" s="8"/>
      <c r="D13" s="8"/>
      <c r="E13" s="8"/>
      <c r="F13" s="8"/>
      <c r="G13" s="8"/>
      <c r="H13" s="8"/>
    </row>
    <row r="14" spans="2:8" x14ac:dyDescent="0.25">
      <c r="B14" s="6">
        <v>9</v>
      </c>
      <c r="C14" s="8"/>
      <c r="D14" s="8"/>
      <c r="E14" s="8"/>
      <c r="F14" s="8"/>
      <c r="G14" s="8"/>
      <c r="H14" s="8"/>
    </row>
    <row r="15" spans="2:8" x14ac:dyDescent="0.25">
      <c r="B15" s="6">
        <v>10</v>
      </c>
      <c r="C15" s="8"/>
      <c r="D15" s="8"/>
      <c r="E15" s="8"/>
      <c r="F15" s="8"/>
      <c r="G15" s="8"/>
      <c r="H15" s="8"/>
    </row>
    <row r="16" spans="2:8" x14ac:dyDescent="0.25"/>
    <row r="17" x14ac:dyDescent="0.25"/>
    <row r="18" x14ac:dyDescent="0.25"/>
    <row r="19" x14ac:dyDescent="0.25"/>
    <row r="20" x14ac:dyDescent="0.25"/>
    <row r="2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A3C3-52EC-4ED2-B1D2-5BAF07770BD5}">
  <dimension ref="A1:S24"/>
  <sheetViews>
    <sheetView workbookViewId="0">
      <selection activeCell="B3" sqref="B3"/>
    </sheetView>
  </sheetViews>
  <sheetFormatPr defaultColWidth="0" defaultRowHeight="15" customHeight="1" zeroHeight="1" x14ac:dyDescent="0.25"/>
  <cols>
    <col min="1" max="1" width="6.5703125" style="1" customWidth="1"/>
    <col min="2" max="2" width="7" style="1" customWidth="1"/>
    <col min="3" max="3" width="23.42578125" style="1" customWidth="1"/>
    <col min="4" max="4" width="25.7109375" style="1" customWidth="1"/>
    <col min="5" max="9" width="9.140625" style="1" customWidth="1"/>
    <col min="10" max="10" width="12.85546875" style="1" customWidth="1"/>
    <col min="11" max="11" width="9.140625" style="1" customWidth="1"/>
    <col min="12" max="12" width="13.28515625" style="1" customWidth="1"/>
    <col min="13" max="14" width="9.140625" style="1" customWidth="1"/>
    <col min="15" max="15" width="12.140625" style="1" customWidth="1"/>
    <col min="16" max="16" width="11" style="1" customWidth="1"/>
    <col min="17" max="19" width="9.140625" style="1" customWidth="1"/>
    <col min="20" max="16384" width="9.140625" style="1" hidden="1"/>
  </cols>
  <sheetData>
    <row r="1" spans="2:17" x14ac:dyDescent="0.25"/>
    <row r="2" spans="2:17" x14ac:dyDescent="0.25"/>
    <row r="3" spans="2:17" x14ac:dyDescent="0.25">
      <c r="O3" s="12" t="s">
        <v>19</v>
      </c>
      <c r="P3" s="13">
        <v>5251</v>
      </c>
      <c r="Q3" s="13">
        <v>29400</v>
      </c>
    </row>
    <row r="4" spans="2:17" x14ac:dyDescent="0.25"/>
    <row r="5" spans="2:17" ht="30" x14ac:dyDescent="0.25"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</row>
    <row r="6" spans="2:17" x14ac:dyDescent="0.25">
      <c r="B6" s="14">
        <v>1</v>
      </c>
      <c r="C6" s="15" t="s">
        <v>36</v>
      </c>
      <c r="D6" s="15" t="s">
        <v>37</v>
      </c>
      <c r="E6" s="16">
        <v>43221</v>
      </c>
      <c r="F6" s="16">
        <v>43231</v>
      </c>
      <c r="G6" s="17">
        <f>F6-E6</f>
        <v>10</v>
      </c>
      <c r="H6" s="18" t="s">
        <v>38</v>
      </c>
      <c r="I6" s="15" t="s">
        <v>39</v>
      </c>
      <c r="J6" s="15" t="s">
        <v>40</v>
      </c>
      <c r="K6" s="18">
        <v>1211</v>
      </c>
      <c r="L6" s="18">
        <v>240</v>
      </c>
      <c r="M6" s="15">
        <f>SUM(K6:L6)</f>
        <v>1451</v>
      </c>
      <c r="N6" s="18">
        <v>2800</v>
      </c>
      <c r="O6" s="18">
        <v>1000</v>
      </c>
      <c r="P6" s="19">
        <f>SUM(N6:O6,M6)</f>
        <v>5251</v>
      </c>
      <c r="Q6" s="18">
        <v>6000</v>
      </c>
    </row>
    <row r="7" spans="2:17" x14ac:dyDescent="0.25">
      <c r="B7" s="14">
        <v>2</v>
      </c>
      <c r="C7" s="15" t="s">
        <v>41</v>
      </c>
      <c r="D7" s="15" t="s">
        <v>37</v>
      </c>
      <c r="E7" s="16">
        <v>43240</v>
      </c>
      <c r="F7" s="16">
        <v>43246</v>
      </c>
      <c r="G7" s="17">
        <f t="shared" ref="G7:G14" si="0">F7-E7</f>
        <v>6</v>
      </c>
      <c r="H7" s="18" t="s">
        <v>42</v>
      </c>
      <c r="I7" s="15" t="s">
        <v>39</v>
      </c>
      <c r="J7" s="15" t="s">
        <v>40</v>
      </c>
      <c r="K7" s="15"/>
      <c r="L7" s="15"/>
      <c r="M7" s="15">
        <f t="shared" ref="M7:M11" si="1">SUM(K7:L7)</f>
        <v>0</v>
      </c>
      <c r="N7" s="15"/>
      <c r="O7" s="15"/>
      <c r="P7" s="19">
        <f t="shared" ref="P7:P15" si="2">SUM(N7:O7,M7)</f>
        <v>0</v>
      </c>
      <c r="Q7" s="10">
        <v>4000</v>
      </c>
    </row>
    <row r="8" spans="2:17" x14ac:dyDescent="0.25">
      <c r="B8" s="14">
        <v>3</v>
      </c>
      <c r="C8" s="15" t="s">
        <v>43</v>
      </c>
      <c r="D8" s="15" t="s">
        <v>44</v>
      </c>
      <c r="E8" s="16">
        <v>43221</v>
      </c>
      <c r="F8" s="16">
        <v>43231</v>
      </c>
      <c r="G8" s="17">
        <f t="shared" si="0"/>
        <v>10</v>
      </c>
      <c r="H8" s="18" t="s">
        <v>38</v>
      </c>
      <c r="I8" s="15" t="s">
        <v>39</v>
      </c>
      <c r="J8" s="15" t="s">
        <v>45</v>
      </c>
      <c r="K8" s="15"/>
      <c r="L8" s="15"/>
      <c r="M8" s="15">
        <f t="shared" si="1"/>
        <v>0</v>
      </c>
      <c r="N8" s="15"/>
      <c r="O8" s="15"/>
      <c r="P8" s="19">
        <f t="shared" si="2"/>
        <v>0</v>
      </c>
      <c r="Q8" s="18">
        <v>6000</v>
      </c>
    </row>
    <row r="9" spans="2:17" x14ac:dyDescent="0.25">
      <c r="B9" s="14">
        <v>4</v>
      </c>
      <c r="C9" s="15" t="s">
        <v>46</v>
      </c>
      <c r="D9" s="15" t="s">
        <v>44</v>
      </c>
      <c r="E9" s="16">
        <v>43221</v>
      </c>
      <c r="F9" s="16">
        <v>43224</v>
      </c>
      <c r="G9" s="17">
        <f t="shared" si="0"/>
        <v>3</v>
      </c>
      <c r="H9" s="18" t="s">
        <v>38</v>
      </c>
      <c r="I9" s="15" t="s">
        <v>39</v>
      </c>
      <c r="J9" s="15" t="s">
        <v>47</v>
      </c>
      <c r="K9" s="15"/>
      <c r="L9" s="15"/>
      <c r="M9" s="15">
        <f t="shared" si="1"/>
        <v>0</v>
      </c>
      <c r="N9" s="15"/>
      <c r="O9" s="15"/>
      <c r="P9" s="19">
        <f t="shared" si="2"/>
        <v>0</v>
      </c>
      <c r="Q9" s="10">
        <v>1000</v>
      </c>
    </row>
    <row r="10" spans="2:17" x14ac:dyDescent="0.25">
      <c r="B10" s="14">
        <v>5</v>
      </c>
      <c r="C10" s="15" t="s">
        <v>48</v>
      </c>
      <c r="D10" s="15" t="s">
        <v>44</v>
      </c>
      <c r="E10" s="16">
        <v>43234</v>
      </c>
      <c r="F10" s="16">
        <v>43238</v>
      </c>
      <c r="G10" s="17">
        <f t="shared" si="0"/>
        <v>4</v>
      </c>
      <c r="H10" s="18" t="s">
        <v>38</v>
      </c>
      <c r="I10" s="15" t="s">
        <v>39</v>
      </c>
      <c r="J10" s="15" t="s">
        <v>47</v>
      </c>
      <c r="K10" s="15"/>
      <c r="L10" s="15"/>
      <c r="M10" s="15">
        <f t="shared" si="1"/>
        <v>0</v>
      </c>
      <c r="N10" s="15"/>
      <c r="O10" s="15"/>
      <c r="P10" s="19">
        <f t="shared" si="2"/>
        <v>0</v>
      </c>
      <c r="Q10" s="10">
        <v>1200</v>
      </c>
    </row>
    <row r="11" spans="2:17" x14ac:dyDescent="0.25">
      <c r="B11" s="14">
        <v>6</v>
      </c>
      <c r="C11" s="15" t="s">
        <v>49</v>
      </c>
      <c r="D11" s="15" t="s">
        <v>44</v>
      </c>
      <c r="E11" s="16">
        <v>43248</v>
      </c>
      <c r="F11" s="16">
        <v>43252</v>
      </c>
      <c r="G11" s="17">
        <f t="shared" si="0"/>
        <v>4</v>
      </c>
      <c r="H11" s="18" t="s">
        <v>50</v>
      </c>
      <c r="I11" s="15" t="s">
        <v>39</v>
      </c>
      <c r="J11" s="15" t="s">
        <v>47</v>
      </c>
      <c r="K11" s="15"/>
      <c r="L11" s="15"/>
      <c r="M11" s="15">
        <f t="shared" si="1"/>
        <v>0</v>
      </c>
      <c r="N11" s="15"/>
      <c r="O11" s="15"/>
      <c r="P11" s="19">
        <f t="shared" si="2"/>
        <v>0</v>
      </c>
      <c r="Q11" s="10">
        <v>1200</v>
      </c>
    </row>
    <row r="12" spans="2:17" x14ac:dyDescent="0.25">
      <c r="B12" s="14"/>
      <c r="C12" s="35" t="s">
        <v>51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20">
        <f>SUM(P6:P11)</f>
        <v>5251</v>
      </c>
      <c r="Q12" s="20">
        <f>SUM(Q6:Q11)</f>
        <v>19400</v>
      </c>
    </row>
    <row r="13" spans="2:17" x14ac:dyDescent="0.25">
      <c r="B13" s="14">
        <v>7</v>
      </c>
      <c r="C13" s="15" t="s">
        <v>52</v>
      </c>
      <c r="D13" s="15" t="s">
        <v>37</v>
      </c>
      <c r="E13" s="16">
        <v>43255</v>
      </c>
      <c r="F13" s="16">
        <v>43259</v>
      </c>
      <c r="G13" s="17">
        <f t="shared" si="0"/>
        <v>4</v>
      </c>
      <c r="H13" s="18" t="s">
        <v>50</v>
      </c>
      <c r="I13" s="15" t="s">
        <v>39</v>
      </c>
      <c r="J13" s="15" t="s">
        <v>40</v>
      </c>
      <c r="K13" s="15"/>
      <c r="L13" s="15"/>
      <c r="M13" s="15">
        <v>0</v>
      </c>
      <c r="N13" s="15"/>
      <c r="O13" s="15"/>
      <c r="P13" s="19">
        <f t="shared" si="2"/>
        <v>0</v>
      </c>
      <c r="Q13" s="10">
        <v>3000</v>
      </c>
    </row>
    <row r="14" spans="2:17" x14ac:dyDescent="0.25">
      <c r="B14" s="14">
        <v>8</v>
      </c>
      <c r="C14" s="15" t="s">
        <v>53</v>
      </c>
      <c r="D14" s="15" t="s">
        <v>44</v>
      </c>
      <c r="E14" s="16">
        <v>43255</v>
      </c>
      <c r="F14" s="16">
        <v>43266</v>
      </c>
      <c r="G14" s="17">
        <f t="shared" si="0"/>
        <v>11</v>
      </c>
      <c r="H14" s="18" t="s">
        <v>54</v>
      </c>
      <c r="I14" s="15" t="s">
        <v>39</v>
      </c>
      <c r="J14" s="15" t="s">
        <v>45</v>
      </c>
      <c r="K14" s="21"/>
      <c r="L14" s="21"/>
      <c r="M14" s="15">
        <v>0</v>
      </c>
      <c r="N14" s="15"/>
      <c r="O14" s="15"/>
      <c r="P14" s="19">
        <f t="shared" si="2"/>
        <v>0</v>
      </c>
      <c r="Q14" s="19">
        <v>7000</v>
      </c>
    </row>
    <row r="15" spans="2:17" x14ac:dyDescent="0.25">
      <c r="B15" s="14">
        <v>9</v>
      </c>
      <c r="C15" s="15"/>
      <c r="D15" s="15"/>
      <c r="E15" s="16"/>
      <c r="F15" s="16"/>
      <c r="G15" s="17"/>
      <c r="H15" s="18"/>
      <c r="I15" s="15"/>
      <c r="J15" s="15"/>
      <c r="K15" s="21"/>
      <c r="L15" s="22"/>
      <c r="M15" s="22"/>
      <c r="N15" s="15"/>
      <c r="O15" s="15"/>
      <c r="P15" s="19">
        <f t="shared" si="2"/>
        <v>0</v>
      </c>
      <c r="Q15" s="23"/>
    </row>
    <row r="16" spans="2:17" x14ac:dyDescent="0.25">
      <c r="B16" s="14"/>
      <c r="C16" s="35" t="s">
        <v>55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0">
        <f>SUM(P13:P15)</f>
        <v>0</v>
      </c>
      <c r="Q16" s="20">
        <f>SUM(Q13:Q15)</f>
        <v>10000</v>
      </c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</sheetData>
  <mergeCells count="2">
    <mergeCell ref="C12:O12"/>
    <mergeCell ref="C16:O16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A08D-A8C2-4C65-B81F-2DE457C7FC4F}">
  <dimension ref="A1:O27"/>
  <sheetViews>
    <sheetView workbookViewId="0">
      <selection activeCell="B3" sqref="B3"/>
    </sheetView>
  </sheetViews>
  <sheetFormatPr defaultColWidth="0" defaultRowHeight="15" customHeight="1" zeroHeight="1" x14ac:dyDescent="0.25"/>
  <cols>
    <col min="1" max="1" width="9.140625" style="1" customWidth="1"/>
    <col min="2" max="2" width="37.140625" style="1" customWidth="1"/>
    <col min="3" max="13" width="10.85546875" style="1" customWidth="1"/>
    <col min="14" max="14" width="16.5703125" style="1" customWidth="1"/>
    <col min="15" max="15" width="9.140625" style="1" customWidth="1"/>
    <col min="16" max="16384" width="9.140625" style="1" hidden="1"/>
  </cols>
  <sheetData>
    <row r="1" spans="2:14" ht="52.5" customHeight="1" x14ac:dyDescent="0.25"/>
    <row r="2" spans="2:14" x14ac:dyDescent="0.25">
      <c r="B2" s="24"/>
      <c r="C2" s="36">
        <v>2020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7" t="s">
        <v>56</v>
      </c>
    </row>
    <row r="3" spans="2:14" ht="18.75" x14ac:dyDescent="0.25">
      <c r="B3" s="25" t="s">
        <v>57</v>
      </c>
      <c r="C3" s="26" t="s">
        <v>58</v>
      </c>
      <c r="D3" s="26" t="s">
        <v>59</v>
      </c>
      <c r="E3" s="26" t="s">
        <v>60</v>
      </c>
      <c r="F3" s="26" t="s">
        <v>61</v>
      </c>
      <c r="G3" s="26" t="s">
        <v>62</v>
      </c>
      <c r="H3" s="26" t="s">
        <v>63</v>
      </c>
      <c r="I3" s="26" t="s">
        <v>64</v>
      </c>
      <c r="J3" s="26" t="s">
        <v>65</v>
      </c>
      <c r="K3" s="26" t="s">
        <v>66</v>
      </c>
      <c r="L3" s="26" t="s">
        <v>67</v>
      </c>
      <c r="M3" s="26" t="s">
        <v>68</v>
      </c>
      <c r="N3" s="37"/>
    </row>
    <row r="4" spans="2:14" x14ac:dyDescent="0.25">
      <c r="B4" s="27" t="s">
        <v>69</v>
      </c>
      <c r="C4" s="28">
        <v>3000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9">
        <f>SUM(C4:M4)</f>
        <v>3000</v>
      </c>
    </row>
    <row r="5" spans="2:14" x14ac:dyDescent="0.25">
      <c r="B5" s="27" t="s">
        <v>70</v>
      </c>
      <c r="C5" s="28">
        <v>10000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9">
        <f t="shared" ref="N5:N22" si="0">SUM(C5:M5)</f>
        <v>10000</v>
      </c>
    </row>
    <row r="6" spans="2:14" x14ac:dyDescent="0.25">
      <c r="B6" s="27" t="s">
        <v>71</v>
      </c>
      <c r="C6" s="28"/>
      <c r="D6" s="28">
        <v>250000</v>
      </c>
      <c r="E6" s="28">
        <v>250000</v>
      </c>
      <c r="F6" s="28"/>
      <c r="G6" s="28"/>
      <c r="H6" s="28"/>
      <c r="I6" s="28"/>
      <c r="J6" s="28"/>
      <c r="K6" s="28"/>
      <c r="L6" s="28"/>
      <c r="M6" s="28"/>
      <c r="N6" s="29">
        <f t="shared" si="0"/>
        <v>500000</v>
      </c>
    </row>
    <row r="7" spans="2:14" x14ac:dyDescent="0.25">
      <c r="B7" s="27" t="s">
        <v>72</v>
      </c>
      <c r="C7" s="28"/>
      <c r="D7" s="28"/>
      <c r="E7" s="28">
        <v>450000</v>
      </c>
      <c r="F7" s="28">
        <v>450000</v>
      </c>
      <c r="G7" s="28"/>
      <c r="H7" s="28"/>
      <c r="I7" s="28"/>
      <c r="J7" s="28"/>
      <c r="K7" s="28"/>
      <c r="L7" s="28"/>
      <c r="M7" s="28"/>
      <c r="N7" s="29">
        <f t="shared" si="0"/>
        <v>900000</v>
      </c>
    </row>
    <row r="8" spans="2:14" x14ac:dyDescent="0.25">
      <c r="B8" s="27" t="s">
        <v>73</v>
      </c>
      <c r="C8" s="30"/>
      <c r="D8" s="28"/>
      <c r="E8" s="31"/>
      <c r="F8" s="31"/>
      <c r="G8" s="31">
        <v>125000</v>
      </c>
      <c r="H8" s="31">
        <v>125000</v>
      </c>
      <c r="I8" s="31"/>
      <c r="J8" s="31"/>
      <c r="K8" s="31"/>
      <c r="L8" s="31"/>
      <c r="M8" s="31"/>
      <c r="N8" s="29">
        <f t="shared" si="0"/>
        <v>250000</v>
      </c>
    </row>
    <row r="9" spans="2:14" x14ac:dyDescent="0.25">
      <c r="B9" s="27" t="s">
        <v>74</v>
      </c>
      <c r="C9" s="30"/>
      <c r="D9" s="28"/>
      <c r="E9" s="31">
        <v>25000</v>
      </c>
      <c r="F9" s="31"/>
      <c r="G9" s="31"/>
      <c r="H9" s="31"/>
      <c r="I9" s="31"/>
      <c r="J9" s="31"/>
      <c r="K9" s="31"/>
      <c r="L9" s="31"/>
      <c r="M9" s="31"/>
      <c r="N9" s="29">
        <f t="shared" si="0"/>
        <v>25000</v>
      </c>
    </row>
    <row r="10" spans="2:14" x14ac:dyDescent="0.25">
      <c r="B10" s="27" t="s">
        <v>75</v>
      </c>
      <c r="C10" s="30"/>
      <c r="D10" s="28"/>
      <c r="E10" s="31"/>
      <c r="F10" s="31"/>
      <c r="G10" s="31"/>
      <c r="H10" s="31">
        <v>75000</v>
      </c>
      <c r="I10" s="31">
        <v>50000</v>
      </c>
      <c r="J10" s="31"/>
      <c r="K10" s="31"/>
      <c r="L10" s="31"/>
      <c r="M10" s="31"/>
      <c r="N10" s="29">
        <f t="shared" si="0"/>
        <v>125000</v>
      </c>
    </row>
    <row r="11" spans="2:14" x14ac:dyDescent="0.25">
      <c r="B11" s="27" t="s">
        <v>76</v>
      </c>
      <c r="C11" s="30"/>
      <c r="D11" s="28"/>
      <c r="E11" s="31"/>
      <c r="F11" s="31"/>
      <c r="G11" s="31">
        <v>20000</v>
      </c>
      <c r="H11" s="31">
        <v>10000</v>
      </c>
      <c r="I11" s="31"/>
      <c r="J11" s="31"/>
      <c r="K11" s="31"/>
      <c r="L11" s="31"/>
      <c r="M11" s="31"/>
      <c r="N11" s="29">
        <f t="shared" si="0"/>
        <v>30000</v>
      </c>
    </row>
    <row r="12" spans="2:14" x14ac:dyDescent="0.25">
      <c r="B12" s="27" t="s">
        <v>77</v>
      </c>
      <c r="C12" s="30"/>
      <c r="D12" s="28"/>
      <c r="E12" s="31"/>
      <c r="F12" s="31"/>
      <c r="G12" s="31"/>
      <c r="H12" s="31"/>
      <c r="I12" s="31"/>
      <c r="J12" s="31">
        <v>35000</v>
      </c>
      <c r="K12" s="31"/>
      <c r="L12" s="31"/>
      <c r="M12" s="31"/>
      <c r="N12" s="29">
        <f t="shared" si="0"/>
        <v>35000</v>
      </c>
    </row>
    <row r="13" spans="2:14" x14ac:dyDescent="0.25">
      <c r="B13" s="27" t="s">
        <v>78</v>
      </c>
      <c r="C13" s="30"/>
      <c r="D13" s="28"/>
      <c r="E13" s="31"/>
      <c r="F13" s="31"/>
      <c r="G13" s="31"/>
      <c r="H13" s="31">
        <v>75000</v>
      </c>
      <c r="I13" s="31">
        <v>100000</v>
      </c>
      <c r="J13" s="31"/>
      <c r="K13" s="31"/>
      <c r="L13" s="31"/>
      <c r="M13" s="31"/>
      <c r="N13" s="29">
        <f t="shared" si="0"/>
        <v>175000</v>
      </c>
    </row>
    <row r="14" spans="2:14" x14ac:dyDescent="0.25">
      <c r="B14" s="27" t="s">
        <v>79</v>
      </c>
      <c r="C14" s="30"/>
      <c r="D14" s="28"/>
      <c r="E14" s="31"/>
      <c r="F14" s="31"/>
      <c r="G14" s="31">
        <v>35000</v>
      </c>
      <c r="H14" s="31"/>
      <c r="I14" s="31"/>
      <c r="J14" s="31"/>
      <c r="K14" s="31"/>
      <c r="L14" s="31"/>
      <c r="M14" s="31"/>
      <c r="N14" s="29">
        <f t="shared" si="0"/>
        <v>35000</v>
      </c>
    </row>
    <row r="15" spans="2:14" x14ac:dyDescent="0.25">
      <c r="B15" s="27" t="s">
        <v>80</v>
      </c>
      <c r="C15" s="30"/>
      <c r="D15" s="28"/>
      <c r="E15" s="31"/>
      <c r="F15" s="31"/>
      <c r="G15" s="31"/>
      <c r="H15" s="31">
        <v>15000</v>
      </c>
      <c r="I15" s="31"/>
      <c r="J15" s="31"/>
      <c r="K15" s="31"/>
      <c r="L15" s="31"/>
      <c r="M15" s="31"/>
      <c r="N15" s="29">
        <f t="shared" si="0"/>
        <v>15000</v>
      </c>
    </row>
    <row r="16" spans="2:14" x14ac:dyDescent="0.25">
      <c r="B16" s="27" t="s">
        <v>81</v>
      </c>
      <c r="C16" s="30"/>
      <c r="D16" s="28"/>
      <c r="E16" s="31"/>
      <c r="F16" s="31"/>
      <c r="G16" s="31">
        <v>15000</v>
      </c>
      <c r="H16" s="31">
        <v>15000</v>
      </c>
      <c r="I16" s="31"/>
      <c r="J16" s="31"/>
      <c r="K16" s="31"/>
      <c r="L16" s="31"/>
      <c r="M16" s="31"/>
      <c r="N16" s="29">
        <f t="shared" si="0"/>
        <v>30000</v>
      </c>
    </row>
    <row r="17" spans="2:14" x14ac:dyDescent="0.25">
      <c r="B17" s="27" t="s">
        <v>82</v>
      </c>
      <c r="C17" s="30"/>
      <c r="D17" s="28"/>
      <c r="E17" s="31"/>
      <c r="F17" s="31"/>
      <c r="G17" s="31"/>
      <c r="H17" s="31">
        <v>5000</v>
      </c>
      <c r="I17" s="31">
        <v>5000</v>
      </c>
      <c r="J17" s="31"/>
      <c r="K17" s="31"/>
      <c r="L17" s="31"/>
      <c r="M17" s="31"/>
      <c r="N17" s="29">
        <f t="shared" si="0"/>
        <v>10000</v>
      </c>
    </row>
    <row r="18" spans="2:14" x14ac:dyDescent="0.25">
      <c r="B18" s="27" t="s">
        <v>83</v>
      </c>
      <c r="C18" s="30">
        <v>2000</v>
      </c>
      <c r="D18" s="28"/>
      <c r="E18" s="31"/>
      <c r="F18" s="31"/>
      <c r="G18" s="31"/>
      <c r="H18" s="31"/>
      <c r="I18" s="31"/>
      <c r="J18" s="31"/>
      <c r="K18" s="31"/>
      <c r="L18" s="31"/>
      <c r="M18" s="31"/>
      <c r="N18" s="29">
        <f t="shared" si="0"/>
        <v>2000</v>
      </c>
    </row>
    <row r="19" spans="2:14" x14ac:dyDescent="0.25">
      <c r="B19" s="27" t="s">
        <v>84</v>
      </c>
      <c r="C19" s="30"/>
      <c r="D19" s="31">
        <v>60000</v>
      </c>
      <c r="E19" s="31">
        <v>60000</v>
      </c>
      <c r="F19" s="31">
        <v>60000</v>
      </c>
      <c r="G19" s="31">
        <v>60000</v>
      </c>
      <c r="H19" s="31">
        <v>60000</v>
      </c>
      <c r="I19" s="31"/>
      <c r="J19" s="31"/>
      <c r="K19" s="31"/>
      <c r="L19" s="31"/>
      <c r="M19" s="31"/>
      <c r="N19" s="29">
        <f t="shared" si="0"/>
        <v>300000</v>
      </c>
    </row>
    <row r="20" spans="2:14" x14ac:dyDescent="0.25">
      <c r="B20" s="27" t="s">
        <v>85</v>
      </c>
      <c r="C20" s="30"/>
      <c r="D20" s="28"/>
      <c r="E20" s="31"/>
      <c r="F20" s="31"/>
      <c r="G20" s="31"/>
      <c r="H20" s="31"/>
      <c r="I20" s="31">
        <v>5000</v>
      </c>
      <c r="J20" s="31"/>
      <c r="K20" s="31"/>
      <c r="L20" s="31"/>
      <c r="M20" s="31"/>
      <c r="N20" s="29">
        <f t="shared" si="0"/>
        <v>5000</v>
      </c>
    </row>
    <row r="21" spans="2:14" x14ac:dyDescent="0.25">
      <c r="B21" s="27" t="s">
        <v>86</v>
      </c>
      <c r="C21" s="30"/>
      <c r="D21" s="28"/>
      <c r="E21" s="31"/>
      <c r="F21" s="31"/>
      <c r="G21" s="31"/>
      <c r="H21" s="31"/>
      <c r="I21" s="31">
        <v>25000</v>
      </c>
      <c r="J21" s="31"/>
      <c r="K21" s="31"/>
      <c r="L21" s="31"/>
      <c r="M21" s="31"/>
      <c r="N21" s="29">
        <f t="shared" si="0"/>
        <v>25000</v>
      </c>
    </row>
    <row r="22" spans="2:14" x14ac:dyDescent="0.25">
      <c r="B22" s="27" t="s">
        <v>87</v>
      </c>
      <c r="C22" s="30"/>
      <c r="D22" s="28"/>
      <c r="E22" s="31"/>
      <c r="F22" s="31"/>
      <c r="G22" s="31"/>
      <c r="H22" s="31"/>
      <c r="I22" s="31"/>
      <c r="J22" s="31">
        <v>25000</v>
      </c>
      <c r="K22" s="31"/>
      <c r="L22" s="31"/>
      <c r="M22" s="31"/>
      <c r="N22" s="29">
        <f t="shared" si="0"/>
        <v>25000</v>
      </c>
    </row>
    <row r="23" spans="2:14" x14ac:dyDescent="0.25">
      <c r="B23" s="32" t="s">
        <v>88</v>
      </c>
      <c r="C23" s="33">
        <f>SUM(C4:C22)</f>
        <v>15000</v>
      </c>
      <c r="D23" s="33">
        <f t="shared" ref="D23:M23" si="1">SUM(D4:D22)</f>
        <v>310000</v>
      </c>
      <c r="E23" s="33">
        <f t="shared" si="1"/>
        <v>785000</v>
      </c>
      <c r="F23" s="33">
        <f t="shared" si="1"/>
        <v>510000</v>
      </c>
      <c r="G23" s="33">
        <f t="shared" si="1"/>
        <v>255000</v>
      </c>
      <c r="H23" s="33">
        <f t="shared" si="1"/>
        <v>380000</v>
      </c>
      <c r="I23" s="33">
        <f t="shared" si="1"/>
        <v>185000</v>
      </c>
      <c r="J23" s="33">
        <f t="shared" si="1"/>
        <v>60000</v>
      </c>
      <c r="K23" s="33">
        <f t="shared" si="1"/>
        <v>0</v>
      </c>
      <c r="L23" s="33">
        <f t="shared" si="1"/>
        <v>0</v>
      </c>
      <c r="M23" s="33">
        <f t="shared" si="1"/>
        <v>0</v>
      </c>
      <c r="N23" s="34">
        <f>SUM(N4:N22)</f>
        <v>2500000</v>
      </c>
    </row>
    <row r="24" spans="2:14" x14ac:dyDescent="0.25"/>
    <row r="25" spans="2:14" x14ac:dyDescent="0.25"/>
    <row r="26" spans="2:14" x14ac:dyDescent="0.25"/>
    <row r="27" spans="2:14" x14ac:dyDescent="0.25"/>
  </sheetData>
  <mergeCells count="2">
    <mergeCell ref="C2:M2"/>
    <mergeCell ref="N2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Simple</vt:lpstr>
      <vt:lpstr>Units</vt:lpstr>
      <vt:lpstr>Travels</vt:lpstr>
      <vt:lpstr>Project or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2018-10-26T10:52:36Z</dcterms:modified>
</cp:coreProperties>
</file>