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acuna_worldbank_org/Documents/Venezuela/ENCOVI/2019/"/>
    </mc:Choice>
  </mc:AlternateContent>
  <xr:revisionPtr revIDLastSave="410" documentId="8_{F7C30D71-4600-4807-B3AE-8CA8DBCD88E2}" xr6:coauthVersionLast="44" xr6:coauthVersionMax="44" xr10:uidLastSave="{C8A75DB3-8BA7-4E13-BBF7-FAD3128875D4}"/>
  <bookViews>
    <workbookView xWindow="-108" yWindow="-108" windowWidth="23256" windowHeight="12576" activeTab="1" xr2:uid="{5B180B06-51D6-4A83-BD1B-278C18808F35}"/>
  </bookViews>
  <sheets>
    <sheet name="Por quintil IPCF con y sin inf" sheetId="3" r:id="rId1"/>
    <sheet name="Composición del ingreso" sheetId="2" r:id="rId2"/>
  </sheets>
  <definedNames>
    <definedName name="_xlnm._FilterDatabase" localSheetId="1" hidden="1">'Composición del ingreso'!$A$7:$B$7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3" l="1"/>
  <c r="V17" i="3" s="1"/>
  <c r="T16" i="3"/>
  <c r="S16" i="3"/>
  <c r="O16" i="3"/>
  <c r="V16" i="3" s="1"/>
  <c r="O15" i="3"/>
  <c r="T15" i="3" s="1"/>
  <c r="T14" i="3"/>
  <c r="S14" i="3"/>
  <c r="O14" i="3"/>
  <c r="V14" i="3" s="1"/>
  <c r="O13" i="3"/>
  <c r="T13" i="3" s="1"/>
  <c r="O5" i="3"/>
  <c r="V5" i="3" s="1"/>
  <c r="O6" i="3"/>
  <c r="V6" i="3" s="1"/>
  <c r="O7" i="3"/>
  <c r="U7" i="3" s="1"/>
  <c r="O8" i="3"/>
  <c r="V8" i="3" s="1"/>
  <c r="O4" i="3"/>
  <c r="V4" i="3" s="1"/>
  <c r="B16" i="2"/>
  <c r="D4" i="2"/>
  <c r="U13" i="3" l="1"/>
  <c r="U15" i="3"/>
  <c r="R13" i="3"/>
  <c r="V13" i="3"/>
  <c r="R15" i="3"/>
  <c r="V15" i="3"/>
  <c r="R17" i="3"/>
  <c r="S13" i="3"/>
  <c r="U14" i="3"/>
  <c r="S15" i="3"/>
  <c r="U16" i="3"/>
  <c r="S17" i="3"/>
  <c r="R14" i="3"/>
  <c r="R16" i="3"/>
  <c r="T17" i="3"/>
  <c r="U17" i="3"/>
  <c r="T4" i="3"/>
  <c r="T5" i="3"/>
  <c r="S4" i="3"/>
  <c r="S7" i="3"/>
  <c r="U4" i="3"/>
  <c r="R5" i="3"/>
  <c r="S6" i="3"/>
  <c r="U6" i="3"/>
  <c r="R4" i="3"/>
  <c r="S5" i="3"/>
  <c r="R7" i="3"/>
  <c r="U5" i="3"/>
  <c r="S8" i="3"/>
  <c r="T8" i="3"/>
  <c r="V7" i="3"/>
  <c r="T7" i="3"/>
  <c r="U8" i="3"/>
  <c r="R8" i="3"/>
  <c r="R6" i="3"/>
  <c r="T6" i="3"/>
</calcChain>
</file>

<file path=xl/sharedStrings.xml><?xml version="1.0" encoding="utf-8"?>
<sst xmlns="http://schemas.openxmlformats.org/spreadsheetml/2006/main" count="91" uniqueCount="41">
  <si>
    <t>Q1</t>
  </si>
  <si>
    <t>Q2</t>
  </si>
  <si>
    <t>Q3</t>
  </si>
  <si>
    <t>Q4</t>
  </si>
  <si>
    <t>Q5</t>
  </si>
  <si>
    <t>Mean</t>
  </si>
  <si>
    <t>RENTA_IMP</t>
  </si>
  <si>
    <t>ILF 
(INGRESO LABORAL FAMILIAR)</t>
  </si>
  <si>
    <t>INLAF 
(INGRESO NO LABORAL FAMILIAR)</t>
  </si>
  <si>
    <t>Percentage of each kind of income in itf (ingreso total familiar)</t>
  </si>
  <si>
    <t>Percentage of each kind of income in inla (ingreso no laboral)</t>
  </si>
  <si>
    <t>ijubi_m</t>
  </si>
  <si>
    <t>icap_m</t>
  </si>
  <si>
    <t>rem</t>
  </si>
  <si>
    <t>itranp_o_m</t>
  </si>
  <si>
    <t>itranp_ns</t>
  </si>
  <si>
    <t>itrane_o_m</t>
  </si>
  <si>
    <t>itrane_ns</t>
  </si>
  <si>
    <t>inla_otro</t>
  </si>
  <si>
    <t>Ingreso monetario por jubilaciones y pensiones</t>
  </si>
  <si>
    <t>Ingreso monetario por transferencias estatales</t>
  </si>
  <si>
    <t>Ingreso monetario de capital, intereses, alquileres, rentas, beneficios y dividendos</t>
  </si>
  <si>
    <t>Ingreso monetario de remesas</t>
  </si>
  <si>
    <t>Ingreso monetario de otras transferencias privadas diferentes a remesas</t>
  </si>
  <si>
    <t>Ingreso monetario de transferencias privadas, cuando no se puede distinguir entre remesas y otras</t>
  </si>
  <si>
    <t>Ingreso monetario extraordinario</t>
  </si>
  <si>
    <t>Ingreso monetario por otras transferencias - cuando no se puede distinguir</t>
  </si>
  <si>
    <t>Obs</t>
  </si>
  <si>
    <t>January</t>
  </si>
  <si>
    <t>February</t>
  </si>
  <si>
    <t>March</t>
  </si>
  <si>
    <t>November</t>
  </si>
  <si>
    <t>December</t>
  </si>
  <si>
    <t>.a</t>
  </si>
  <si>
    <t>Total obs</t>
  </si>
  <si>
    <t>Jan</t>
  </si>
  <si>
    <t>Feb</t>
  </si>
  <si>
    <t>Nov</t>
  </si>
  <si>
    <t>Dec</t>
  </si>
  <si>
    <t>Ajustando por infla</t>
  </si>
  <si>
    <t>Sin ajustar por infla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</si>
</sst>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11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0" fillId="0" borderId="1" xfId="0" applyNumberFormat="1" applyBorder="1"/>
    <xf numFmtId="0" fontId="0" fillId="2" borderId="2" xfId="0" applyFill="1" applyBorder="1" applyAlignment="1">
      <alignment vertical="center" wrapText="1"/>
    </xf>
    <xf numFmtId="0" fontId="0" fillId="0" borderId="0" xfId="0" applyAlignment="1"/>
    <xf numFmtId="0" fontId="4" fillId="0" borderId="1" xfId="0" applyFont="1" applyBorder="1" applyAlignment="1"/>
    <xf numFmtId="164" fontId="0" fillId="0" borderId="0" xfId="0" applyNumberFormat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/>
    <xf numFmtId="9" fontId="0" fillId="0" borderId="1" xfId="1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Qué porcentaje de las observaciones están en cada quintil de ipcf (ajustado por inflación)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quintil IPCF con y sin inf'!$Q$4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inf'!$R$4:$V$4</c:f>
              <c:numCache>
                <c:formatCode>0%</c:formatCode>
                <c:ptCount val="5"/>
                <c:pt idx="0">
                  <c:v>1.240489579887529E-2</c:v>
                </c:pt>
                <c:pt idx="1">
                  <c:v>3.0267945749255707E-2</c:v>
                </c:pt>
                <c:pt idx="2">
                  <c:v>3.5891498511412503E-2</c:v>
                </c:pt>
                <c:pt idx="3">
                  <c:v>0.48842209725438307</c:v>
                </c:pt>
                <c:pt idx="4">
                  <c:v>0.43301356268607344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4-4859-BF3C-42700C29C8C9}"/>
            </c:ext>
          </c:extLst>
        </c:ser>
        <c:ser>
          <c:idx val="1"/>
          <c:order val="1"/>
          <c:tx>
            <c:strRef>
              <c:f>'Por quintil IPCF con y sin inf'!$Q$5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inf'!$R$5:$V$5</c:f>
              <c:numCache>
                <c:formatCode>0%</c:formatCode>
                <c:ptCount val="5"/>
                <c:pt idx="0">
                  <c:v>1.0724731881702957E-2</c:v>
                </c:pt>
                <c:pt idx="1">
                  <c:v>3.6236594085147872E-2</c:v>
                </c:pt>
                <c:pt idx="2">
                  <c:v>2.7786805329866753E-2</c:v>
                </c:pt>
                <c:pt idx="3">
                  <c:v>0.47708807279818005</c:v>
                </c:pt>
                <c:pt idx="4">
                  <c:v>0.44816379590510236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4-4859-BF3C-42700C29C8C9}"/>
            </c:ext>
          </c:extLst>
        </c:ser>
        <c:ser>
          <c:idx val="2"/>
          <c:order val="2"/>
          <c:tx>
            <c:strRef>
              <c:f>'Por quintil IPCF con y sin inf'!$Q$6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inf'!$R$6:$V$6</c:f>
              <c:numCache>
                <c:formatCode>0%</c:formatCode>
                <c:ptCount val="5"/>
                <c:pt idx="0">
                  <c:v>2.2558814050918467E-2</c:v>
                </c:pt>
                <c:pt idx="1">
                  <c:v>4.0444730905575252E-2</c:v>
                </c:pt>
                <c:pt idx="2">
                  <c:v>3.7705446342249434E-2</c:v>
                </c:pt>
                <c:pt idx="3">
                  <c:v>0.51740251369642287</c:v>
                </c:pt>
                <c:pt idx="4">
                  <c:v>0.38188849500483402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4-4859-BF3C-42700C29C8C9}"/>
            </c:ext>
          </c:extLst>
        </c:ser>
        <c:ser>
          <c:idx val="3"/>
          <c:order val="3"/>
          <c:tx>
            <c:strRef>
              <c:f>'Por quintil IPCF con y sin inf'!$Q$7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inf'!$R$7:$V$7</c:f>
              <c:numCache>
                <c:formatCode>0%</c:formatCode>
                <c:ptCount val="5"/>
                <c:pt idx="0">
                  <c:v>3.8812785388127852E-2</c:v>
                </c:pt>
                <c:pt idx="1">
                  <c:v>4.6966731898238745E-2</c:v>
                </c:pt>
                <c:pt idx="2">
                  <c:v>3.7997390737116762E-2</c:v>
                </c:pt>
                <c:pt idx="3">
                  <c:v>0.52788649706457924</c:v>
                </c:pt>
                <c:pt idx="4">
                  <c:v>0.34833659491193736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4-4859-BF3C-42700C29C8C9}"/>
            </c:ext>
          </c:extLst>
        </c:ser>
        <c:ser>
          <c:idx val="4"/>
          <c:order val="4"/>
          <c:tx>
            <c:strRef>
              <c:f>'Por quintil IPCF con y sin inf'!$Q$8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inf'!$R$8:$V$8</c:f>
              <c:numCache>
                <c:formatCode>0%</c:formatCode>
                <c:ptCount val="5"/>
                <c:pt idx="0">
                  <c:v>5.1933344119074583E-2</c:v>
                </c:pt>
                <c:pt idx="1">
                  <c:v>8.3966995631774788E-2</c:v>
                </c:pt>
                <c:pt idx="2">
                  <c:v>5.468370813784177E-2</c:v>
                </c:pt>
                <c:pt idx="3">
                  <c:v>0.49296230383433104</c:v>
                </c:pt>
                <c:pt idx="4">
                  <c:v>0.31645364827697786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4-4859-BF3C-42700C29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772399"/>
        <c:axId val="1914879423"/>
      </c:barChart>
      <c:catAx>
        <c:axId val="18507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9423"/>
        <c:crosses val="autoZero"/>
        <c:auto val="1"/>
        <c:lblAlgn val="ctr"/>
        <c:lblOffset val="100"/>
        <c:noMultiLvlLbl val="0"/>
      </c:catAx>
      <c:valAx>
        <c:axId val="19148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Qué porcentaje de las observaciones están en cada quintil de ipcf (sin ajustar por inflación)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quintil IPCF con y sin inf'!$Q$13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inf'!$R$13:$V$13</c:f>
              <c:numCache>
                <c:formatCode>0%</c:formatCode>
                <c:ptCount val="5"/>
                <c:pt idx="0">
                  <c:v>5.2762982689747003E-2</c:v>
                </c:pt>
                <c:pt idx="1">
                  <c:v>9.037949400798935E-2</c:v>
                </c:pt>
                <c:pt idx="2">
                  <c:v>4.6271637816245006E-2</c:v>
                </c:pt>
                <c:pt idx="3">
                  <c:v>0.48152463382157124</c:v>
                </c:pt>
                <c:pt idx="4">
                  <c:v>0.32906125166444739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D-44C0-90CA-5BBAA063AFAC}"/>
            </c:ext>
          </c:extLst>
        </c:ser>
        <c:ser>
          <c:idx val="1"/>
          <c:order val="1"/>
          <c:tx>
            <c:strRef>
              <c:f>'Por quintil IPCF con y sin inf'!$Q$14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inf'!$R$14:$V$14</c:f>
              <c:numCache>
                <c:formatCode>0%</c:formatCode>
                <c:ptCount val="5"/>
                <c:pt idx="0">
                  <c:v>4.9800796812749001E-2</c:v>
                </c:pt>
                <c:pt idx="1">
                  <c:v>6.8495249770150174E-2</c:v>
                </c:pt>
                <c:pt idx="2">
                  <c:v>4.5663499846766778E-2</c:v>
                </c:pt>
                <c:pt idx="3">
                  <c:v>0.48452344468280723</c:v>
                </c:pt>
                <c:pt idx="4">
                  <c:v>0.35151700888752679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D-44C0-90CA-5BBAA063AFAC}"/>
            </c:ext>
          </c:extLst>
        </c:ser>
        <c:ser>
          <c:idx val="2"/>
          <c:order val="2"/>
          <c:tx>
            <c:strRef>
              <c:f>'Por quintil IPCF con y sin inf'!$Q$15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inf'!$R$15:$V$15</c:f>
              <c:numCache>
                <c:formatCode>0%</c:formatCode>
                <c:ptCount val="5"/>
                <c:pt idx="0">
                  <c:v>1.8331334589686481E-2</c:v>
                </c:pt>
                <c:pt idx="1">
                  <c:v>3.597738564330992E-2</c:v>
                </c:pt>
                <c:pt idx="2">
                  <c:v>3.6662669179372963E-2</c:v>
                </c:pt>
                <c:pt idx="3">
                  <c:v>0.50779510022271712</c:v>
                </c:pt>
                <c:pt idx="4">
                  <c:v>0.4012335103649135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D-44C0-90CA-5BBAA063AFAC}"/>
            </c:ext>
          </c:extLst>
        </c:ser>
        <c:ser>
          <c:idx val="3"/>
          <c:order val="3"/>
          <c:tx>
            <c:strRef>
              <c:f>'Por quintil IPCF con y sin inf'!$Q$16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inf'!$R$16:$V$16</c:f>
              <c:numCache>
                <c:formatCode>0%</c:formatCode>
                <c:ptCount val="5"/>
                <c:pt idx="0">
                  <c:v>7.1474983755685506E-3</c:v>
                </c:pt>
                <c:pt idx="1">
                  <c:v>2.5828460038986353E-2</c:v>
                </c:pt>
                <c:pt idx="2">
                  <c:v>3.5412605588044183E-2</c:v>
                </c:pt>
                <c:pt idx="3">
                  <c:v>0.52079272254710851</c:v>
                </c:pt>
                <c:pt idx="4">
                  <c:v>0.41081871345029242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D-44C0-90CA-5BBAA063AFAC}"/>
            </c:ext>
          </c:extLst>
        </c:ser>
        <c:ser>
          <c:idx val="4"/>
          <c:order val="4"/>
          <c:tx>
            <c:strRef>
              <c:f>'Por quintil IPCF con y sin inf'!$Q$17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quintil IPCF con y sin inf'!$R$3:$V$3</c:f>
              <c:strCache>
                <c:ptCount val="5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March</c:v>
                </c:pt>
              </c:strCache>
            </c:strRef>
          </c:cat>
          <c:val>
            <c:numRef>
              <c:f>'Por quintil IPCF con y sin inf'!$R$17:$V$17</c:f>
              <c:numCache>
                <c:formatCode>0%</c:formatCode>
                <c:ptCount val="5"/>
                <c:pt idx="0">
                  <c:v>7.5904392764857883E-3</c:v>
                </c:pt>
                <c:pt idx="1">
                  <c:v>1.695736434108527E-2</c:v>
                </c:pt>
                <c:pt idx="2">
                  <c:v>2.9877260981912145E-2</c:v>
                </c:pt>
                <c:pt idx="3">
                  <c:v>0.51017441860465118</c:v>
                </c:pt>
                <c:pt idx="4">
                  <c:v>0.43540051679586561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D-44C0-90CA-5BBAA063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772399"/>
        <c:axId val="1914879423"/>
      </c:barChart>
      <c:catAx>
        <c:axId val="18507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79423"/>
        <c:crosses val="autoZero"/>
        <c:auto val="1"/>
        <c:lblAlgn val="ctr"/>
        <c:lblOffset val="100"/>
        <c:noMultiLvlLbl val="0"/>
      </c:catAx>
      <c:valAx>
        <c:axId val="19148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148590</xdr:rowOff>
    </xdr:from>
    <xdr:to>
      <xdr:col>9</xdr:col>
      <xdr:colOff>304800</xdr:colOff>
      <xdr:row>38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0A62B-EE9D-4278-927F-C8D11E8F7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19</xdr:row>
      <xdr:rowOff>175260</xdr:rowOff>
    </xdr:from>
    <xdr:to>
      <xdr:col>18</xdr:col>
      <xdr:colOff>533400</xdr:colOff>
      <xdr:row>39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26EF2-4914-4654-8491-8605B61C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B02A-7538-440F-AF04-FCBFB908E07F}">
  <dimension ref="A1:V17"/>
  <sheetViews>
    <sheetView topLeftCell="A12" workbookViewId="0">
      <selection activeCell="P18" sqref="P18"/>
    </sheetView>
  </sheetViews>
  <sheetFormatPr defaultRowHeight="14.4" x14ac:dyDescent="0.3"/>
  <cols>
    <col min="6" max="6" width="8.88671875" style="13"/>
    <col min="12" max="13" width="8.88671875" style="22"/>
  </cols>
  <sheetData>
    <row r="1" spans="1:22" x14ac:dyDescent="0.3">
      <c r="A1" s="7" t="s">
        <v>39</v>
      </c>
    </row>
    <row r="2" spans="1:22" x14ac:dyDescent="0.3">
      <c r="B2" s="17" t="s">
        <v>31</v>
      </c>
      <c r="C2" s="17"/>
      <c r="D2" s="17" t="s">
        <v>32</v>
      </c>
      <c r="E2" s="17"/>
      <c r="F2" s="17" t="s">
        <v>28</v>
      </c>
      <c r="G2" s="17"/>
      <c r="H2" s="17" t="s">
        <v>29</v>
      </c>
      <c r="I2" s="17"/>
      <c r="J2" s="17" t="s">
        <v>30</v>
      </c>
      <c r="K2" s="17"/>
      <c r="L2" s="23" t="s">
        <v>33</v>
      </c>
      <c r="M2" s="23"/>
    </row>
    <row r="3" spans="1:22" ht="14.4" customHeight="1" x14ac:dyDescent="0.3">
      <c r="B3" s="5" t="s">
        <v>27</v>
      </c>
      <c r="C3" s="1" t="s">
        <v>5</v>
      </c>
      <c r="D3" s="5" t="s">
        <v>27</v>
      </c>
      <c r="E3" s="1" t="s">
        <v>5</v>
      </c>
      <c r="F3" s="5" t="s">
        <v>27</v>
      </c>
      <c r="G3" s="1" t="s">
        <v>5</v>
      </c>
      <c r="H3" s="5" t="s">
        <v>27</v>
      </c>
      <c r="I3" s="1" t="s">
        <v>5</v>
      </c>
      <c r="J3" s="5" t="s">
        <v>27</v>
      </c>
      <c r="K3" s="1" t="s">
        <v>5</v>
      </c>
      <c r="L3" s="6" t="s">
        <v>27</v>
      </c>
      <c r="M3" s="3" t="s">
        <v>5</v>
      </c>
      <c r="O3" t="s">
        <v>34</v>
      </c>
      <c r="R3" s="1" t="s">
        <v>37</v>
      </c>
      <c r="S3" s="1" t="s">
        <v>38</v>
      </c>
      <c r="T3" s="1" t="s">
        <v>35</v>
      </c>
      <c r="U3" s="1" t="s">
        <v>36</v>
      </c>
      <c r="V3" s="1" t="s">
        <v>30</v>
      </c>
    </row>
    <row r="4" spans="1:22" x14ac:dyDescent="0.3">
      <c r="A4" s="16" t="s">
        <v>0</v>
      </c>
      <c r="B4" s="18">
        <v>75</v>
      </c>
      <c r="C4" s="1">
        <v>22817.75</v>
      </c>
      <c r="D4" s="18">
        <v>183</v>
      </c>
      <c r="E4" s="1">
        <v>20917.79</v>
      </c>
      <c r="F4" s="18">
        <v>217</v>
      </c>
      <c r="G4" s="1">
        <v>27867.25</v>
      </c>
      <c r="H4" s="19">
        <v>2953</v>
      </c>
      <c r="I4" s="1">
        <v>38265.29</v>
      </c>
      <c r="J4" s="19">
        <v>2618</v>
      </c>
      <c r="K4" s="1">
        <v>42934.94</v>
      </c>
      <c r="L4" s="24">
        <v>202</v>
      </c>
      <c r="M4" s="3">
        <v>0</v>
      </c>
      <c r="O4" s="20">
        <f>SUM(F4,H4,J4,B4,D4)</f>
        <v>6046</v>
      </c>
      <c r="P4" s="20"/>
      <c r="Q4" s="16" t="s">
        <v>0</v>
      </c>
      <c r="R4" s="21">
        <f>B4/$O4</f>
        <v>1.240489579887529E-2</v>
      </c>
      <c r="S4" s="21">
        <f>D4/$O4</f>
        <v>3.0267945749255707E-2</v>
      </c>
      <c r="T4" s="21">
        <f>F4/$O4</f>
        <v>3.5891498511412503E-2</v>
      </c>
      <c r="U4" s="21">
        <f>H4/$O4</f>
        <v>0.48842209725438307</v>
      </c>
      <c r="V4" s="21">
        <f>J4/$O4</f>
        <v>0.43301356268607344</v>
      </c>
    </row>
    <row r="5" spans="1:22" x14ac:dyDescent="0.3">
      <c r="A5" s="16" t="s">
        <v>1</v>
      </c>
      <c r="B5" s="18">
        <v>66</v>
      </c>
      <c r="C5" s="18">
        <v>316302.59999999998</v>
      </c>
      <c r="D5" s="18">
        <v>223</v>
      </c>
      <c r="E5" s="1">
        <v>322508.2</v>
      </c>
      <c r="F5" s="18">
        <v>171</v>
      </c>
      <c r="G5" s="1">
        <v>339023.6</v>
      </c>
      <c r="H5" s="19">
        <v>2936</v>
      </c>
      <c r="I5" s="1">
        <v>298467.8</v>
      </c>
      <c r="J5" s="19">
        <v>2758</v>
      </c>
      <c r="K5" s="1">
        <v>302753.40000000002</v>
      </c>
      <c r="L5" s="24">
        <v>6</v>
      </c>
      <c r="M5" s="3">
        <v>404030.7</v>
      </c>
      <c r="O5" s="20">
        <f>SUM(F5,H5,J5,B5,D5)</f>
        <v>6154</v>
      </c>
      <c r="P5" s="20"/>
      <c r="Q5" s="16" t="s">
        <v>1</v>
      </c>
      <c r="R5" s="21">
        <f>B5/$O5</f>
        <v>1.0724731881702957E-2</v>
      </c>
      <c r="S5" s="21">
        <f>D5/$O5</f>
        <v>3.6236594085147872E-2</v>
      </c>
      <c r="T5" s="21">
        <f>F5/$O5</f>
        <v>2.7786805329866753E-2</v>
      </c>
      <c r="U5" s="21">
        <f>H5/$O5</f>
        <v>0.47708807279818005</v>
      </c>
      <c r="V5" s="21">
        <f>J5/$O5</f>
        <v>0.44816379590510236</v>
      </c>
    </row>
    <row r="6" spans="1:22" x14ac:dyDescent="0.3">
      <c r="A6" s="16" t="s">
        <v>2</v>
      </c>
      <c r="B6" s="18">
        <v>140</v>
      </c>
      <c r="C6" s="18">
        <v>690240.4</v>
      </c>
      <c r="D6" s="18">
        <v>251</v>
      </c>
      <c r="E6" s="1">
        <v>705463.6</v>
      </c>
      <c r="F6" s="18">
        <v>234</v>
      </c>
      <c r="G6" s="1">
        <v>668459.9</v>
      </c>
      <c r="H6" s="19">
        <v>3211</v>
      </c>
      <c r="I6" s="1">
        <v>676775</v>
      </c>
      <c r="J6" s="19">
        <v>2370</v>
      </c>
      <c r="K6" s="1">
        <v>681864.3</v>
      </c>
      <c r="L6" s="24">
        <v>34</v>
      </c>
      <c r="M6" s="3">
        <v>641695.80000000005</v>
      </c>
      <c r="O6" s="20">
        <f>SUM(F6,H6,J6,B6,D6)</f>
        <v>6206</v>
      </c>
      <c r="P6" s="20"/>
      <c r="Q6" s="16" t="s">
        <v>2</v>
      </c>
      <c r="R6" s="21">
        <f>B6/$O6</f>
        <v>2.2558814050918467E-2</v>
      </c>
      <c r="S6" s="21">
        <f>D6/$O6</f>
        <v>4.0444730905575252E-2</v>
      </c>
      <c r="T6" s="21">
        <f>F6/$O6</f>
        <v>3.7705446342249434E-2</v>
      </c>
      <c r="U6" s="21">
        <f>H6/$O6</f>
        <v>0.51740251369642287</v>
      </c>
      <c r="V6" s="21">
        <f>J6/$O6</f>
        <v>0.38188849500483402</v>
      </c>
    </row>
    <row r="7" spans="1:22" x14ac:dyDescent="0.3">
      <c r="A7" s="16" t="s">
        <v>3</v>
      </c>
      <c r="B7" s="18">
        <v>238</v>
      </c>
      <c r="C7" s="18">
        <v>1303659</v>
      </c>
      <c r="D7" s="18">
        <v>288</v>
      </c>
      <c r="E7" s="1">
        <v>1268275</v>
      </c>
      <c r="F7" s="18">
        <v>233</v>
      </c>
      <c r="G7" s="1">
        <v>1321722</v>
      </c>
      <c r="H7" s="19">
        <v>3237</v>
      </c>
      <c r="I7" s="1">
        <v>1306231</v>
      </c>
      <c r="J7" s="19">
        <v>2136</v>
      </c>
      <c r="K7" s="1">
        <v>1301313</v>
      </c>
      <c r="L7" s="24">
        <v>32</v>
      </c>
      <c r="M7" s="3">
        <v>1287848</v>
      </c>
      <c r="O7" s="20">
        <f>SUM(F7,H7,J7,B7,D7)</f>
        <v>6132</v>
      </c>
      <c r="P7" s="20"/>
      <c r="Q7" s="16" t="s">
        <v>3</v>
      </c>
      <c r="R7" s="21">
        <f>B7/$O7</f>
        <v>3.8812785388127852E-2</v>
      </c>
      <c r="S7" s="21">
        <f>D7/$O7</f>
        <v>4.6966731898238745E-2</v>
      </c>
      <c r="T7" s="21">
        <f>F7/$O7</f>
        <v>3.7997390737116762E-2</v>
      </c>
      <c r="U7" s="21">
        <f>H7/$O7</f>
        <v>0.52788649706457924</v>
      </c>
      <c r="V7" s="21">
        <f>J7/$O7</f>
        <v>0.34833659491193736</v>
      </c>
    </row>
    <row r="8" spans="1:22" x14ac:dyDescent="0.3">
      <c r="A8" s="16" t="s">
        <v>4</v>
      </c>
      <c r="B8" s="18">
        <v>321</v>
      </c>
      <c r="C8" s="4">
        <v>86100000</v>
      </c>
      <c r="D8" s="18">
        <v>519</v>
      </c>
      <c r="E8" s="4">
        <v>239000000</v>
      </c>
      <c r="F8" s="18">
        <v>338</v>
      </c>
      <c r="G8" s="1">
        <v>4368949</v>
      </c>
      <c r="H8" s="19">
        <v>3047</v>
      </c>
      <c r="I8" s="1">
        <v>5310547</v>
      </c>
      <c r="J8" s="19">
        <v>1956</v>
      </c>
      <c r="K8" s="1">
        <v>3208794</v>
      </c>
      <c r="L8" s="24">
        <v>13</v>
      </c>
      <c r="M8" s="3">
        <v>2424184</v>
      </c>
      <c r="O8" s="20">
        <f>SUM(F8,H8,J8,B8,D8)</f>
        <v>6181</v>
      </c>
      <c r="P8" s="20"/>
      <c r="Q8" s="16" t="s">
        <v>4</v>
      </c>
      <c r="R8" s="21">
        <f>B8/$O8</f>
        <v>5.1933344119074583E-2</v>
      </c>
      <c r="S8" s="21">
        <f>D8/$O8</f>
        <v>8.3966995631774788E-2</v>
      </c>
      <c r="T8" s="21">
        <f>F8/$O8</f>
        <v>5.468370813784177E-2</v>
      </c>
      <c r="U8" s="21">
        <f>H8/$O8</f>
        <v>0.49296230383433104</v>
      </c>
      <c r="V8" s="21">
        <f>J8/$O8</f>
        <v>0.31645364827697786</v>
      </c>
    </row>
    <row r="10" spans="1:22" x14ac:dyDescent="0.3">
      <c r="A10" s="7" t="s">
        <v>40</v>
      </c>
    </row>
    <row r="11" spans="1:22" x14ac:dyDescent="0.3">
      <c r="B11" s="17" t="s">
        <v>31</v>
      </c>
      <c r="C11" s="17"/>
      <c r="D11" s="17" t="s">
        <v>32</v>
      </c>
      <c r="E11" s="17"/>
      <c r="F11" s="17" t="s">
        <v>28</v>
      </c>
      <c r="G11" s="17"/>
      <c r="H11" s="17" t="s">
        <v>29</v>
      </c>
      <c r="I11" s="17"/>
      <c r="J11" s="17" t="s">
        <v>30</v>
      </c>
      <c r="K11" s="17"/>
      <c r="L11" s="23" t="s">
        <v>33</v>
      </c>
      <c r="M11" s="23"/>
    </row>
    <row r="12" spans="1:22" x14ac:dyDescent="0.3">
      <c r="B12" s="5" t="s">
        <v>27</v>
      </c>
      <c r="C12" s="1" t="s">
        <v>5</v>
      </c>
      <c r="D12" s="5" t="s">
        <v>27</v>
      </c>
      <c r="E12" s="1" t="s">
        <v>5</v>
      </c>
      <c r="F12" s="5" t="s">
        <v>27</v>
      </c>
      <c r="G12" s="1" t="s">
        <v>5</v>
      </c>
      <c r="H12" s="5" t="s">
        <v>27</v>
      </c>
      <c r="I12" s="1" t="s">
        <v>5</v>
      </c>
      <c r="J12" s="5" t="s">
        <v>27</v>
      </c>
      <c r="K12" s="1" t="s">
        <v>5</v>
      </c>
      <c r="L12" s="6" t="s">
        <v>27</v>
      </c>
      <c r="M12" s="3" t="s">
        <v>5</v>
      </c>
      <c r="O12" t="s">
        <v>34</v>
      </c>
      <c r="R12" s="1" t="s">
        <v>37</v>
      </c>
      <c r="S12" s="1" t="s">
        <v>38</v>
      </c>
      <c r="T12" s="1" t="s">
        <v>35</v>
      </c>
      <c r="U12" s="1" t="s">
        <v>36</v>
      </c>
      <c r="V12" s="1" t="s">
        <v>30</v>
      </c>
    </row>
    <row r="13" spans="1:22" x14ac:dyDescent="0.3">
      <c r="A13" s="16" t="s">
        <v>0</v>
      </c>
      <c r="B13" s="18">
        <v>317</v>
      </c>
      <c r="C13" s="1">
        <v>94985.32</v>
      </c>
      <c r="D13" s="18">
        <v>543</v>
      </c>
      <c r="E13" s="1">
        <v>79675.61</v>
      </c>
      <c r="F13" s="18">
        <v>278</v>
      </c>
      <c r="G13" s="1">
        <v>70262.59</v>
      </c>
      <c r="H13" s="19">
        <v>2893</v>
      </c>
      <c r="I13" s="1">
        <v>66079.05</v>
      </c>
      <c r="J13" s="19">
        <v>1977</v>
      </c>
      <c r="K13" s="1">
        <v>60118.05</v>
      </c>
      <c r="L13" s="3">
        <v>202</v>
      </c>
      <c r="M13" s="22">
        <v>0</v>
      </c>
      <c r="O13" s="20">
        <f>SUM(F13,H13,J13,B13,D13)</f>
        <v>6008</v>
      </c>
      <c r="P13" s="20"/>
      <c r="Q13" s="16" t="s">
        <v>0</v>
      </c>
      <c r="R13" s="21">
        <f>B13/$O13</f>
        <v>5.2762982689747003E-2</v>
      </c>
      <c r="S13" s="21">
        <f>D13/$O13</f>
        <v>9.037949400798935E-2</v>
      </c>
      <c r="T13" s="21">
        <f>F13/$O13</f>
        <v>4.6271637816245006E-2</v>
      </c>
      <c r="U13" s="21">
        <f>H13/$O13</f>
        <v>0.48152463382157124</v>
      </c>
      <c r="V13" s="21">
        <f>J13/$O13</f>
        <v>0.32906125166444739</v>
      </c>
    </row>
    <row r="14" spans="1:22" x14ac:dyDescent="0.3">
      <c r="A14" s="16" t="s">
        <v>1</v>
      </c>
      <c r="B14" s="18">
        <v>325</v>
      </c>
      <c r="C14" s="18">
        <v>330911.5</v>
      </c>
      <c r="D14" s="18">
        <v>447</v>
      </c>
      <c r="E14" s="1">
        <v>337035.5</v>
      </c>
      <c r="F14" s="1">
        <v>298</v>
      </c>
      <c r="G14" s="19">
        <v>340758.7</v>
      </c>
      <c r="H14" s="20">
        <v>3162</v>
      </c>
      <c r="I14" s="1">
        <v>375476.4</v>
      </c>
      <c r="J14" s="2">
        <v>2294</v>
      </c>
      <c r="K14" s="18">
        <v>384847.9</v>
      </c>
      <c r="L14" s="3">
        <v>16</v>
      </c>
      <c r="M14" s="22">
        <v>454534.5</v>
      </c>
      <c r="O14" s="20">
        <f>SUM(F14,H14,J14,B14,D14)</f>
        <v>6526</v>
      </c>
      <c r="P14" s="20"/>
      <c r="Q14" s="16" t="s">
        <v>1</v>
      </c>
      <c r="R14" s="21">
        <f>B14/$O14</f>
        <v>4.9800796812749001E-2</v>
      </c>
      <c r="S14" s="21">
        <f>D14/$O14</f>
        <v>6.8495249770150174E-2</v>
      </c>
      <c r="T14" s="21">
        <f>F14/$O14</f>
        <v>4.5663499846766778E-2</v>
      </c>
      <c r="U14" s="21">
        <f>H14/$O14</f>
        <v>0.48452344468280723</v>
      </c>
      <c r="V14" s="21">
        <f>J14/$O14</f>
        <v>0.35151700888752679</v>
      </c>
    </row>
    <row r="15" spans="1:22" x14ac:dyDescent="0.3">
      <c r="A15" s="16" t="s">
        <v>2</v>
      </c>
      <c r="B15" s="18">
        <v>107</v>
      </c>
      <c r="C15" s="18">
        <v>676990.6</v>
      </c>
      <c r="D15" s="18">
        <v>210</v>
      </c>
      <c r="E15" s="1">
        <v>760505.1</v>
      </c>
      <c r="F15" s="18">
        <v>214</v>
      </c>
      <c r="G15" s="1">
        <v>828864.7</v>
      </c>
      <c r="H15" s="2">
        <v>2964</v>
      </c>
      <c r="I15" s="19">
        <v>803266.5</v>
      </c>
      <c r="J15" s="2">
        <v>2342</v>
      </c>
      <c r="K15" s="18">
        <v>798686.5</v>
      </c>
      <c r="L15" s="3">
        <v>29</v>
      </c>
      <c r="M15" s="22">
        <v>752333</v>
      </c>
      <c r="O15" s="20">
        <f>SUM(F15,H15,J15,B15,D15)</f>
        <v>5837</v>
      </c>
      <c r="P15" s="20"/>
      <c r="Q15" s="16" t="s">
        <v>2</v>
      </c>
      <c r="R15" s="21">
        <f>B15/$O15</f>
        <v>1.8331334589686481E-2</v>
      </c>
      <c r="S15" s="21">
        <f>D15/$O15</f>
        <v>3.597738564330992E-2</v>
      </c>
      <c r="T15" s="21">
        <f>F15/$O15</f>
        <v>3.6662669179372963E-2</v>
      </c>
      <c r="U15" s="21">
        <f>H15/$O15</f>
        <v>0.50779510022271712</v>
      </c>
      <c r="V15" s="21">
        <f>J15/$O15</f>
        <v>0.4012335103649135</v>
      </c>
    </row>
    <row r="16" spans="1:22" x14ac:dyDescent="0.3">
      <c r="A16" s="16" t="s">
        <v>3</v>
      </c>
      <c r="B16" s="18">
        <v>44</v>
      </c>
      <c r="C16" s="18">
        <v>1424235</v>
      </c>
      <c r="D16" s="18">
        <v>159</v>
      </c>
      <c r="E16" s="1">
        <v>1435468</v>
      </c>
      <c r="F16" s="18">
        <v>218</v>
      </c>
      <c r="G16" s="1">
        <v>1504781</v>
      </c>
      <c r="H16" s="19">
        <v>3206</v>
      </c>
      <c r="I16" s="1">
        <v>1501460</v>
      </c>
      <c r="J16" s="19">
        <v>2529</v>
      </c>
      <c r="K16" s="1">
        <v>1513035</v>
      </c>
      <c r="L16" s="24">
        <v>31</v>
      </c>
      <c r="M16" s="3">
        <v>1407591</v>
      </c>
      <c r="O16" s="20">
        <f>SUM(F16,H16,J16,B16,D16)</f>
        <v>6156</v>
      </c>
      <c r="P16" s="20"/>
      <c r="Q16" s="16" t="s">
        <v>3</v>
      </c>
      <c r="R16" s="21">
        <f>B16/$O16</f>
        <v>7.1474983755685506E-3</v>
      </c>
      <c r="S16" s="21">
        <f>D16/$O16</f>
        <v>2.5828460038986353E-2</v>
      </c>
      <c r="T16" s="21">
        <f>F16/$O16</f>
        <v>3.5412605588044183E-2</v>
      </c>
      <c r="U16" s="21">
        <f>H16/$O16</f>
        <v>0.52079272254710851</v>
      </c>
      <c r="V16" s="21">
        <f>J16/$O16</f>
        <v>0.41081871345029242</v>
      </c>
    </row>
    <row r="17" spans="1:22" x14ac:dyDescent="0.3">
      <c r="A17" s="16" t="s">
        <v>4</v>
      </c>
      <c r="B17" s="18">
        <v>47</v>
      </c>
      <c r="C17" s="4">
        <v>110000000</v>
      </c>
      <c r="D17" s="18">
        <v>105</v>
      </c>
      <c r="E17" s="4">
        <v>321000000</v>
      </c>
      <c r="F17" s="18">
        <v>185</v>
      </c>
      <c r="G17" s="4">
        <v>251000000</v>
      </c>
      <c r="H17" s="19">
        <v>3159</v>
      </c>
      <c r="I17" s="4">
        <v>18000000000</v>
      </c>
      <c r="J17" s="19">
        <v>2696</v>
      </c>
      <c r="K17" s="4">
        <v>238000000</v>
      </c>
      <c r="L17" s="24">
        <v>9</v>
      </c>
      <c r="M17" s="3">
        <v>2693538</v>
      </c>
      <c r="O17" s="20">
        <f>SUM(F17,H17,J17,B17,D17)</f>
        <v>6192</v>
      </c>
      <c r="P17" s="20"/>
      <c r="Q17" s="16" t="s">
        <v>4</v>
      </c>
      <c r="R17" s="21">
        <f>B17/$O17</f>
        <v>7.5904392764857883E-3</v>
      </c>
      <c r="S17" s="21">
        <f>D17/$O17</f>
        <v>1.695736434108527E-2</v>
      </c>
      <c r="T17" s="21">
        <f>F17/$O17</f>
        <v>2.9877260981912145E-2</v>
      </c>
      <c r="U17" s="21">
        <f>H17/$O17</f>
        <v>0.51017441860465118</v>
      </c>
      <c r="V17" s="21">
        <f>J17/$O17</f>
        <v>0.43540051679586561</v>
      </c>
    </row>
  </sheetData>
  <mergeCells count="12">
    <mergeCell ref="B11:C11"/>
    <mergeCell ref="D11:E11"/>
    <mergeCell ref="F11:G11"/>
    <mergeCell ref="H11:I11"/>
    <mergeCell ref="J11:K11"/>
    <mergeCell ref="L11:M11"/>
    <mergeCell ref="H2:I2"/>
    <mergeCell ref="F2:G2"/>
    <mergeCell ref="J2:K2"/>
    <mergeCell ref="B2:C2"/>
    <mergeCell ref="D2:E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BCF5-D1EF-41BD-816E-F7EF16C73BF7}">
  <dimension ref="A1:D16"/>
  <sheetViews>
    <sheetView tabSelected="1" workbookViewId="0">
      <selection activeCell="D19" sqref="D19"/>
    </sheetView>
  </sheetViews>
  <sheetFormatPr defaultRowHeight="14.4" x14ac:dyDescent="0.3"/>
  <cols>
    <col min="1" max="3" width="13" style="8" customWidth="1"/>
  </cols>
  <sheetData>
    <row r="1" spans="1:4" x14ac:dyDescent="0.3">
      <c r="A1" s="7" t="s">
        <v>9</v>
      </c>
    </row>
    <row r="3" spans="1:4" ht="57.6" x14ac:dyDescent="0.3">
      <c r="A3" s="12" t="s">
        <v>7</v>
      </c>
      <c r="B3" s="12" t="s">
        <v>8</v>
      </c>
      <c r="C3" s="12" t="s">
        <v>6</v>
      </c>
    </row>
    <row r="4" spans="1:4" x14ac:dyDescent="0.3">
      <c r="A4" s="10">
        <v>0.4310676</v>
      </c>
      <c r="B4" s="10">
        <v>0.49339300000000003</v>
      </c>
      <c r="C4" s="10">
        <v>7.5539400000000007E-2</v>
      </c>
      <c r="D4" s="11">
        <f>SUM(A4:C4)</f>
        <v>1</v>
      </c>
    </row>
    <row r="7" spans="1:4" x14ac:dyDescent="0.3">
      <c r="A7" s="7" t="s">
        <v>10</v>
      </c>
    </row>
    <row r="8" spans="1:4" x14ac:dyDescent="0.3">
      <c r="A8" s="9" t="s">
        <v>11</v>
      </c>
      <c r="B8" s="10">
        <v>0.48221950000000002</v>
      </c>
      <c r="C8" s="5" t="s">
        <v>19</v>
      </c>
    </row>
    <row r="9" spans="1:4" x14ac:dyDescent="0.3">
      <c r="A9" s="9" t="s">
        <v>12</v>
      </c>
      <c r="B9" s="10">
        <v>8.2600000000000002E-5</v>
      </c>
      <c r="C9" s="5" t="s">
        <v>21</v>
      </c>
    </row>
    <row r="10" spans="1:4" x14ac:dyDescent="0.3">
      <c r="A10" s="9" t="s">
        <v>13</v>
      </c>
      <c r="B10" s="10">
        <v>3.45279E-2</v>
      </c>
      <c r="C10" s="14" t="s">
        <v>22</v>
      </c>
    </row>
    <row r="11" spans="1:4" x14ac:dyDescent="0.3">
      <c r="A11" s="9" t="s">
        <v>14</v>
      </c>
      <c r="B11" s="10">
        <v>5.8870899999999997E-2</v>
      </c>
      <c r="C11" s="14" t="s">
        <v>23</v>
      </c>
    </row>
    <row r="12" spans="1:4" x14ac:dyDescent="0.3">
      <c r="A12" s="9" t="s">
        <v>15</v>
      </c>
      <c r="B12" s="10">
        <v>2.9990000000000003E-4</v>
      </c>
      <c r="C12" s="5" t="s">
        <v>24</v>
      </c>
    </row>
    <row r="13" spans="1:4" x14ac:dyDescent="0.3">
      <c r="A13" s="9" t="s">
        <v>16</v>
      </c>
      <c r="B13" s="10">
        <v>0.2851418</v>
      </c>
      <c r="C13" s="5" t="s">
        <v>20</v>
      </c>
    </row>
    <row r="14" spans="1:4" x14ac:dyDescent="0.3">
      <c r="A14" s="9" t="s">
        <v>17</v>
      </c>
      <c r="B14" s="10">
        <v>0.13623099999999999</v>
      </c>
      <c r="C14" s="5" t="s">
        <v>26</v>
      </c>
    </row>
    <row r="15" spans="1:4" x14ac:dyDescent="0.3">
      <c r="A15" s="9" t="s">
        <v>18</v>
      </c>
      <c r="B15" s="10">
        <v>2.6264000000000001E-3</v>
      </c>
      <c r="C15" s="5" t="s">
        <v>25</v>
      </c>
    </row>
    <row r="16" spans="1:4" x14ac:dyDescent="0.3">
      <c r="B16" s="15">
        <f>SUM(B8:B15)</f>
        <v>1</v>
      </c>
    </row>
  </sheetData>
  <conditionalFormatting sqref="B8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79E8C12560746A5589ECBE76EDB9C" ma:contentTypeVersion="10" ma:contentTypeDescription="Create a new document." ma:contentTypeScope="" ma:versionID="275b98c7b2d1a98f10df1dfa6514a574">
  <xsd:schema xmlns:xsd="http://www.w3.org/2001/XMLSchema" xmlns:xs="http://www.w3.org/2001/XMLSchema" xmlns:p="http://schemas.microsoft.com/office/2006/metadata/properties" xmlns:ns3="4aae9226-4411-406b-98ce-94e2e69fab2c" targetNamespace="http://schemas.microsoft.com/office/2006/metadata/properties" ma:root="true" ma:fieldsID="ed3df33eb7fba4d88da1c8ace1d112b5" ns3:_="">
    <xsd:import namespace="4aae9226-4411-406b-98ce-94e2e69fab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e9226-4411-406b-98ce-94e2e69fa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9A30F7-7233-44E8-B580-2DFB08F463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DF699F-4D7F-455E-A039-52FC5D77A4F9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4aae9226-4411-406b-98ce-94e2e69fab2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ADD174-9084-452A-A507-5832FA148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e9226-4411-406b-98ce-94e2e69fa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 quintil IPCF con y sin inf</vt:lpstr>
      <vt:lpstr>Composición del ingreso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Malena Acuna</dc:creator>
  <cp:lastModifiedBy>Malena Acuna</cp:lastModifiedBy>
  <dcterms:created xsi:type="dcterms:W3CDTF">2020-04-09T14:59:29Z</dcterms:created>
  <dcterms:modified xsi:type="dcterms:W3CDTF">2020-04-09T19:46:37Z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0x0101002D279E8C12560746A5589ECBE76EDB9C</vt:lpwstr>
  </property>
</Properties>
</file>