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ta\Documents\GitHub\ENCOVI-2019\poverty_measurement\doc\"/>
    </mc:Choice>
  </mc:AlternateContent>
  <xr:revisionPtr revIDLastSave="0" documentId="13_ncr:1_{F4590A25-C717-4A33-A8AE-C9660A5303DF}" xr6:coauthVersionLast="45" xr6:coauthVersionMax="45" xr10:uidLastSave="{00000000-0000-0000-0000-000000000000}"/>
  <bookViews>
    <workbookView xWindow="-96" yWindow="-96" windowWidth="19392" windowHeight="10392" activeTab="2" xr2:uid="{BECC4A97-27BC-4D6A-9E81-589A6547EE70}"/>
  </bookViews>
  <sheets>
    <sheet name="Propiedades (VEN 2001)" sheetId="4" r:id="rId1"/>
    <sheet name="Propiedades (COL 2018)" sheetId="5" r:id="rId2"/>
    <sheet name="Base" sheetId="6" r:id="rId3"/>
  </sheets>
  <definedNames>
    <definedName name="_xlnm._FilterDatabase" localSheetId="2" hidden="1">Base!$A$1:$O$205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9" i="6" l="1"/>
  <c r="L178" i="6" l="1"/>
  <c r="M178" i="6"/>
  <c r="N178" i="6"/>
  <c r="O178" i="6"/>
  <c r="K178" i="6"/>
  <c r="K175" i="6"/>
  <c r="L175" i="6"/>
  <c r="M175" i="6"/>
  <c r="N175" i="6"/>
  <c r="O175" i="6"/>
  <c r="K176" i="6"/>
  <c r="L176" i="6"/>
  <c r="M176" i="6"/>
  <c r="N176" i="6"/>
  <c r="O176" i="6"/>
  <c r="L174" i="6"/>
  <c r="M174" i="6"/>
  <c r="N174" i="6"/>
  <c r="O174" i="6"/>
  <c r="K174" i="6"/>
  <c r="L171" i="6"/>
  <c r="M171" i="6"/>
  <c r="N171" i="6"/>
  <c r="L172" i="6"/>
  <c r="M172" i="6"/>
  <c r="N172" i="6"/>
  <c r="K172" i="6"/>
  <c r="K171" i="6"/>
  <c r="L167" i="6"/>
  <c r="N167" i="6"/>
  <c r="K167" i="6"/>
  <c r="L165" i="6"/>
  <c r="M165" i="6"/>
  <c r="N165" i="6"/>
  <c r="O165" i="6"/>
  <c r="K165" i="6"/>
  <c r="L163" i="6"/>
  <c r="N163" i="6"/>
  <c r="K163" i="6"/>
  <c r="L162" i="6"/>
  <c r="M162" i="6"/>
  <c r="N162" i="6"/>
  <c r="O162" i="6"/>
  <c r="K162" i="6"/>
  <c r="L159" i="6"/>
  <c r="N159" i="6"/>
  <c r="K159" i="6"/>
  <c r="L146" i="6"/>
  <c r="M146" i="6"/>
  <c r="N146" i="6"/>
  <c r="O146" i="6"/>
  <c r="K146" i="6"/>
  <c r="L143" i="6"/>
  <c r="M143" i="6"/>
  <c r="N143" i="6"/>
  <c r="O143" i="6"/>
  <c r="K143" i="6"/>
  <c r="L141" i="6"/>
  <c r="N141" i="6"/>
  <c r="K141" i="6"/>
  <c r="L139" i="6"/>
  <c r="M139" i="6"/>
  <c r="N139" i="6"/>
  <c r="O139" i="6"/>
  <c r="K139" i="6"/>
  <c r="L138" i="6"/>
  <c r="M138" i="6"/>
  <c r="N138" i="6"/>
  <c r="O138" i="6"/>
  <c r="K138" i="6"/>
  <c r="L135" i="6"/>
  <c r="M135" i="6"/>
  <c r="N135" i="6"/>
  <c r="O135" i="6"/>
  <c r="K135" i="6"/>
  <c r="L133" i="6"/>
  <c r="M133" i="6"/>
  <c r="N133" i="6"/>
  <c r="O133" i="6"/>
  <c r="K133" i="6"/>
  <c r="L120" i="6"/>
  <c r="M120" i="6"/>
  <c r="N120" i="6"/>
  <c r="O120" i="6"/>
  <c r="K120" i="6"/>
  <c r="K111" i="6"/>
  <c r="K103" i="6"/>
  <c r="L111" i="6"/>
  <c r="N111" i="6"/>
  <c r="L108" i="6"/>
  <c r="M108" i="6"/>
  <c r="N108" i="6"/>
  <c r="O108" i="6"/>
  <c r="K108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K106" i="6"/>
  <c r="K107" i="6"/>
  <c r="K105" i="6"/>
  <c r="L103" i="6"/>
  <c r="M103" i="6"/>
  <c r="N103" i="6"/>
  <c r="O103" i="6"/>
  <c r="L102" i="6"/>
  <c r="M102" i="6"/>
  <c r="N102" i="6"/>
  <c r="O102" i="6"/>
  <c r="K102" i="6"/>
  <c r="L99" i="6"/>
  <c r="M99" i="6"/>
  <c r="N99" i="6"/>
  <c r="O99" i="6"/>
  <c r="K99" i="6"/>
  <c r="L97" i="6"/>
  <c r="M97" i="6"/>
  <c r="N97" i="6"/>
  <c r="O97" i="6"/>
  <c r="K97" i="6"/>
  <c r="L96" i="6"/>
  <c r="M96" i="6"/>
  <c r="N96" i="6"/>
  <c r="O96" i="6"/>
  <c r="K96" i="6"/>
  <c r="L94" i="6"/>
  <c r="M94" i="6"/>
  <c r="N94" i="6"/>
  <c r="O94" i="6"/>
  <c r="K94" i="6"/>
  <c r="L93" i="6"/>
  <c r="N93" i="6"/>
  <c r="K93" i="6"/>
  <c r="L79" i="6"/>
  <c r="M79" i="6"/>
  <c r="N79" i="6"/>
  <c r="O79" i="6"/>
  <c r="K79" i="6"/>
  <c r="L78" i="6"/>
  <c r="M78" i="6"/>
  <c r="N78" i="6"/>
  <c r="O78" i="6"/>
  <c r="K78" i="6"/>
  <c r="L70" i="6"/>
  <c r="N70" i="6"/>
  <c r="K70" i="6"/>
  <c r="L68" i="6"/>
  <c r="M68" i="6"/>
  <c r="N68" i="6"/>
  <c r="O68" i="6"/>
  <c r="K68" i="6"/>
  <c r="K66" i="6"/>
  <c r="L66" i="6"/>
  <c r="M66" i="6"/>
  <c r="N66" i="6"/>
  <c r="O66" i="6"/>
  <c r="L65" i="6"/>
  <c r="M65" i="6"/>
  <c r="N65" i="6"/>
  <c r="O65" i="6"/>
  <c r="K65" i="6"/>
  <c r="L63" i="6"/>
  <c r="M63" i="6"/>
  <c r="N63" i="6"/>
  <c r="O63" i="6"/>
  <c r="K63" i="6"/>
  <c r="K60" i="6"/>
  <c r="L60" i="6"/>
  <c r="M60" i="6"/>
  <c r="N60" i="6"/>
  <c r="O60" i="6"/>
  <c r="L59" i="6"/>
  <c r="M59" i="6"/>
  <c r="N59" i="6"/>
  <c r="O59" i="6"/>
  <c r="K59" i="6"/>
  <c r="K57" i="6"/>
  <c r="L57" i="6"/>
  <c r="M57" i="6"/>
  <c r="N57" i="6"/>
  <c r="O57" i="6"/>
  <c r="K55" i="6"/>
  <c r="L55" i="6"/>
  <c r="M55" i="6"/>
  <c r="N55" i="6"/>
  <c r="O55" i="6"/>
  <c r="K53" i="6"/>
  <c r="L53" i="6"/>
  <c r="M53" i="6"/>
  <c r="N53" i="6"/>
  <c r="O53" i="6"/>
  <c r="K51" i="6"/>
  <c r="L51" i="6"/>
  <c r="M51" i="6"/>
  <c r="N51" i="6"/>
  <c r="O51" i="6"/>
  <c r="K38" i="6"/>
  <c r="K34" i="6"/>
  <c r="K31" i="6"/>
  <c r="K48" i="6"/>
  <c r="L48" i="6"/>
  <c r="M48" i="6"/>
  <c r="N48" i="6"/>
  <c r="O48" i="6"/>
  <c r="K49" i="6"/>
  <c r="L49" i="6"/>
  <c r="M49" i="6"/>
  <c r="N49" i="6"/>
  <c r="O49" i="6"/>
  <c r="L46" i="6"/>
  <c r="M46" i="6"/>
  <c r="N46" i="6"/>
  <c r="O46" i="6"/>
  <c r="L47" i="6"/>
  <c r="M47" i="6"/>
  <c r="N47" i="6"/>
  <c r="O47" i="6"/>
  <c r="K47" i="6"/>
  <c r="K46" i="6"/>
  <c r="L44" i="6"/>
  <c r="M44" i="6"/>
  <c r="N44" i="6"/>
  <c r="O44" i="6"/>
  <c r="K44" i="6"/>
  <c r="K42" i="6"/>
  <c r="L42" i="6"/>
  <c r="M42" i="6"/>
  <c r="N42" i="6"/>
  <c r="O42" i="6"/>
  <c r="L41" i="6"/>
  <c r="M41" i="6"/>
  <c r="N41" i="6"/>
  <c r="O41" i="6"/>
  <c r="K41" i="6"/>
  <c r="L38" i="6"/>
  <c r="M38" i="6"/>
  <c r="N38" i="6"/>
  <c r="O38" i="6"/>
  <c r="L34" i="6"/>
  <c r="M34" i="6"/>
  <c r="N34" i="6"/>
  <c r="O34" i="6"/>
  <c r="L31" i="6"/>
  <c r="M31" i="6"/>
  <c r="N31" i="6"/>
  <c r="O31" i="6"/>
  <c r="L30" i="6"/>
  <c r="M30" i="6"/>
  <c r="N30" i="6"/>
  <c r="O30" i="6"/>
  <c r="K30" i="6"/>
  <c r="L27" i="6"/>
  <c r="M27" i="6"/>
  <c r="N27" i="6"/>
  <c r="O27" i="6"/>
  <c r="K27" i="6"/>
  <c r="L21" i="6"/>
  <c r="M21" i="6"/>
  <c r="N21" i="6"/>
  <c r="O21" i="6"/>
  <c r="K21" i="6"/>
  <c r="L18" i="6"/>
  <c r="M18" i="6"/>
  <c r="N18" i="6"/>
  <c r="O18" i="6"/>
  <c r="K18" i="6"/>
  <c r="L16" i="6"/>
  <c r="M16" i="6"/>
  <c r="N16" i="6"/>
  <c r="O16" i="6"/>
  <c r="K16" i="6"/>
  <c r="L14" i="6"/>
  <c r="M14" i="6"/>
  <c r="N14" i="6"/>
  <c r="O14" i="6"/>
  <c r="K14" i="6"/>
  <c r="L6" i="6"/>
  <c r="M6" i="6"/>
  <c r="N6" i="6"/>
  <c r="O6" i="6"/>
  <c r="K6" i="6"/>
  <c r="L3" i="6"/>
  <c r="M3" i="6"/>
  <c r="N3" i="6"/>
  <c r="O3" i="6"/>
  <c r="K3" i="6"/>
  <c r="K25" i="6"/>
</calcChain>
</file>

<file path=xl/sharedStrings.xml><?xml version="1.0" encoding="utf-8"?>
<sst xmlns="http://schemas.openxmlformats.org/spreadsheetml/2006/main" count="1317" uniqueCount="540">
  <si>
    <t>Avena</t>
  </si>
  <si>
    <t>LABEL_GASTO</t>
  </si>
  <si>
    <t>COD_GASTO</t>
  </si>
  <si>
    <t xml:space="preserve">Arroz, harina de arroz </t>
  </si>
  <si>
    <t xml:space="preserve">Avena, avena en hojuelas, harina de avena </t>
  </si>
  <si>
    <t xml:space="preserve">Galletas, dulces, saladas, integrales </t>
  </si>
  <si>
    <t xml:space="preserve">Harina de maiz </t>
  </si>
  <si>
    <t xml:space="preserve">Maiz en granos </t>
  </si>
  <si>
    <t xml:space="preserve">Pan de trigo </t>
  </si>
  <si>
    <t xml:space="preserve">Pastas alimenticias </t>
  </si>
  <si>
    <t xml:space="preserve">Fororo </t>
  </si>
  <si>
    <t>Otro (especifique)</t>
  </si>
  <si>
    <t xml:space="preserve">Carne de res (bistec, carne molida, carne para esmechar) </t>
  </si>
  <si>
    <t xml:space="preserve">Visceras (higado, riñonada, corazon, asadura, morcillas) </t>
  </si>
  <si>
    <t xml:space="preserve">Chuleta de cerdo ahumada </t>
  </si>
  <si>
    <t xml:space="preserve">Carne de cerdo fresca (chuleta, costilla, pernil) </t>
  </si>
  <si>
    <t xml:space="preserve">Hueso de res, pata de res, pata de pollo </t>
  </si>
  <si>
    <t xml:space="preserve">Chorizo, jamon, mortadela y otros embutidos </t>
  </si>
  <si>
    <t xml:space="preserve">Carne enlatada </t>
  </si>
  <si>
    <t xml:space="preserve">Carne de pollo </t>
  </si>
  <si>
    <t xml:space="preserve"> Otro (especifique)</t>
  </si>
  <si>
    <t xml:space="preserve">Pescado enlatado </t>
  </si>
  <si>
    <t xml:space="preserve">Sardinas frescas/congeladas </t>
  </si>
  <si>
    <t xml:space="preserve">Atun fresco/congelado </t>
  </si>
  <si>
    <t xml:space="preserve">Pescado fresco </t>
  </si>
  <si>
    <t xml:space="preserve">Pescado seco/salado </t>
  </si>
  <si>
    <t xml:space="preserve">Otro (especifique) </t>
  </si>
  <si>
    <t xml:space="preserve">Leche liquida, completa o descremada </t>
  </si>
  <si>
    <t xml:space="preserve">Leche en polvo, completa o descremada </t>
  </si>
  <si>
    <t xml:space="preserve">Queso requeson, ricota </t>
  </si>
  <si>
    <t xml:space="preserve">Queso blanco </t>
  </si>
  <si>
    <t xml:space="preserve">Queso amarillo </t>
  </si>
  <si>
    <t xml:space="preserve">Suero, natilla, nata </t>
  </si>
  <si>
    <t xml:space="preserve">Huevos (unidades) </t>
  </si>
  <si>
    <t xml:space="preserve">Aceite </t>
  </si>
  <si>
    <t xml:space="preserve">Margarina/Mantequilla </t>
  </si>
  <si>
    <t xml:space="preserve">Mayonesa </t>
  </si>
  <si>
    <t xml:space="preserve">Cambur </t>
  </si>
  <si>
    <t xml:space="preserve">Mangos </t>
  </si>
  <si>
    <t xml:space="preserve">Platanos </t>
  </si>
  <si>
    <t xml:space="preserve">Lechosa </t>
  </si>
  <si>
    <t xml:space="preserve">Guayaba </t>
  </si>
  <si>
    <t xml:space="preserve">Tomates </t>
  </si>
  <si>
    <t xml:space="preserve">Aguacate </t>
  </si>
  <si>
    <t xml:space="preserve">Aji dulce, pimenton, pimiento </t>
  </si>
  <si>
    <t xml:space="preserve">Cebolla </t>
  </si>
  <si>
    <t xml:space="preserve">Auyama </t>
  </si>
  <si>
    <t xml:space="preserve">Lechuga </t>
  </si>
  <si>
    <t xml:space="preserve">Berenjena </t>
  </si>
  <si>
    <t xml:space="preserve">Zanahorias </t>
  </si>
  <si>
    <t xml:space="preserve">Cebollin, ajoporro, cilantro y similares </t>
  </si>
  <si>
    <t xml:space="preserve">Caraotas </t>
  </si>
  <si>
    <t xml:space="preserve">Frijoles </t>
  </si>
  <si>
    <t xml:space="preserve">Lentejas </t>
  </si>
  <si>
    <t xml:space="preserve">Garbanzo </t>
  </si>
  <si>
    <t xml:space="preserve">Nueces </t>
  </si>
  <si>
    <t xml:space="preserve">Mani </t>
  </si>
  <si>
    <t xml:space="preserve">Merey </t>
  </si>
  <si>
    <t xml:space="preserve">Yuca </t>
  </si>
  <si>
    <t xml:space="preserve">Papas </t>
  </si>
  <si>
    <t xml:space="preserve">Ocumo </t>
  </si>
  <si>
    <t xml:space="preserve">Apio </t>
  </si>
  <si>
    <t xml:space="preserve">Casabe </t>
  </si>
  <si>
    <t xml:space="preserve">Azucar </t>
  </si>
  <si>
    <t xml:space="preserve">Papelon </t>
  </si>
  <si>
    <t xml:space="preserve">Edulcorantes </t>
  </si>
  <si>
    <t xml:space="preserve">Miel </t>
  </si>
  <si>
    <t xml:space="preserve">Melaza </t>
  </si>
  <si>
    <t xml:space="preserve">Cafe </t>
  </si>
  <si>
    <t xml:space="preserve">Te </t>
  </si>
  <si>
    <t xml:space="preserve">Bebida achocolatada </t>
  </si>
  <si>
    <t xml:space="preserve">Sal </t>
  </si>
  <si>
    <t xml:space="preserve">Condimentos (comino, pimienta, curry, cubitos) </t>
  </si>
  <si>
    <t xml:space="preserve">Concentrados (cubitos, sopas de sobre) </t>
  </si>
  <si>
    <t xml:space="preserve">Salsa de tomate  </t>
  </si>
  <si>
    <t xml:space="preserve">Otras salsas </t>
  </si>
  <si>
    <t xml:space="preserve">Jugos </t>
  </si>
  <si>
    <t xml:space="preserve">Agua embotellada </t>
  </si>
  <si>
    <t xml:space="preserve">Gaseosas/refrescos </t>
  </si>
  <si>
    <t xml:space="preserve">Otras bebidas no alcoholicas </t>
  </si>
  <si>
    <t>Bebidas alcoholicas</t>
  </si>
  <si>
    <t>Alimentos de la encuesta de gasto</t>
  </si>
  <si>
    <t>Cantidad</t>
  </si>
  <si>
    <t>Calorías</t>
  </si>
  <si>
    <t>Humed. (g)</t>
  </si>
  <si>
    <t>Proteína (g)</t>
  </si>
  <si>
    <t>Fósforo (mg)</t>
  </si>
  <si>
    <t>Potasio (mg)</t>
  </si>
  <si>
    <t>Grasas (g)</t>
  </si>
  <si>
    <t>Dispon.</t>
  </si>
  <si>
    <t>Totales</t>
  </si>
  <si>
    <t>Total</t>
  </si>
  <si>
    <t>Insolub.</t>
  </si>
  <si>
    <t>Elegido segun patrones de consumo de los venezolanos 2013 (doc oficial)</t>
  </si>
  <si>
    <t>Alimento de referencia</t>
  </si>
  <si>
    <t xml:space="preserve">Harina precocida de Maiz A. o Harina precocida enriquecida de Maiz A. </t>
  </si>
  <si>
    <t>Maiz Grano Entero</t>
  </si>
  <si>
    <t>Pan de trigo integral</t>
  </si>
  <si>
    <t>Leche liquida completa</t>
  </si>
  <si>
    <t>Leche líquida descremada</t>
  </si>
  <si>
    <t>Leche en polvo completa, enriquecida</t>
  </si>
  <si>
    <t>Leche en polvo descremada</t>
  </si>
  <si>
    <t>Requeson</t>
  </si>
  <si>
    <t>Queso amarillo holandés</t>
  </si>
  <si>
    <t>Queso blanco duro de leche complet.</t>
  </si>
  <si>
    <t>Queso blanco duro de leche descrem.</t>
  </si>
  <si>
    <t>Queso blanc duro de leche semidescre.</t>
  </si>
  <si>
    <t>Queso blanco suave</t>
  </si>
  <si>
    <t>Nata</t>
  </si>
  <si>
    <t>Suero criollo pasteurizado</t>
  </si>
  <si>
    <t>Gallina, huevo entero</t>
  </si>
  <si>
    <t>Aceite</t>
  </si>
  <si>
    <t>Margarina</t>
  </si>
  <si>
    <t>Mayonesa comercial</t>
  </si>
  <si>
    <t>Mantequilla</t>
  </si>
  <si>
    <t>Cambur cuyaco</t>
  </si>
  <si>
    <t>Cambur guineo morado</t>
  </si>
  <si>
    <t>Cambur guineo verde</t>
  </si>
  <si>
    <t>Cambur manzano</t>
  </si>
  <si>
    <t>Cambur pasado</t>
  </si>
  <si>
    <t>Cambur pineo</t>
  </si>
  <si>
    <t>Cambur titiaro</t>
  </si>
  <si>
    <t>Cambur topocho</t>
  </si>
  <si>
    <t>Manga</t>
  </si>
  <si>
    <t>Mango bocado</t>
  </si>
  <si>
    <t>Mango de hilacha</t>
  </si>
  <si>
    <t>Plátano maduro</t>
  </si>
  <si>
    <t>Plátano maduro horneado</t>
  </si>
  <si>
    <t>Plátano maduro sancochado</t>
  </si>
  <si>
    <t>Plátano pintón</t>
  </si>
  <si>
    <t>Plátano verde</t>
  </si>
  <si>
    <t>Plátano verde asado</t>
  </si>
  <si>
    <t>Lechoza</t>
  </si>
  <si>
    <t>Guayaba colorada o rosada</t>
  </si>
  <si>
    <t>Guayaba parcha o blanca</t>
  </si>
  <si>
    <t>Tomate francés (de árbol)</t>
  </si>
  <si>
    <t>Tomate manzano</t>
  </si>
  <si>
    <t>Tomate perita</t>
  </si>
  <si>
    <t>Aguacate</t>
  </si>
  <si>
    <t>Ají dulce sin clasificar</t>
  </si>
  <si>
    <t>Cebolla</t>
  </si>
  <si>
    <t>Auyama</t>
  </si>
  <si>
    <t>Lechuga</t>
  </si>
  <si>
    <t>Berenjena</t>
  </si>
  <si>
    <t>Zanahoria</t>
  </si>
  <si>
    <t>Ajoporro</t>
  </si>
  <si>
    <t>Caraotas blancas</t>
  </si>
  <si>
    <t>Caraotas blancas cocidas</t>
  </si>
  <si>
    <t>Caraotas blancas enlatadas</t>
  </si>
  <si>
    <t>Caraotas negras</t>
  </si>
  <si>
    <t>Caraotas negras cocidas</t>
  </si>
  <si>
    <t>caraotas negras enlatadas</t>
  </si>
  <si>
    <t>Caraotas rojas</t>
  </si>
  <si>
    <t>Caraotas rojas cocidas</t>
  </si>
  <si>
    <t>Caraotas rojas enlatadas</t>
  </si>
  <si>
    <t>Lentejas</t>
  </si>
  <si>
    <t>Lentejas cocidas</t>
  </si>
  <si>
    <t>Frijol</t>
  </si>
  <si>
    <t>Frijol cocido</t>
  </si>
  <si>
    <t>Garbanzos</t>
  </si>
  <si>
    <t>Garbanzos cocidos</t>
  </si>
  <si>
    <t>Pimenton Rojo</t>
  </si>
  <si>
    <t>Pimentón verde</t>
  </si>
  <si>
    <t>Azúcar blanca</t>
  </si>
  <si>
    <t>Azúcar morena</t>
  </si>
  <si>
    <t>Papelón blanco</t>
  </si>
  <si>
    <t>Papelón negro</t>
  </si>
  <si>
    <t>Papelón rojo</t>
  </si>
  <si>
    <t>Nuez</t>
  </si>
  <si>
    <t>Nuez del brasil</t>
  </si>
  <si>
    <t>Maní tostado, sin película</t>
  </si>
  <si>
    <t>Merey</t>
  </si>
  <si>
    <t>Yuca</t>
  </si>
  <si>
    <t>Yuca cocida</t>
  </si>
  <si>
    <t>Papa</t>
  </si>
  <si>
    <t>Papa cocida</t>
  </si>
  <si>
    <t>Papa morada</t>
  </si>
  <si>
    <t>Miel de abeja</t>
  </si>
  <si>
    <t>Melaza</t>
  </si>
  <si>
    <t>Café, Infusión sin azúcar</t>
  </si>
  <si>
    <t>Té, infusión</t>
  </si>
  <si>
    <t>Carne molida (res)</t>
  </si>
  <si>
    <t>Chocozuela (res)</t>
  </si>
  <si>
    <t>Falda (res)</t>
  </si>
  <si>
    <t>Ganso (res)</t>
  </si>
  <si>
    <t>Lagarto (res)</t>
  </si>
  <si>
    <t>Lomito (res)</t>
  </si>
  <si>
    <t>Muchacho redondo (res)</t>
  </si>
  <si>
    <t>Papelon (res)</t>
  </si>
  <si>
    <t>Pollo (res)</t>
  </si>
  <si>
    <t>Pulpa Negra (res)</t>
  </si>
  <si>
    <t>Punta trasera (res)</t>
  </si>
  <si>
    <t>Solomo (res)</t>
  </si>
  <si>
    <t>Carne de almuerzo enlatada</t>
  </si>
  <si>
    <t>Corazón (vísceras)</t>
  </si>
  <si>
    <t>Hígado (vísceras)</t>
  </si>
  <si>
    <t>Lengua (vísceras)</t>
  </si>
  <si>
    <t>Panza (vísceras)</t>
  </si>
  <si>
    <t>riñón (vísceras)</t>
  </si>
  <si>
    <t>Sesos (vísceras)</t>
  </si>
  <si>
    <t>Ubre (vísceras)</t>
  </si>
  <si>
    <t>Arroz Blanco</t>
  </si>
  <si>
    <t>Arroz Blanco Cocido (sancochado)</t>
  </si>
  <si>
    <t>Arroz Blanco, variedad Araure</t>
  </si>
  <si>
    <t>Arroz Blanco, variedad Cimarrón</t>
  </si>
  <si>
    <t>Arroz Blanco, variedad Oryzica</t>
  </si>
  <si>
    <t>Harina de Arroz</t>
  </si>
  <si>
    <t>Harina enriquecida de Arroz</t>
  </si>
  <si>
    <t>Arroz Integral</t>
  </si>
  <si>
    <t>Arroz Integral cocido (sancochado)</t>
  </si>
  <si>
    <t>Arroz Integral, variedad Araure</t>
  </si>
  <si>
    <t>Arroz Integral, Variedad Cimarrón</t>
  </si>
  <si>
    <t>Arroz Integral, variedad Oryzica</t>
  </si>
  <si>
    <t>Harina de Avena</t>
  </si>
  <si>
    <t>Hojuelas de Avena</t>
  </si>
  <si>
    <t>Hojuelas saborizadas de Avena</t>
  </si>
  <si>
    <t>Galletas de soda</t>
  </si>
  <si>
    <t>Dulce (tipo María) galletas</t>
  </si>
  <si>
    <t>Integrales dulces (Honey Bran)</t>
  </si>
  <si>
    <t>Integrales saladas (Kracker Bran)</t>
  </si>
  <si>
    <t>Saltines galletas</t>
  </si>
  <si>
    <t>Galletas simples surtidas</t>
  </si>
  <si>
    <t>Pasta no enriquecidas</t>
  </si>
  <si>
    <t>Pasta no enriquecidas cocidas</t>
  </si>
  <si>
    <t>Pasta enriquecidas</t>
  </si>
  <si>
    <t>Pasta enriquecidas cocidas</t>
  </si>
  <si>
    <t>Pasta al huevo</t>
  </si>
  <si>
    <t>Pasta al huevo cocida</t>
  </si>
  <si>
    <t>Pasta con espinacas</t>
  </si>
  <si>
    <t>Pasta con espinacas cocida</t>
  </si>
  <si>
    <t>Pasta Sémola de trigo Durum</t>
  </si>
  <si>
    <t>Pasta Sémola granular de trigo panadero</t>
  </si>
  <si>
    <t>Apio</t>
  </si>
  <si>
    <t>Ocumo</t>
  </si>
  <si>
    <t>Ocumo cocido</t>
  </si>
  <si>
    <t>Ocumo chino</t>
  </si>
  <si>
    <t>Casabe (7)</t>
  </si>
  <si>
    <t>Tomate, puré de</t>
  </si>
  <si>
    <t>Tomate, salsa de, (Ketchup)</t>
  </si>
  <si>
    <t>Chuleta de cerdo, ahumada</t>
  </si>
  <si>
    <t>Chuleta de Cerdo</t>
  </si>
  <si>
    <t>Chuleta de cerdo, magra (sin grasa visible)</t>
  </si>
  <si>
    <t>Lomo de cerdo</t>
  </si>
  <si>
    <t>Lomo de cerdo, magro (sin grasa visible)</t>
  </si>
  <si>
    <t>Paleta de cerdo</t>
  </si>
  <si>
    <t>Paleta de cerdo, magra (sin grasa visible)</t>
  </si>
  <si>
    <t>Pernil de cerdo</t>
  </si>
  <si>
    <t>Pernil de cerdo, magro (sin grasa visible)</t>
  </si>
  <si>
    <t>Atún natural enlatado, escurrido</t>
  </si>
  <si>
    <t>Atún en aceite enlatado, escurrido</t>
  </si>
  <si>
    <t>Sardinas</t>
  </si>
  <si>
    <t>Atún</t>
  </si>
  <si>
    <t>hay miles</t>
  </si>
  <si>
    <t>Bacalao seco salado (pescado)</t>
  </si>
  <si>
    <t>Pollo, carne de</t>
  </si>
  <si>
    <t>Bebidas gaseosas</t>
  </si>
  <si>
    <t>Aguardiente (40% alcohol)</t>
  </si>
  <si>
    <t>Cerveza (5% alcohol)</t>
  </si>
  <si>
    <t>Ginebra (45% alcohol)</t>
  </si>
  <si>
    <t>Ponche crema (14 % alcohol)</t>
  </si>
  <si>
    <t>Ron (44 % alcohol)</t>
  </si>
  <si>
    <t>Vino (promedio 7,5% alcohol)</t>
  </si>
  <si>
    <t>Vodkal (40% alcohol)</t>
  </si>
  <si>
    <t>Whixky (42,2 % alcohol)</t>
  </si>
  <si>
    <t>Manzana, jugo fresco</t>
  </si>
  <si>
    <t>Naranja, jugo fresco</t>
  </si>
  <si>
    <t>Sopa, Caldo de fideos o arróz</t>
  </si>
  <si>
    <t>Sopa, crema de pollo</t>
  </si>
  <si>
    <t>Sopa, crema de vegetales</t>
  </si>
  <si>
    <t>Cubito de carne</t>
  </si>
  <si>
    <t>Cubito de pollo</t>
  </si>
  <si>
    <t>Caña, jugo de</t>
  </si>
  <si>
    <t>Coco, jugo de</t>
  </si>
  <si>
    <t>Chicha (9)</t>
  </si>
  <si>
    <t>Chicha envasada (pur-park)</t>
  </si>
  <si>
    <t>Pollo, pierna de, con piel</t>
  </si>
  <si>
    <t>Pollo, pierna de, sin piel</t>
  </si>
  <si>
    <t>Tipo chorizo</t>
  </si>
  <si>
    <t>Tipo chorizo carupanero</t>
  </si>
  <si>
    <t>Tipo chorizo cocido</t>
  </si>
  <si>
    <t>Tipo chorizo español</t>
  </si>
  <si>
    <t>Tipo chorizo húngaro</t>
  </si>
  <si>
    <t>Tipo mortadela económica</t>
  </si>
  <si>
    <t>Tipo mortadela especial</t>
  </si>
  <si>
    <t>Tipo mortadela extra</t>
  </si>
  <si>
    <t>Arroz  blanco pulido, pulido, cocido, sin sal</t>
  </si>
  <si>
    <t>Arroz integral cocido sin sal</t>
  </si>
  <si>
    <t>Humedad (g)</t>
  </si>
  <si>
    <t>Energia (Kcal)</t>
  </si>
  <si>
    <t>Energia (kJ)</t>
  </si>
  <si>
    <t>Proteina (g)</t>
  </si>
  <si>
    <t>Harina de arroz cruda</t>
  </si>
  <si>
    <t>Lipidos (g)</t>
  </si>
  <si>
    <t>Avena en hojuelas precocida</t>
  </si>
  <si>
    <t>Harina de avena cruda</t>
  </si>
  <si>
    <t>Galletas dulces con relleno</t>
  </si>
  <si>
    <t>Galletas dulces, cucas</t>
  </si>
  <si>
    <t>Galletas dulces de avena, con pasas de uva</t>
  </si>
  <si>
    <t>Galletas dulces sin relleno</t>
  </si>
  <si>
    <t>Galletas dulces tipo polvorosas</t>
  </si>
  <si>
    <t>Galletras dulces tipo wafer</t>
  </si>
  <si>
    <t>Galletas saladas tipo cracker</t>
  </si>
  <si>
    <t>Galletas saladas tipo soda</t>
  </si>
  <si>
    <t>Harina de maiz amarillo precocida</t>
  </si>
  <si>
    <t>Harina de maiz blanco precocida</t>
  </si>
  <si>
    <t>Maiz amarillo trillado</t>
  </si>
  <si>
    <t>Maiz blanco trillado</t>
  </si>
  <si>
    <t>Pan blanco regular, horneado</t>
  </si>
  <si>
    <t>Pan blanco tipo molde horneado</t>
  </si>
  <si>
    <t>Pan frances horneado</t>
  </si>
  <si>
    <t>Pasta alimenticia con huevo, sin enriquecer, cocida, sin sal</t>
  </si>
  <si>
    <t>Pasta alimenticia sin enriquecer, cocida, sin sal</t>
  </si>
  <si>
    <t>Res, churrasco, asado, sin sal</t>
  </si>
  <si>
    <t>Res, lomo cocido sin sal</t>
  </si>
  <si>
    <t>Corazon</t>
  </si>
  <si>
    <t>Res rinon dorado sin sal</t>
  </si>
  <si>
    <t>Res Higado dorado sin sal</t>
  </si>
  <si>
    <t>Cerdo costilla cocida sin sal</t>
  </si>
  <si>
    <t>Cerdo, pierna o pernil, cocida sin sal</t>
  </si>
  <si>
    <t>Cerdo, lomo cocido sin sal</t>
  </si>
  <si>
    <t>Chuleta de cerdo ahumada</t>
  </si>
  <si>
    <t>Pollo pierna con piel asada sin sal</t>
  </si>
  <si>
    <t>Res pata cruda</t>
  </si>
  <si>
    <t>Res costilla cruda</t>
  </si>
  <si>
    <t>Res hueso carnudo crudo</t>
  </si>
  <si>
    <t>Chorizo de cerdo y res crudo</t>
  </si>
  <si>
    <t>jamon de cerdo y res tipo sanduche, precocido</t>
  </si>
  <si>
    <t>Mortadela de cerdo y res precocida</t>
  </si>
  <si>
    <t>Pollo pechuga con piel cocida sin sal</t>
  </si>
  <si>
    <t>Atun enlatado en aceite</t>
  </si>
  <si>
    <t>Atun enlatado en agua</t>
  </si>
  <si>
    <t>Pescado seco, crudo</t>
  </si>
  <si>
    <t>Merluza, filete crudo</t>
  </si>
  <si>
    <t>Leche de vaca descremada liquida pasteurizada</t>
  </si>
  <si>
    <t>Leche de vaca entera liquida pasteurizada</t>
  </si>
  <si>
    <t>Leche de vaca descremada en polvo</t>
  </si>
  <si>
    <t>Leche de vaca entera en polvo</t>
  </si>
  <si>
    <t>queso madurado duro semigraso tipo parmesano</t>
  </si>
  <si>
    <t xml:space="preserve"> tome queso duro porque aparece en los princi[a;es consumos de 2013 (otras opciones son quedo semiduro)</t>
  </si>
  <si>
    <t>queso madurado semiduro semigraso tipo holandes</t>
  </si>
  <si>
    <t>queso crema amarillo</t>
  </si>
  <si>
    <t>queso madurado blando magro tipo cottage con crema</t>
  </si>
  <si>
    <t>queso madurado blando magro tipo cottage sin crema</t>
  </si>
  <si>
    <t>lactosuero</t>
  </si>
  <si>
    <t>nata</t>
  </si>
  <si>
    <t>natilla</t>
  </si>
  <si>
    <t>nectar de mango con azucar</t>
  </si>
  <si>
    <t>Gaseosa o bebida carbonatada regular con azucar</t>
  </si>
  <si>
    <t>elegi el que esta en la mediana de calorias</t>
  </si>
  <si>
    <t>Cerveza regular 4% de alcohol</t>
  </si>
  <si>
    <t>Chicha de maiz 4% de alcohol</t>
  </si>
  <si>
    <t>huevo de gallina entero cocido sin sal</t>
  </si>
  <si>
    <t>Melaza o miel negra</t>
  </si>
  <si>
    <t>Miel de abejas liquida</t>
  </si>
  <si>
    <t>Chocolates en agua (50%) y leche de vaca entera (%50)</t>
  </si>
  <si>
    <t>Café tostado y molido, infusion al 6% sin azucar</t>
  </si>
  <si>
    <t>Te infusion al 2% sin azucar</t>
  </si>
  <si>
    <t>Margarina baja en calorias esparcible</t>
  </si>
  <si>
    <t>Mayonesa baja en grasa</t>
  </si>
  <si>
    <t>Aceite de girasol o maiz</t>
  </si>
  <si>
    <t>Guayaba madura cruda</t>
  </si>
  <si>
    <t>Mango comun crudo</t>
  </si>
  <si>
    <t>Aguacate Hass crudo</t>
  </si>
  <si>
    <t>Aguacate Lorena crudo</t>
  </si>
  <si>
    <t>Apio crudo</t>
  </si>
  <si>
    <t>Yuca  blanca sin cascara cocida sin sal</t>
  </si>
  <si>
    <t>Yuca  blanca sin cascara cruda</t>
  </si>
  <si>
    <t>Yuca blanca sin cascara dorada con sal</t>
  </si>
  <si>
    <t>Aji dulce, crudo</t>
  </si>
  <si>
    <t>Cebolla cabezona cruda</t>
  </si>
  <si>
    <t>Berenjena con cascara cocida sin sal</t>
  </si>
  <si>
    <t>cebolla puerro</t>
  </si>
  <si>
    <t>Lechuga comun cruda</t>
  </si>
  <si>
    <t>Zanahoria sin cascara cruda</t>
  </si>
  <si>
    <t>Tomate crudo</t>
  </si>
  <si>
    <t>Platano africa maduro crudo</t>
  </si>
  <si>
    <t>Platano africa verde crudo</t>
  </si>
  <si>
    <t>Platano coli o guineo verde crudo</t>
  </si>
  <si>
    <t>Platano dominico, maduro, crudo</t>
  </si>
  <si>
    <t>Platano dominico verde crudo</t>
  </si>
  <si>
    <t>Platano espermo maduro crudo</t>
  </si>
  <si>
    <t>Platano harton maduro cocido sin sal</t>
  </si>
  <si>
    <t>Platano harton maduro crudo</t>
  </si>
  <si>
    <t>Platano harton maduro frito en tajadas sin sal</t>
  </si>
  <si>
    <t>Platano harton verde cocido sin sal</t>
  </si>
  <si>
    <t>Platano harton verde crudo</t>
  </si>
  <si>
    <t>Platano harton verde frito en patacon sin sal</t>
  </si>
  <si>
    <t>Platano maritu maduro crudo</t>
  </si>
  <si>
    <t>Platano popocho verde crudo</t>
  </si>
  <si>
    <t>Garbanzo cocido sin sal</t>
  </si>
  <si>
    <t>Garbanzo crudo</t>
  </si>
  <si>
    <t>Lenteja comun cocida sin sal</t>
  </si>
  <si>
    <t>Lenteja comun cruda</t>
  </si>
  <si>
    <t>Frijol blanco crudo</t>
  </si>
  <si>
    <t>Frijol bola roja crudo</t>
  </si>
  <si>
    <t>Frijol cabecita negra crudo</t>
  </si>
  <si>
    <t>Frijol canavalia crudo</t>
  </si>
  <si>
    <t>Frijol caraota o negro crudo</t>
  </si>
  <si>
    <t>Frijol cargamanto rojo cocido sin sal</t>
  </si>
  <si>
    <t>Frijol cargamanto rojo crudo</t>
  </si>
  <si>
    <t>Frijol cargamanto rosado crudo</t>
  </si>
  <si>
    <t>Frijol guandul crudo</t>
  </si>
  <si>
    <t>Frijol mungo crudo</t>
  </si>
  <si>
    <t>Frijol nima crudo</t>
  </si>
  <si>
    <t>Frijol radical crudo</t>
  </si>
  <si>
    <t>Frijol sangretoro crudo</t>
  </si>
  <si>
    <t>Mani con piel crudo</t>
  </si>
  <si>
    <t>Mani con piel tostado sin sal</t>
  </si>
  <si>
    <t>Nuez de brasil seca</t>
  </si>
  <si>
    <t>Papa variedad cerosa sabanera con cascara cocida sin sal</t>
  </si>
  <si>
    <t>Papa variedad cerosa sabanera con cascara cruda</t>
  </si>
  <si>
    <t>Papa variedad cerosa sabanera con cascara frita sin sal</t>
  </si>
  <si>
    <t>Papa variedad cerosa sabanera sin cascara cruda</t>
  </si>
  <si>
    <t>Papa variedad cerosa sabanera sin cascara cocida sin sal</t>
  </si>
  <si>
    <t>Papa variedad cerosa sabanera sin cascara frita tipo francesa sin sal</t>
  </si>
  <si>
    <t>Papa variedad harinosa criolla con cascara cocida sin sal</t>
  </si>
  <si>
    <t>Papa variedad harinosa criolla con cascara cruda</t>
  </si>
  <si>
    <t>Papa variedad harinosa criolla sin cascara cruda</t>
  </si>
  <si>
    <t>Papa variedad harinosa pastusa con cascara cocida sin sal</t>
  </si>
  <si>
    <t>Papa variedad harinosa pastusa con cascara cruda</t>
  </si>
  <si>
    <t>Papa variedad harinosa pastusa sin cascara cocida sin sal</t>
  </si>
  <si>
    <t>Papa variedad harinosa pastusa sin cascara cruda</t>
  </si>
  <si>
    <t>Cilantro crudo</t>
  </si>
  <si>
    <t>Pimenton rojo crudo</t>
  </si>
  <si>
    <t>Pimento verde crudo</t>
  </si>
  <si>
    <t>Ahuyama cocida sin sal</t>
  </si>
  <si>
    <t>Ahuyama cruda</t>
  </si>
  <si>
    <t>Salsa de Tomate</t>
  </si>
  <si>
    <t>Observaciones</t>
  </si>
  <si>
    <t>Fuente</t>
  </si>
  <si>
    <t>Tabla de composicion de Alimentos Colombianos 2018</t>
  </si>
  <si>
    <t>Tabla de composicion de Alimentos Colombianos 2019</t>
  </si>
  <si>
    <t>Tabla de composicion de Alimentos Colombianos 2020</t>
  </si>
  <si>
    <t>Tabla de composicion de Alimentos Colombianos 2021</t>
  </si>
  <si>
    <t>Tabla de composicion de Alimentos Colombianos 2022</t>
  </si>
  <si>
    <t>Tabla de composicion de Alimentos Colombianos 2023</t>
  </si>
  <si>
    <t>Tabla de composicion de Alimentos Colombianos 2024</t>
  </si>
  <si>
    <t>Tabla de composicion de Alimentos Colombianos 2025</t>
  </si>
  <si>
    <t>Tabla de composicion de Alimentos Colombianos 2026</t>
  </si>
  <si>
    <t>Tabla de composicion de Alimentos Colombianos 2027</t>
  </si>
  <si>
    <t>Tabla de composicion de Alimentos Colombianos 2028</t>
  </si>
  <si>
    <t>Tabla de composicion de Alimentos Colombianos 2029</t>
  </si>
  <si>
    <t>Tabla de composicion de Alimentos Colombianos 2030</t>
  </si>
  <si>
    <t>Tabla de composicion de Alimentos Colombianos 2031</t>
  </si>
  <si>
    <t>Tabla de composicion de Alimentos Colombianos 2032</t>
  </si>
  <si>
    <t>Tabla de composicion de Alimentos Colombianos 2033</t>
  </si>
  <si>
    <t>Tabla de composicion de Alimentos Colombianos 2034</t>
  </si>
  <si>
    <t>Tabla de composicion de Alimentos Colombianos 2035</t>
  </si>
  <si>
    <t>Tabla de composicion de Alimentos Colombianos 2036</t>
  </si>
  <si>
    <t>Tabla de composicion de Alimentos Colombianos 2037</t>
  </si>
  <si>
    <t>Tabla de composicion de Alimentos Colombianos 2038</t>
  </si>
  <si>
    <t>Tabla de composicion de Alimentos Colombianos 2039</t>
  </si>
  <si>
    <t>Tabla de composicion de Alimentos Colombianos 2040</t>
  </si>
  <si>
    <t>Tabla de composicion de Alimentos Colombianos 2041</t>
  </si>
  <si>
    <t>Tabla de composicion de Alimentos Colombianos 2042</t>
  </si>
  <si>
    <t>Tabla de composicion de Alimentos Colombianos 2043</t>
  </si>
  <si>
    <t>Tabla de composicion de Alimentos Colombianos 2044</t>
  </si>
  <si>
    <t>Tabla de composicion de Alimentos Colombianos 2045</t>
  </si>
  <si>
    <t>Tabla de composicion de Alimentos Colombianos 2046</t>
  </si>
  <si>
    <t>Tabla de composicion de Alimentos Colombianos 2047</t>
  </si>
  <si>
    <t>Tabla de composicion de Alimentos Colombianos 2048</t>
  </si>
  <si>
    <t>Tabla de composicion de Alimentos Colombianos 2049</t>
  </si>
  <si>
    <t>Tabla de composicion de Alimentos Colombianos 2050</t>
  </si>
  <si>
    <t>Tabla de composicion de Alimentos Colombianos 2051</t>
  </si>
  <si>
    <t>Tabla de composicion de Alimentos Colombianos 2052</t>
  </si>
  <si>
    <t>Tabla de composicion de Alimentos Colombianos 2053</t>
  </si>
  <si>
    <t>Tabla de composicion de Alimentos Colombianos 2054</t>
  </si>
  <si>
    <t>Tabla de composicion de Alimentos Colombianos 2055</t>
  </si>
  <si>
    <t>Tabla de composicion de Alimentos Colombianos 2056</t>
  </si>
  <si>
    <t>Tabla de composicion de Alimentos Colombianos 2057</t>
  </si>
  <si>
    <t>Tabla de composicion de Alimentos Colombianos 2058</t>
  </si>
  <si>
    <t>Tabla de composicion de Alimentos Colombianos 2059</t>
  </si>
  <si>
    <t>Tabla de composicion de Alimentos Colombianos 2060</t>
  </si>
  <si>
    <t>Tabla de composicion de Alimentos Colombianos 2061</t>
  </si>
  <si>
    <t>Tabla de composicion de Alimentos Colombianos 2062</t>
  </si>
  <si>
    <t>Tabla de composicion de Alimentos Colombianos 2063</t>
  </si>
  <si>
    <t>Tabla de composicion de Alimentos Colombianos 2064</t>
  </si>
  <si>
    <t>Tabla de composicion de Alimentos Colombianos 2065</t>
  </si>
  <si>
    <t>Tabla de composicion de Alimentos Colombianos 2066</t>
  </si>
  <si>
    <t>Tabla de composicion de Alimentos Colombianos 2067</t>
  </si>
  <si>
    <t>Tabla de composicion de Alimentos Colombianos 2068</t>
  </si>
  <si>
    <t>Tabla de composicion de Alimentos Colombianos 2069</t>
  </si>
  <si>
    <t>Tabla de composicion de Alimentos Colombianos 2070</t>
  </si>
  <si>
    <t>Tabla de composicion de Alimentos Colombianos 2071</t>
  </si>
  <si>
    <t>Tabla de composicion de Alimentos Colombianos 2072</t>
  </si>
  <si>
    <t>Tabla de composicion de Alimentos Colombianos 2073</t>
  </si>
  <si>
    <t>Tabla de composicion de Alimentos Colombianos 2074</t>
  </si>
  <si>
    <t>Tabla de composicion de Alimentos Colombianos 2075</t>
  </si>
  <si>
    <t>Tabla de composicion de Alimentos Colombianos 2076</t>
  </si>
  <si>
    <t>Tabla de composicion de Alimentos Colombianos 2077</t>
  </si>
  <si>
    <t>Tabla de composicion de Alimentos Colombianos 2078</t>
  </si>
  <si>
    <t>Tabla de composicion de Alimentos Colombianos 2079</t>
  </si>
  <si>
    <t>Tabla de composicion de Alimentos Colombianos 2080</t>
  </si>
  <si>
    <t>Tabla de composicion de Alimentos Colombianos 2081</t>
  </si>
  <si>
    <t>Tabla de composicion de Alimentos Colombianos 2082</t>
  </si>
  <si>
    <t>Tabla de composicion de Alimentos Colombianos 2083</t>
  </si>
  <si>
    <t>Tabla de composicion de Alimentos Colombianos 2084</t>
  </si>
  <si>
    <t>Tabla de composicion de Alimentos Colombianos 2085</t>
  </si>
  <si>
    <t>Tabla de composicion de Alimentos Colombianos 2086</t>
  </si>
  <si>
    <t>Tabla de composicion de Alimentos Colombianos 2087</t>
  </si>
  <si>
    <t>Tabla de composicion de Alimentos Colombianos 2088</t>
  </si>
  <si>
    <t>Tabla de composicion de Alimentos Colombianos 2089</t>
  </si>
  <si>
    <t>Tabla de composicion de Alimentos Colombianos 2090</t>
  </si>
  <si>
    <t>Tabla de composicion de Alimentos Colombianos 2091</t>
  </si>
  <si>
    <t>Tabla de composicion de Alimentos Colombianos 2092</t>
  </si>
  <si>
    <t>Tabla de composicion de Alimentos Colombianos 2093</t>
  </si>
  <si>
    <t>Tabla de composicion de Alimentos Colombianos 2094</t>
  </si>
  <si>
    <t>Tabla de composicion de Alimentos Colombianos 2095</t>
  </si>
  <si>
    <t>Tabla de composicion de Alimentos Colombianos 2096</t>
  </si>
  <si>
    <t>Tabla de composicion de Alimentos Colombianos 2097</t>
  </si>
  <si>
    <t>Tabla de composicion de Alimentos Colombianos 2098</t>
  </si>
  <si>
    <t>Tabla de composicion de Alimentos Colombianos 2099</t>
  </si>
  <si>
    <t>Tabla de composicion de Alimentos Colombianos 2100</t>
  </si>
  <si>
    <t>Azucar blanco granulado</t>
  </si>
  <si>
    <t>Azucar moreno granulado</t>
  </si>
  <si>
    <t>No estaba disponible en la Tabla de composicion de Alimentos Colombianos 2018</t>
  </si>
  <si>
    <t>Natilla</t>
  </si>
  <si>
    <t>Tabla de composicion de alimentos para uno practico (Venzuela) 2001</t>
  </si>
  <si>
    <t>Tabla de composicion de alimentos para uno practico (Venzuela) 2002</t>
  </si>
  <si>
    <t>Tabla de composicion de alimentos para uno practico (Venzuela) 2003</t>
  </si>
  <si>
    <t>Tabla de composicion de alimentos para uno practico (Venzuela) 2004</t>
  </si>
  <si>
    <t>Tabla de composicion de alimentos para uno practico (Venzuela) 2005</t>
  </si>
  <si>
    <t>Tabla de composicion de alimentos para uno practico (Venzuela) 2006</t>
  </si>
  <si>
    <t>Tabla de composicion de alimentos para uno practico (Venzuela) 2007</t>
  </si>
  <si>
    <t>Tabla de composicion de alimentos para uno practico (Venzuela) 2008</t>
  </si>
  <si>
    <t>Tabla de composicion de alimentos para uno practico (Venzuela) 2009</t>
  </si>
  <si>
    <t>Nectar de mango con azucar</t>
  </si>
  <si>
    <t>Sal</t>
  </si>
  <si>
    <t>Se tomo como referencia la misma salsa procesada</t>
  </si>
  <si>
    <t>Atun</t>
  </si>
  <si>
    <t>No estaba disponible en la Tabla de composicion de Alimentos Colombianos 2018. Se imputo el valor de harina de maiz blanco</t>
  </si>
  <si>
    <t>Lechosa</t>
  </si>
  <si>
    <t>Agua</t>
  </si>
  <si>
    <t>Condimentos</t>
  </si>
  <si>
    <t>No estaba disponible en la Tabla de composicion de Alimentos Colombianos 2018 ni Venezuela 2001. Se imputo valor medio entre oregano y peregil</t>
  </si>
  <si>
    <t>Sacarina</t>
  </si>
  <si>
    <t>Arroz blanco</t>
  </si>
  <si>
    <t>Tomamos arroz blanco crudo que es lo que compra la gente. El arroz cocido compra más</t>
  </si>
  <si>
    <t>Venezuela</t>
  </si>
  <si>
    <t>Arroz, harina de arroz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</si>
</sst>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200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14" borderId="0" xfId="0" applyFont="1" applyFill="1"/>
    <xf numFmtId="0" fontId="1" fillId="15" borderId="0" xfId="0" applyFont="1" applyFill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13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10" borderId="0" xfId="0" applyFont="1" applyFill="1"/>
    <xf numFmtId="0" fontId="4" fillId="12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4" fillId="12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NumberFormat="1" applyFont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4" fillId="1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11" borderId="0" xfId="0" applyFont="1" applyFill="1"/>
    <xf numFmtId="0" fontId="2" fillId="0" borderId="0" xfId="0" applyNumberFormat="1" applyFont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3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10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2" fillId="0" borderId="0" xfId="0" applyFont="1" applyBorder="1" applyAlignment="1"/>
    <xf numFmtId="0" fontId="5" fillId="0" borderId="0" xfId="0" applyFont="1" applyFill="1" applyBorder="1" applyAlignment="1">
      <alignment horizontal="right"/>
    </xf>
    <xf numFmtId="0" fontId="4" fillId="1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/>
    <xf numFmtId="0" fontId="1" fillId="14" borderId="0" xfId="0" applyFont="1" applyFill="1" applyBorder="1"/>
    <xf numFmtId="0" fontId="1" fillId="1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10" borderId="0" xfId="0" applyFont="1" applyFill="1" applyBorder="1"/>
    <xf numFmtId="0" fontId="4" fillId="12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0" xfId="0" applyNumberFormat="1" applyFont="1" applyFill="1" applyBorder="1" applyAlignment="1">
      <alignment horizontal="center" vertical="center"/>
    </xf>
    <xf numFmtId="0" fontId="2" fillId="11" borderId="0" xfId="0" applyFont="1" applyFill="1" applyBorder="1"/>
    <xf numFmtId="0" fontId="1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8" borderId="0" xfId="0" applyFont="1" applyFill="1" applyBorder="1" applyAlignment="1"/>
    <xf numFmtId="0" fontId="5" fillId="9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8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 applyAlignment="1"/>
    <xf numFmtId="0" fontId="2" fillId="6" borderId="0" xfId="0" applyFont="1" applyFill="1" applyBorder="1" applyAlignment="1"/>
    <xf numFmtId="0" fontId="2" fillId="0" borderId="0" xfId="0" applyFont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3" fillId="1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8B1A-8A4B-44A9-9D0F-E1EE88CD139B}">
  <dimension ref="A1:X218"/>
  <sheetViews>
    <sheetView workbookViewId="0">
      <pane xSplit="8" ySplit="12" topLeftCell="I13" activePane="bottomRight" state="frozen"/>
      <selection pane="topRight" activeCell="I1" sqref="I1"/>
      <selection pane="bottomLeft" activeCell="A14" sqref="A14"/>
      <selection pane="bottomRight"/>
    </sheetView>
  </sheetViews>
  <sheetFormatPr baseColWidth="10" defaultColWidth="9.15625" defaultRowHeight="14.4" x14ac:dyDescent="0.55000000000000004"/>
  <cols>
    <col min="1" max="1" width="55.83984375" style="23" bestFit="1" customWidth="1"/>
    <col min="2" max="2" width="5.578125" style="62" customWidth="1"/>
    <col min="3" max="3" width="22.41796875" style="40" customWidth="1"/>
    <col min="4" max="4" width="9.15625" style="23"/>
    <col min="5" max="14" width="9.15625" style="40"/>
    <col min="15" max="15" width="67.26171875" style="40" bestFit="1" customWidth="1"/>
    <col min="16" max="22" width="9.15625" style="40"/>
    <col min="23" max="16384" width="9.15625" style="23"/>
  </cols>
  <sheetData>
    <row r="1" spans="1:22" s="73" customFormat="1" x14ac:dyDescent="0.55000000000000004">
      <c r="A1" s="74" t="s">
        <v>1</v>
      </c>
      <c r="B1" s="75" t="s">
        <v>2</v>
      </c>
      <c r="C1" s="71"/>
      <c r="D1" s="99" t="s">
        <v>82</v>
      </c>
      <c r="E1" s="71" t="s">
        <v>83</v>
      </c>
      <c r="F1" s="71" t="s">
        <v>84</v>
      </c>
      <c r="G1" s="71" t="s">
        <v>85</v>
      </c>
      <c r="H1" s="71" t="s">
        <v>86</v>
      </c>
      <c r="I1" s="71" t="s">
        <v>87</v>
      </c>
      <c r="J1" s="71" t="s">
        <v>88</v>
      </c>
      <c r="K1" s="76" t="s">
        <v>89</v>
      </c>
      <c r="L1" s="76" t="s">
        <v>90</v>
      </c>
      <c r="M1" s="76" t="s">
        <v>91</v>
      </c>
      <c r="N1" s="76" t="s">
        <v>92</v>
      </c>
      <c r="O1" s="72"/>
      <c r="P1" s="72"/>
      <c r="Q1" s="72"/>
      <c r="R1" s="72"/>
      <c r="S1" s="72"/>
      <c r="T1" s="72"/>
      <c r="U1" s="72"/>
      <c r="V1" s="72"/>
    </row>
    <row r="2" spans="1:22" x14ac:dyDescent="0.55000000000000004">
      <c r="A2" s="23" t="s">
        <v>3</v>
      </c>
      <c r="B2" s="62">
        <v>1</v>
      </c>
      <c r="C2" s="40" t="s">
        <v>201</v>
      </c>
      <c r="D2" s="62">
        <v>100</v>
      </c>
      <c r="E2" s="70">
        <v>345</v>
      </c>
      <c r="F2" s="70">
        <v>13</v>
      </c>
      <c r="G2" s="70">
        <v>8.1</v>
      </c>
      <c r="H2" s="70">
        <v>147</v>
      </c>
      <c r="J2" s="70">
        <v>0.7</v>
      </c>
      <c r="K2" s="70">
        <v>76.5</v>
      </c>
      <c r="L2" s="70">
        <v>77.7</v>
      </c>
    </row>
    <row r="3" spans="1:22" x14ac:dyDescent="0.55000000000000004">
      <c r="C3" s="40" t="s">
        <v>202</v>
      </c>
      <c r="D3" s="62">
        <v>100</v>
      </c>
      <c r="E3" s="70">
        <v>106</v>
      </c>
      <c r="F3" s="70">
        <v>73.099999999999994</v>
      </c>
      <c r="G3" s="70">
        <v>2.2000000000000002</v>
      </c>
      <c r="H3" s="70">
        <v>27</v>
      </c>
      <c r="J3" s="70">
        <v>0.1</v>
      </c>
      <c r="K3" s="70">
        <v>24</v>
      </c>
      <c r="L3" s="70">
        <v>24.4</v>
      </c>
    </row>
    <row r="4" spans="1:22" x14ac:dyDescent="0.55000000000000004">
      <c r="C4" s="40" t="s">
        <v>203</v>
      </c>
      <c r="D4" s="62">
        <v>100</v>
      </c>
      <c r="E4" s="70">
        <v>353</v>
      </c>
      <c r="F4" s="70">
        <v>11.3</v>
      </c>
      <c r="G4" s="70">
        <v>8.6</v>
      </c>
      <c r="H4" s="70">
        <v>78</v>
      </c>
      <c r="I4" s="70">
        <v>58</v>
      </c>
      <c r="J4" s="70">
        <v>0.6</v>
      </c>
      <c r="K4" s="70">
        <v>78.400000000000006</v>
      </c>
      <c r="L4" s="70">
        <v>79.2</v>
      </c>
    </row>
    <row r="5" spans="1:22" x14ac:dyDescent="0.55000000000000004">
      <c r="C5" s="40" t="s">
        <v>204</v>
      </c>
      <c r="D5" s="62">
        <v>100</v>
      </c>
      <c r="E5" s="70">
        <v>355</v>
      </c>
      <c r="F5" s="70">
        <v>10.9</v>
      </c>
      <c r="G5" s="70">
        <v>6.1</v>
      </c>
      <c r="H5" s="70">
        <v>87</v>
      </c>
      <c r="I5" s="70">
        <v>67</v>
      </c>
      <c r="J5" s="70">
        <v>0.9</v>
      </c>
      <c r="K5" s="70">
        <v>80.5</v>
      </c>
      <c r="L5" s="70">
        <v>81.7</v>
      </c>
    </row>
    <row r="6" spans="1:22" x14ac:dyDescent="0.55000000000000004">
      <c r="C6" s="40" t="s">
        <v>205</v>
      </c>
      <c r="D6" s="62">
        <v>100</v>
      </c>
      <c r="E6" s="70">
        <v>353</v>
      </c>
      <c r="F6" s="70">
        <v>10.9</v>
      </c>
      <c r="G6" s="70">
        <v>9.1999999999999993</v>
      </c>
      <c r="H6" s="70">
        <v>69</v>
      </c>
      <c r="I6" s="70">
        <v>68</v>
      </c>
      <c r="J6" s="70">
        <v>0.6</v>
      </c>
      <c r="K6" s="70">
        <v>77.599999999999994</v>
      </c>
      <c r="L6" s="70">
        <v>78.900000000000006</v>
      </c>
    </row>
    <row r="7" spans="1:22" x14ac:dyDescent="0.55000000000000004">
      <c r="C7" s="40" t="s">
        <v>206</v>
      </c>
      <c r="D7" s="62">
        <v>100</v>
      </c>
      <c r="E7" s="70">
        <v>366</v>
      </c>
      <c r="F7" s="70">
        <v>8.1</v>
      </c>
      <c r="G7" s="70">
        <v>7.6</v>
      </c>
      <c r="H7" s="70">
        <v>157</v>
      </c>
      <c r="J7" s="70">
        <v>0.7</v>
      </c>
      <c r="L7" s="70">
        <v>82.9</v>
      </c>
    </row>
    <row r="8" spans="1:22" x14ac:dyDescent="0.55000000000000004">
      <c r="C8" s="40" t="s">
        <v>207</v>
      </c>
      <c r="D8" s="62">
        <v>100</v>
      </c>
      <c r="E8" s="70">
        <v>370</v>
      </c>
      <c r="F8" s="70">
        <v>7.1</v>
      </c>
      <c r="G8" s="70">
        <v>8.5</v>
      </c>
      <c r="H8" s="70">
        <v>250</v>
      </c>
      <c r="J8" s="70">
        <v>0.7</v>
      </c>
      <c r="L8" s="70">
        <v>83</v>
      </c>
    </row>
    <row r="9" spans="1:22" x14ac:dyDescent="0.55000000000000004">
      <c r="C9" s="40" t="s">
        <v>208</v>
      </c>
      <c r="D9" s="62">
        <v>100</v>
      </c>
      <c r="E9" s="70">
        <v>354</v>
      </c>
      <c r="F9" s="70">
        <v>8.3000000000000007</v>
      </c>
      <c r="G9" s="70">
        <v>8.5</v>
      </c>
      <c r="H9" s="70">
        <v>318</v>
      </c>
      <c r="J9" s="70">
        <v>1.5</v>
      </c>
      <c r="K9" s="70">
        <v>76.7</v>
      </c>
      <c r="L9" s="70">
        <v>80.3</v>
      </c>
    </row>
    <row r="10" spans="1:22" x14ac:dyDescent="0.55000000000000004">
      <c r="C10" s="40" t="s">
        <v>209</v>
      </c>
      <c r="D10" s="62">
        <v>100</v>
      </c>
      <c r="E10" s="70">
        <v>96</v>
      </c>
      <c r="F10" s="70">
        <v>74.3</v>
      </c>
      <c r="G10" s="70">
        <v>2.4</v>
      </c>
      <c r="H10" s="70">
        <v>88</v>
      </c>
      <c r="J10" s="70">
        <v>0.3</v>
      </c>
      <c r="K10" s="70">
        <v>20.8</v>
      </c>
      <c r="L10" s="70">
        <v>22.6</v>
      </c>
    </row>
    <row r="11" spans="1:22" x14ac:dyDescent="0.55000000000000004">
      <c r="C11" s="40" t="s">
        <v>210</v>
      </c>
      <c r="D11" s="62">
        <v>100</v>
      </c>
      <c r="E11" s="70">
        <v>351</v>
      </c>
      <c r="F11" s="70">
        <v>11.9</v>
      </c>
      <c r="G11" s="70">
        <v>8.9</v>
      </c>
      <c r="H11" s="70">
        <v>232</v>
      </c>
      <c r="I11" s="70">
        <v>217</v>
      </c>
      <c r="J11" s="70">
        <v>2.9</v>
      </c>
      <c r="K11" s="70">
        <v>72.2</v>
      </c>
      <c r="L11" s="70">
        <v>75.3</v>
      </c>
    </row>
    <row r="12" spans="1:22" x14ac:dyDescent="0.55000000000000004">
      <c r="C12" s="40" t="s">
        <v>211</v>
      </c>
      <c r="D12" s="62">
        <v>100</v>
      </c>
      <c r="E12" s="70">
        <v>352</v>
      </c>
      <c r="F12" s="70">
        <v>11.3</v>
      </c>
      <c r="G12" s="70">
        <v>6.8</v>
      </c>
      <c r="H12" s="70">
        <v>184</v>
      </c>
      <c r="I12" s="70">
        <v>277</v>
      </c>
      <c r="J12" s="70">
        <v>2.7</v>
      </c>
      <c r="K12" s="70">
        <v>75</v>
      </c>
      <c r="L12" s="70">
        <v>78.099999999999994</v>
      </c>
    </row>
    <row r="13" spans="1:22" x14ac:dyDescent="0.55000000000000004">
      <c r="C13" s="40" t="s">
        <v>212</v>
      </c>
      <c r="D13" s="62">
        <v>100</v>
      </c>
      <c r="E13" s="70">
        <v>350</v>
      </c>
      <c r="F13" s="70">
        <v>11.4</v>
      </c>
      <c r="G13" s="70">
        <v>9.6</v>
      </c>
      <c r="H13" s="70">
        <v>288</v>
      </c>
      <c r="I13" s="70">
        <v>237</v>
      </c>
      <c r="J13" s="70">
        <v>3.3</v>
      </c>
      <c r="K13" s="70">
        <v>10.5</v>
      </c>
      <c r="L13" s="70">
        <v>74</v>
      </c>
    </row>
    <row r="14" spans="1:22" x14ac:dyDescent="0.55000000000000004">
      <c r="A14" s="23" t="s">
        <v>4</v>
      </c>
      <c r="B14" s="62">
        <v>2</v>
      </c>
      <c r="C14" s="40" t="s">
        <v>213</v>
      </c>
      <c r="D14" s="62">
        <v>100</v>
      </c>
      <c r="E14" s="70">
        <v>384</v>
      </c>
      <c r="F14" s="70">
        <v>8.6999999999999993</v>
      </c>
      <c r="G14" s="70">
        <v>14.7</v>
      </c>
      <c r="H14" s="70">
        <v>438</v>
      </c>
      <c r="I14" s="70">
        <v>268</v>
      </c>
      <c r="J14" s="70">
        <v>8.6</v>
      </c>
      <c r="K14" s="70">
        <v>61.9</v>
      </c>
      <c r="L14" s="70">
        <v>66.099999999999994</v>
      </c>
    </row>
    <row r="15" spans="1:22" x14ac:dyDescent="0.55000000000000004">
      <c r="C15" s="40" t="s">
        <v>214</v>
      </c>
      <c r="D15" s="62">
        <v>100</v>
      </c>
      <c r="E15" s="70">
        <v>348</v>
      </c>
      <c r="F15" s="70">
        <v>10.199999999999999</v>
      </c>
      <c r="G15" s="70">
        <v>9.6</v>
      </c>
      <c r="H15" s="70">
        <v>370</v>
      </c>
      <c r="I15" s="70">
        <v>348</v>
      </c>
      <c r="J15" s="70">
        <v>7.3</v>
      </c>
      <c r="K15" s="70">
        <v>61</v>
      </c>
      <c r="L15" s="70">
        <v>71.2</v>
      </c>
    </row>
    <row r="16" spans="1:22" x14ac:dyDescent="0.55000000000000004">
      <c r="C16" s="40" t="s">
        <v>215</v>
      </c>
      <c r="D16" s="62">
        <v>100</v>
      </c>
      <c r="E16" s="70">
        <v>395</v>
      </c>
      <c r="F16" s="70">
        <v>7.2</v>
      </c>
      <c r="G16" s="70">
        <v>5.4</v>
      </c>
      <c r="J16" s="70">
        <v>5.8</v>
      </c>
      <c r="L16" s="70">
        <v>80.3</v>
      </c>
    </row>
    <row r="17" spans="1:15" x14ac:dyDescent="0.55000000000000004">
      <c r="A17" s="23" t="s">
        <v>5</v>
      </c>
      <c r="B17" s="62">
        <v>3</v>
      </c>
      <c r="C17" s="40" t="s">
        <v>216</v>
      </c>
      <c r="D17" s="62">
        <v>100</v>
      </c>
      <c r="E17" s="70">
        <v>415</v>
      </c>
      <c r="F17" s="70">
        <v>6.8</v>
      </c>
      <c r="G17" s="70">
        <v>8.6</v>
      </c>
      <c r="H17" s="70">
        <v>11</v>
      </c>
      <c r="J17" s="70">
        <v>10.199999999999999</v>
      </c>
      <c r="L17" s="70">
        <v>72.400000000000006</v>
      </c>
    </row>
    <row r="18" spans="1:15" x14ac:dyDescent="0.55000000000000004">
      <c r="C18" s="40" t="s">
        <v>217</v>
      </c>
      <c r="D18" s="62">
        <v>100</v>
      </c>
      <c r="E18" s="70">
        <v>420</v>
      </c>
      <c r="F18" s="70">
        <v>4.5</v>
      </c>
      <c r="G18" s="70">
        <v>7.7</v>
      </c>
      <c r="H18" s="70">
        <v>132</v>
      </c>
      <c r="J18" s="70">
        <v>9.1999999999999993</v>
      </c>
      <c r="L18" s="70">
        <v>77.099999999999994</v>
      </c>
    </row>
    <row r="19" spans="1:15" x14ac:dyDescent="0.55000000000000004">
      <c r="C19" s="40" t="s">
        <v>218</v>
      </c>
      <c r="D19" s="62">
        <v>100</v>
      </c>
      <c r="E19" s="70">
        <v>392</v>
      </c>
      <c r="F19" s="70">
        <v>3.8</v>
      </c>
      <c r="G19" s="70">
        <v>8</v>
      </c>
      <c r="J19" s="70">
        <v>13.5</v>
      </c>
      <c r="K19" s="70">
        <v>66.8</v>
      </c>
      <c r="L19" s="70">
        <v>73.2</v>
      </c>
    </row>
    <row r="20" spans="1:15" x14ac:dyDescent="0.55000000000000004">
      <c r="C20" s="40" t="s">
        <v>219</v>
      </c>
      <c r="D20" s="62">
        <v>100</v>
      </c>
      <c r="E20" s="70">
        <v>412</v>
      </c>
      <c r="F20" s="70">
        <v>3.6</v>
      </c>
      <c r="G20" s="70">
        <v>9.6999999999999993</v>
      </c>
      <c r="J20" s="70">
        <v>12.6</v>
      </c>
      <c r="K20" s="70">
        <v>65</v>
      </c>
      <c r="L20" s="70">
        <v>71.400000000000006</v>
      </c>
    </row>
    <row r="21" spans="1:15" x14ac:dyDescent="0.55000000000000004">
      <c r="C21" s="40" t="s">
        <v>220</v>
      </c>
      <c r="D21" s="62">
        <v>100</v>
      </c>
      <c r="E21" s="70">
        <v>415</v>
      </c>
      <c r="F21" s="70">
        <v>3.8</v>
      </c>
      <c r="G21" s="70">
        <v>10.3</v>
      </c>
      <c r="H21" s="70">
        <v>134</v>
      </c>
      <c r="J21" s="70">
        <v>9.4</v>
      </c>
      <c r="L21" s="70">
        <v>72.8</v>
      </c>
    </row>
    <row r="22" spans="1:15" x14ac:dyDescent="0.55000000000000004">
      <c r="C22" s="40" t="s">
        <v>221</v>
      </c>
      <c r="D22" s="62">
        <v>100</v>
      </c>
      <c r="E22" s="70">
        <v>438</v>
      </c>
      <c r="F22" s="70">
        <v>4.7</v>
      </c>
      <c r="G22" s="70">
        <v>6</v>
      </c>
      <c r="H22" s="70">
        <v>65</v>
      </c>
      <c r="J22" s="70">
        <v>12.7</v>
      </c>
      <c r="L22" s="70">
        <v>75</v>
      </c>
    </row>
    <row r="23" spans="1:15" x14ac:dyDescent="0.55000000000000004">
      <c r="A23" s="23" t="s">
        <v>6</v>
      </c>
      <c r="B23" s="62">
        <v>4</v>
      </c>
      <c r="C23" s="40" t="s">
        <v>95</v>
      </c>
      <c r="D23" s="62">
        <v>100</v>
      </c>
      <c r="E23" s="70">
        <v>355</v>
      </c>
      <c r="F23" s="70">
        <v>9.1999999999999993</v>
      </c>
      <c r="G23" s="70">
        <v>7.2</v>
      </c>
      <c r="H23" s="70">
        <v>76</v>
      </c>
      <c r="J23" s="70">
        <v>1.2</v>
      </c>
      <c r="K23" s="70">
        <v>78.8</v>
      </c>
      <c r="L23" s="70">
        <v>82</v>
      </c>
      <c r="M23" s="70">
        <v>3.2</v>
      </c>
      <c r="N23" s="70">
        <v>3</v>
      </c>
      <c r="O23" s="40" t="s">
        <v>93</v>
      </c>
    </row>
    <row r="24" spans="1:15" x14ac:dyDescent="0.55000000000000004">
      <c r="A24" s="23" t="s">
        <v>7</v>
      </c>
      <c r="B24" s="62">
        <v>5</v>
      </c>
      <c r="C24" s="40" t="s">
        <v>96</v>
      </c>
      <c r="D24" s="62">
        <v>100</v>
      </c>
      <c r="E24" s="70">
        <v>284</v>
      </c>
      <c r="F24" s="70">
        <v>14.3</v>
      </c>
      <c r="G24" s="70">
        <v>8.5</v>
      </c>
      <c r="H24" s="70">
        <v>276</v>
      </c>
      <c r="J24" s="70">
        <v>4</v>
      </c>
      <c r="K24" s="70">
        <v>53.6</v>
      </c>
      <c r="L24" s="70">
        <v>72.400000000000006</v>
      </c>
      <c r="M24" s="70">
        <v>18.8</v>
      </c>
      <c r="N24" s="70">
        <v>17.100000000000001</v>
      </c>
    </row>
    <row r="25" spans="1:15" x14ac:dyDescent="0.55000000000000004">
      <c r="A25" s="23" t="s">
        <v>8</v>
      </c>
      <c r="B25" s="62">
        <v>6</v>
      </c>
      <c r="C25" s="40" t="s">
        <v>97</v>
      </c>
      <c r="D25" s="62">
        <v>100</v>
      </c>
      <c r="E25" s="70">
        <v>241</v>
      </c>
      <c r="F25" s="70">
        <v>34.700000000000003</v>
      </c>
      <c r="G25" s="70">
        <v>9</v>
      </c>
      <c r="H25" s="70">
        <v>215</v>
      </c>
      <c r="J25" s="70">
        <v>2.6</v>
      </c>
      <c r="K25" s="70">
        <v>45.4</v>
      </c>
      <c r="L25" s="70">
        <v>51.6</v>
      </c>
    </row>
    <row r="26" spans="1:15" x14ac:dyDescent="0.55000000000000004">
      <c r="A26" s="23" t="s">
        <v>9</v>
      </c>
      <c r="B26" s="62">
        <v>7</v>
      </c>
      <c r="C26" s="40" t="s">
        <v>222</v>
      </c>
      <c r="D26" s="62">
        <v>100</v>
      </c>
      <c r="E26" s="70">
        <v>363</v>
      </c>
      <c r="F26" s="70">
        <v>10.4</v>
      </c>
      <c r="G26" s="70">
        <v>15.6</v>
      </c>
      <c r="H26" s="70">
        <v>117</v>
      </c>
      <c r="J26" s="70">
        <v>1.6</v>
      </c>
      <c r="L26" s="70">
        <v>71.900000000000006</v>
      </c>
    </row>
    <row r="27" spans="1:15" x14ac:dyDescent="0.55000000000000004">
      <c r="C27" s="40" t="s">
        <v>223</v>
      </c>
      <c r="D27" s="62">
        <v>100</v>
      </c>
      <c r="E27" s="70">
        <v>113</v>
      </c>
      <c r="F27" s="70">
        <v>72.099999999999994</v>
      </c>
      <c r="G27" s="70">
        <v>4.3</v>
      </c>
      <c r="H27" s="70">
        <v>33</v>
      </c>
      <c r="J27" s="70">
        <v>0.6</v>
      </c>
      <c r="L27" s="70">
        <v>22.6</v>
      </c>
    </row>
    <row r="28" spans="1:15" x14ac:dyDescent="0.55000000000000004">
      <c r="C28" s="40" t="s">
        <v>224</v>
      </c>
      <c r="D28" s="62">
        <v>100</v>
      </c>
      <c r="E28" s="70">
        <v>353</v>
      </c>
      <c r="F28" s="70">
        <v>13.1</v>
      </c>
      <c r="G28" s="70">
        <v>15</v>
      </c>
      <c r="H28" s="70">
        <v>174</v>
      </c>
      <c r="J28" s="70">
        <v>1.9</v>
      </c>
      <c r="L28" s="70">
        <v>69.3</v>
      </c>
    </row>
    <row r="29" spans="1:15" x14ac:dyDescent="0.55000000000000004">
      <c r="C29" s="40" t="s">
        <v>225</v>
      </c>
      <c r="D29" s="62">
        <v>100</v>
      </c>
      <c r="E29" s="70">
        <v>124</v>
      </c>
      <c r="F29" s="70">
        <v>69.400000000000006</v>
      </c>
      <c r="G29" s="70">
        <v>4.5999999999999996</v>
      </c>
      <c r="H29" s="70">
        <v>58</v>
      </c>
      <c r="J29" s="70">
        <v>0.7</v>
      </c>
      <c r="L29" s="70">
        <v>24.9</v>
      </c>
    </row>
    <row r="30" spans="1:15" x14ac:dyDescent="0.55000000000000004">
      <c r="C30" s="40" t="s">
        <v>226</v>
      </c>
      <c r="D30" s="62">
        <v>100</v>
      </c>
      <c r="E30" s="70">
        <v>372</v>
      </c>
      <c r="F30" s="70">
        <v>9</v>
      </c>
      <c r="G30" s="70">
        <v>15.6</v>
      </c>
      <c r="H30" s="70">
        <v>118</v>
      </c>
      <c r="J30" s="70">
        <v>2.2999999999999998</v>
      </c>
      <c r="L30" s="70">
        <v>72.400000000000006</v>
      </c>
    </row>
    <row r="31" spans="1:15" x14ac:dyDescent="0.55000000000000004">
      <c r="C31" s="40" t="s">
        <v>227</v>
      </c>
      <c r="D31" s="62">
        <v>100</v>
      </c>
      <c r="E31" s="70">
        <v>126</v>
      </c>
      <c r="F31" s="70">
        <v>69.099999999999994</v>
      </c>
      <c r="G31" s="70">
        <v>6.2</v>
      </c>
      <c r="H31" s="70">
        <v>28</v>
      </c>
      <c r="J31" s="70">
        <v>1</v>
      </c>
      <c r="L31" s="70">
        <v>23.2</v>
      </c>
    </row>
    <row r="32" spans="1:15" x14ac:dyDescent="0.55000000000000004">
      <c r="C32" s="40" t="s">
        <v>228</v>
      </c>
      <c r="D32" s="62">
        <v>100</v>
      </c>
      <c r="E32" s="70">
        <v>365</v>
      </c>
      <c r="F32" s="70">
        <v>9.6</v>
      </c>
      <c r="G32" s="70">
        <v>14.8</v>
      </c>
      <c r="H32" s="70">
        <v>116</v>
      </c>
      <c r="J32" s="70">
        <v>1.8</v>
      </c>
      <c r="L32" s="70">
        <v>72.8</v>
      </c>
    </row>
    <row r="33" spans="1:18" x14ac:dyDescent="0.55000000000000004">
      <c r="C33" s="40" t="s">
        <v>229</v>
      </c>
      <c r="D33" s="62">
        <v>100</v>
      </c>
      <c r="E33" s="70">
        <v>108</v>
      </c>
      <c r="F33" s="70">
        <v>66.3</v>
      </c>
      <c r="G33" s="70">
        <v>5.3</v>
      </c>
      <c r="H33" s="70">
        <v>50</v>
      </c>
      <c r="J33" s="70">
        <v>0.8</v>
      </c>
      <c r="L33" s="70">
        <v>27.1</v>
      </c>
    </row>
    <row r="34" spans="1:18" x14ac:dyDescent="0.55000000000000004">
      <c r="C34" s="40" t="s">
        <v>230</v>
      </c>
      <c r="D34" s="62">
        <v>100</v>
      </c>
      <c r="E34" s="70">
        <v>337</v>
      </c>
      <c r="F34" s="70">
        <v>13.8</v>
      </c>
      <c r="G34" s="70">
        <v>12.2</v>
      </c>
      <c r="H34" s="70">
        <v>191</v>
      </c>
      <c r="I34" s="70">
        <v>191</v>
      </c>
      <c r="J34" s="70">
        <v>1.7</v>
      </c>
      <c r="K34" s="70">
        <v>68.3</v>
      </c>
      <c r="L34" s="70">
        <v>71.400000000000006</v>
      </c>
    </row>
    <row r="35" spans="1:18" x14ac:dyDescent="0.55000000000000004">
      <c r="C35" s="40" t="s">
        <v>231</v>
      </c>
      <c r="D35" s="62">
        <v>100</v>
      </c>
      <c r="E35" s="70">
        <v>337</v>
      </c>
      <c r="F35" s="70">
        <v>13.7</v>
      </c>
      <c r="G35" s="70">
        <v>11.5</v>
      </c>
      <c r="H35" s="70">
        <v>87</v>
      </c>
      <c r="I35" s="70">
        <v>89</v>
      </c>
      <c r="J35" s="70">
        <v>0.9</v>
      </c>
      <c r="K35" s="70">
        <v>70.8</v>
      </c>
      <c r="L35" s="70">
        <v>73.5</v>
      </c>
    </row>
    <row r="36" spans="1:18" x14ac:dyDescent="0.55000000000000004">
      <c r="A36" s="23" t="s">
        <v>10</v>
      </c>
      <c r="B36" s="62">
        <v>8</v>
      </c>
      <c r="C36" s="77"/>
    </row>
    <row r="37" spans="1:18" x14ac:dyDescent="0.55000000000000004">
      <c r="A37" s="78" t="s">
        <v>11</v>
      </c>
      <c r="B37" s="79">
        <v>9</v>
      </c>
    </row>
    <row r="38" spans="1:18" x14ac:dyDescent="0.55000000000000004">
      <c r="A38" s="23" t="s">
        <v>12</v>
      </c>
      <c r="B38" s="24">
        <v>10</v>
      </c>
      <c r="C38" s="40" t="s">
        <v>181</v>
      </c>
      <c r="D38" s="62">
        <v>100</v>
      </c>
      <c r="E38" s="70">
        <v>201</v>
      </c>
      <c r="F38" s="70">
        <v>65.599999999999994</v>
      </c>
      <c r="G38" s="70">
        <v>18.2</v>
      </c>
      <c r="H38" s="70">
        <v>148</v>
      </c>
      <c r="J38" s="70">
        <v>14.2</v>
      </c>
      <c r="K38" s="70">
        <v>0</v>
      </c>
      <c r="L38" s="70">
        <v>0</v>
      </c>
      <c r="M38" s="70">
        <v>0</v>
      </c>
      <c r="N38" s="70">
        <v>0</v>
      </c>
      <c r="O38" s="70">
        <v>0.9</v>
      </c>
      <c r="P38" s="70">
        <v>15</v>
      </c>
      <c r="R38" s="70">
        <v>3.1</v>
      </c>
    </row>
    <row r="39" spans="1:18" x14ac:dyDescent="0.55000000000000004">
      <c r="B39" s="24"/>
      <c r="C39" s="40" t="s">
        <v>182</v>
      </c>
      <c r="D39" s="62">
        <v>100</v>
      </c>
      <c r="E39" s="70">
        <v>100</v>
      </c>
      <c r="F39" s="70">
        <v>72.599999999999994</v>
      </c>
      <c r="G39" s="70">
        <v>22.3</v>
      </c>
      <c r="H39" s="70">
        <v>188</v>
      </c>
      <c r="J39" s="70">
        <v>1.2</v>
      </c>
      <c r="K39" s="70">
        <v>0</v>
      </c>
      <c r="L39" s="70">
        <v>0</v>
      </c>
      <c r="M39" s="70">
        <v>0</v>
      </c>
      <c r="N39" s="70">
        <v>0</v>
      </c>
      <c r="O39" s="70">
        <v>1.1000000000000001</v>
      </c>
      <c r="P39" s="70">
        <v>8</v>
      </c>
      <c r="R39" s="70">
        <v>2.6</v>
      </c>
    </row>
    <row r="40" spans="1:18" x14ac:dyDescent="0.55000000000000004">
      <c r="B40" s="24"/>
      <c r="C40" s="40" t="s">
        <v>183</v>
      </c>
      <c r="D40" s="62">
        <v>100</v>
      </c>
      <c r="E40" s="70">
        <v>91</v>
      </c>
      <c r="F40" s="70">
        <v>77.099999999999994</v>
      </c>
      <c r="G40" s="70">
        <v>20.6</v>
      </c>
      <c r="H40" s="70">
        <v>176</v>
      </c>
      <c r="J40" s="70">
        <v>0.9</v>
      </c>
      <c r="K40" s="70">
        <v>0</v>
      </c>
      <c r="L40" s="70">
        <v>0</v>
      </c>
      <c r="M40" s="70">
        <v>0</v>
      </c>
      <c r="N40" s="70">
        <v>0</v>
      </c>
      <c r="O40" s="70">
        <v>1.1000000000000001</v>
      </c>
      <c r="P40" s="70">
        <v>7</v>
      </c>
      <c r="R40" s="70">
        <v>2.5</v>
      </c>
    </row>
    <row r="41" spans="1:18" x14ac:dyDescent="0.55000000000000004">
      <c r="B41" s="24"/>
      <c r="C41" s="40" t="s">
        <v>184</v>
      </c>
      <c r="D41" s="62">
        <v>100</v>
      </c>
      <c r="E41" s="70">
        <v>91</v>
      </c>
      <c r="F41" s="70">
        <v>75.8</v>
      </c>
      <c r="G41" s="70">
        <v>21.3</v>
      </c>
      <c r="H41" s="70">
        <v>194</v>
      </c>
      <c r="J41" s="70">
        <v>0.6</v>
      </c>
      <c r="K41" s="70">
        <v>0</v>
      </c>
      <c r="L41" s="70">
        <v>0</v>
      </c>
      <c r="M41" s="70">
        <v>0</v>
      </c>
      <c r="N41" s="70">
        <v>0</v>
      </c>
      <c r="O41" s="70">
        <v>1.1000000000000001</v>
      </c>
      <c r="P41" s="70">
        <v>23</v>
      </c>
      <c r="R41" s="70">
        <v>4.2</v>
      </c>
    </row>
    <row r="42" spans="1:18" x14ac:dyDescent="0.55000000000000004">
      <c r="B42" s="24"/>
      <c r="C42" s="40" t="s">
        <v>185</v>
      </c>
      <c r="D42" s="62">
        <v>100</v>
      </c>
      <c r="E42" s="70">
        <v>84</v>
      </c>
      <c r="F42" s="70">
        <v>78.2</v>
      </c>
      <c r="G42" s="70">
        <v>20.5</v>
      </c>
      <c r="H42" s="70">
        <v>41</v>
      </c>
      <c r="J42" s="70">
        <v>0.2</v>
      </c>
      <c r="K42" s="70">
        <v>0</v>
      </c>
      <c r="L42" s="70">
        <v>0</v>
      </c>
      <c r="M42" s="70">
        <v>0</v>
      </c>
      <c r="N42" s="70">
        <v>0</v>
      </c>
      <c r="O42" s="70">
        <v>1.1000000000000001</v>
      </c>
      <c r="P42" s="70">
        <v>35</v>
      </c>
      <c r="R42" s="70">
        <v>2.5</v>
      </c>
    </row>
    <row r="43" spans="1:18" x14ac:dyDescent="0.55000000000000004">
      <c r="B43" s="24"/>
      <c r="C43" s="40" t="s">
        <v>186</v>
      </c>
      <c r="D43" s="62">
        <v>100</v>
      </c>
      <c r="E43" s="70">
        <v>91</v>
      </c>
      <c r="F43" s="70">
        <v>74.8</v>
      </c>
      <c r="G43" s="70">
        <v>18.7</v>
      </c>
      <c r="H43" s="70">
        <v>185</v>
      </c>
      <c r="J43" s="70">
        <v>1.8</v>
      </c>
      <c r="K43" s="70">
        <v>0</v>
      </c>
      <c r="L43" s="70">
        <v>0</v>
      </c>
      <c r="M43" s="70">
        <v>0</v>
      </c>
      <c r="N43" s="70">
        <v>0</v>
      </c>
      <c r="O43" s="70">
        <v>1.1000000000000001</v>
      </c>
      <c r="P43" s="70">
        <v>25</v>
      </c>
      <c r="R43" s="70">
        <v>2.9</v>
      </c>
    </row>
    <row r="44" spans="1:18" x14ac:dyDescent="0.55000000000000004">
      <c r="B44" s="24"/>
      <c r="C44" s="40" t="s">
        <v>187</v>
      </c>
      <c r="D44" s="62">
        <v>100</v>
      </c>
      <c r="E44" s="70">
        <v>98</v>
      </c>
      <c r="F44" s="70">
        <v>75.5</v>
      </c>
      <c r="G44" s="70">
        <v>21.8</v>
      </c>
      <c r="H44" s="70">
        <v>198</v>
      </c>
      <c r="J44" s="70">
        <v>1.2</v>
      </c>
      <c r="K44" s="70">
        <v>0</v>
      </c>
      <c r="L44" s="70">
        <v>0</v>
      </c>
      <c r="M44" s="70">
        <v>0</v>
      </c>
      <c r="N44" s="70">
        <v>0</v>
      </c>
      <c r="O44" s="70">
        <v>1.2</v>
      </c>
      <c r="P44" s="70">
        <v>7</v>
      </c>
      <c r="R44" s="70">
        <v>1.7</v>
      </c>
    </row>
    <row r="45" spans="1:18" x14ac:dyDescent="0.55000000000000004">
      <c r="B45" s="24"/>
      <c r="C45" s="40" t="s">
        <v>188</v>
      </c>
      <c r="D45" s="62">
        <v>100</v>
      </c>
      <c r="E45" s="70">
        <v>89</v>
      </c>
      <c r="F45" s="70">
        <v>77.2</v>
      </c>
      <c r="G45" s="70">
        <v>19.8</v>
      </c>
      <c r="H45" s="70">
        <v>173</v>
      </c>
      <c r="J45" s="70">
        <v>1.1000000000000001</v>
      </c>
      <c r="K45" s="70">
        <v>0</v>
      </c>
      <c r="L45" s="70">
        <v>0</v>
      </c>
      <c r="M45" s="70">
        <v>0</v>
      </c>
      <c r="N45" s="70">
        <v>0</v>
      </c>
      <c r="O45" s="70">
        <v>1.1000000000000001</v>
      </c>
      <c r="P45" s="70">
        <v>7</v>
      </c>
      <c r="R45" s="70">
        <v>2.2000000000000002</v>
      </c>
    </row>
    <row r="46" spans="1:18" x14ac:dyDescent="0.55000000000000004">
      <c r="B46" s="24"/>
      <c r="C46" s="40" t="s">
        <v>189</v>
      </c>
      <c r="D46" s="62">
        <v>100</v>
      </c>
      <c r="E46" s="70">
        <v>89</v>
      </c>
      <c r="F46" s="70">
        <v>77.8</v>
      </c>
      <c r="G46" s="70">
        <v>21</v>
      </c>
      <c r="H46" s="70">
        <v>177</v>
      </c>
      <c r="J46" s="70">
        <v>0.6</v>
      </c>
      <c r="K46" s="70">
        <v>0</v>
      </c>
      <c r="L46" s="70">
        <v>0</v>
      </c>
      <c r="M46" s="70">
        <v>0</v>
      </c>
      <c r="N46" s="70">
        <v>0</v>
      </c>
      <c r="O46" s="70">
        <v>1.1000000000000001</v>
      </c>
      <c r="P46" s="70">
        <v>8</v>
      </c>
      <c r="R46" s="70">
        <v>1.8</v>
      </c>
    </row>
    <row r="47" spans="1:18" x14ac:dyDescent="0.55000000000000004">
      <c r="B47" s="24"/>
      <c r="C47" s="40" t="s">
        <v>190</v>
      </c>
      <c r="D47" s="62">
        <v>100</v>
      </c>
      <c r="E47" s="70">
        <v>104</v>
      </c>
      <c r="F47" s="70">
        <v>75.400000000000006</v>
      </c>
      <c r="G47" s="70">
        <v>21.6</v>
      </c>
      <c r="H47" s="70">
        <v>377</v>
      </c>
      <c r="J47" s="70">
        <v>1.9</v>
      </c>
      <c r="K47" s="70">
        <v>0</v>
      </c>
      <c r="L47" s="70">
        <v>0</v>
      </c>
      <c r="M47" s="70">
        <v>0</v>
      </c>
      <c r="N47" s="70">
        <v>0</v>
      </c>
      <c r="O47" s="70">
        <v>1.1000000000000001</v>
      </c>
      <c r="P47" s="70">
        <v>9</v>
      </c>
      <c r="R47" s="70">
        <v>3.4</v>
      </c>
    </row>
    <row r="48" spans="1:18" x14ac:dyDescent="0.55000000000000004">
      <c r="B48" s="24"/>
      <c r="C48" s="40" t="s">
        <v>191</v>
      </c>
      <c r="D48" s="62">
        <v>100</v>
      </c>
      <c r="E48" s="70">
        <v>111</v>
      </c>
      <c r="F48" s="70">
        <v>73.8</v>
      </c>
      <c r="G48" s="70">
        <v>21.7</v>
      </c>
      <c r="H48" s="70">
        <v>216</v>
      </c>
      <c r="J48" s="70">
        <v>2.7</v>
      </c>
      <c r="K48" s="70">
        <v>0</v>
      </c>
      <c r="L48" s="70">
        <v>0</v>
      </c>
      <c r="M48" s="70">
        <v>0</v>
      </c>
      <c r="N48" s="70">
        <v>0</v>
      </c>
      <c r="O48" s="70">
        <v>1.3</v>
      </c>
      <c r="P48" s="70">
        <v>9</v>
      </c>
      <c r="R48" s="70">
        <v>3.4</v>
      </c>
    </row>
    <row r="49" spans="1:18" x14ac:dyDescent="0.55000000000000004">
      <c r="B49" s="24"/>
      <c r="C49" s="40" t="s">
        <v>192</v>
      </c>
      <c r="D49" s="62">
        <v>100</v>
      </c>
      <c r="E49" s="70">
        <v>98</v>
      </c>
      <c r="F49" s="70">
        <v>75.099999999999994</v>
      </c>
      <c r="G49" s="70">
        <v>23.2</v>
      </c>
      <c r="H49" s="70">
        <v>107</v>
      </c>
      <c r="J49" s="70">
        <v>0.6</v>
      </c>
      <c r="K49" s="70">
        <v>0</v>
      </c>
      <c r="L49" s="70">
        <v>0</v>
      </c>
      <c r="M49" s="70">
        <v>0</v>
      </c>
      <c r="N49" s="70">
        <v>0</v>
      </c>
      <c r="O49" s="70">
        <v>1.1000000000000001</v>
      </c>
      <c r="P49" s="70">
        <v>29</v>
      </c>
      <c r="R49" s="70">
        <v>5.4</v>
      </c>
    </row>
    <row r="50" spans="1:18" x14ac:dyDescent="0.55000000000000004">
      <c r="A50" s="23" t="s">
        <v>13</v>
      </c>
      <c r="B50" s="24">
        <v>11</v>
      </c>
      <c r="C50" s="40" t="s">
        <v>194</v>
      </c>
      <c r="D50" s="62">
        <v>100</v>
      </c>
      <c r="E50" s="70">
        <v>113</v>
      </c>
      <c r="F50" s="70">
        <v>76.8</v>
      </c>
      <c r="G50" s="70">
        <v>16.8</v>
      </c>
      <c r="H50" s="70">
        <v>204</v>
      </c>
      <c r="I50" s="70">
        <v>266</v>
      </c>
      <c r="J50" s="70">
        <v>4.9000000000000004</v>
      </c>
      <c r="K50" s="70">
        <v>0.5</v>
      </c>
      <c r="L50" s="70">
        <v>0.5</v>
      </c>
      <c r="M50" s="70"/>
      <c r="N50" s="70"/>
      <c r="O50" s="70"/>
      <c r="R50" s="70">
        <v>2.6</v>
      </c>
    </row>
    <row r="51" spans="1:18" x14ac:dyDescent="0.55000000000000004">
      <c r="B51" s="24"/>
      <c r="C51" s="40" t="s">
        <v>195</v>
      </c>
      <c r="D51" s="62">
        <v>100</v>
      </c>
      <c r="E51" s="70">
        <v>128</v>
      </c>
      <c r="F51" s="70">
        <v>71.8</v>
      </c>
      <c r="G51" s="70">
        <v>19.3</v>
      </c>
      <c r="H51" s="70">
        <v>331</v>
      </c>
      <c r="I51" s="70">
        <v>330</v>
      </c>
      <c r="J51" s="70">
        <v>3.8</v>
      </c>
      <c r="K51" s="70">
        <v>4.0999999999999996</v>
      </c>
      <c r="L51" s="70">
        <v>4.0999999999999996</v>
      </c>
      <c r="M51" s="70"/>
      <c r="N51" s="70"/>
      <c r="O51" s="70"/>
      <c r="R51" s="70"/>
    </row>
    <row r="52" spans="1:18" x14ac:dyDescent="0.55000000000000004">
      <c r="B52" s="24"/>
      <c r="C52" s="40" t="s">
        <v>196</v>
      </c>
      <c r="D52" s="62">
        <v>100</v>
      </c>
      <c r="E52" s="70">
        <v>193</v>
      </c>
      <c r="F52" s="70">
        <v>66.400000000000006</v>
      </c>
      <c r="G52" s="70">
        <v>18.399999999999999</v>
      </c>
      <c r="H52" s="70">
        <v>182</v>
      </c>
      <c r="I52" s="70">
        <v>293</v>
      </c>
      <c r="J52" s="70">
        <v>12.3</v>
      </c>
      <c r="K52" s="70">
        <v>2.1</v>
      </c>
      <c r="L52" s="70">
        <v>2.1</v>
      </c>
      <c r="M52" s="70"/>
      <c r="N52" s="70"/>
      <c r="O52" s="70"/>
      <c r="R52" s="70"/>
    </row>
    <row r="53" spans="1:18" x14ac:dyDescent="0.55000000000000004">
      <c r="B53" s="24"/>
      <c r="C53" s="40" t="s">
        <v>197</v>
      </c>
      <c r="D53" s="62">
        <v>100</v>
      </c>
      <c r="E53" s="70">
        <v>104</v>
      </c>
      <c r="F53" s="70">
        <v>78</v>
      </c>
      <c r="G53" s="70">
        <v>15</v>
      </c>
      <c r="H53" s="70">
        <v>85</v>
      </c>
      <c r="J53" s="70">
        <v>3.8</v>
      </c>
      <c r="K53" s="70">
        <v>2.4</v>
      </c>
      <c r="L53" s="70">
        <v>2.4</v>
      </c>
      <c r="M53" s="70"/>
      <c r="N53" s="70"/>
      <c r="O53" s="70"/>
      <c r="R53" s="70"/>
    </row>
    <row r="54" spans="1:18" x14ac:dyDescent="0.55000000000000004">
      <c r="B54" s="24"/>
      <c r="C54" s="40" t="s">
        <v>198</v>
      </c>
      <c r="D54" s="62">
        <v>100</v>
      </c>
      <c r="E54" s="70">
        <v>129</v>
      </c>
      <c r="F54" s="70">
        <v>75.3</v>
      </c>
      <c r="G54" s="70">
        <v>15</v>
      </c>
      <c r="H54" s="70">
        <v>230</v>
      </c>
      <c r="I54" s="70">
        <v>257</v>
      </c>
      <c r="J54" s="70">
        <v>7.3</v>
      </c>
      <c r="K54" s="70">
        <v>0.9</v>
      </c>
      <c r="L54" s="70">
        <v>0.9</v>
      </c>
      <c r="M54" s="70"/>
      <c r="N54" s="70"/>
      <c r="O54" s="70"/>
      <c r="R54" s="70"/>
    </row>
    <row r="55" spans="1:18" x14ac:dyDescent="0.55000000000000004">
      <c r="B55" s="24"/>
      <c r="C55" s="40" t="s">
        <v>199</v>
      </c>
      <c r="D55" s="62">
        <v>100</v>
      </c>
      <c r="E55" s="70">
        <v>129</v>
      </c>
      <c r="F55" s="70">
        <v>78.400000000000006</v>
      </c>
      <c r="G55" s="70">
        <v>10.4</v>
      </c>
      <c r="H55" s="70">
        <v>253</v>
      </c>
      <c r="I55" s="70">
        <v>321</v>
      </c>
      <c r="J55" s="70">
        <v>9.6</v>
      </c>
      <c r="K55" s="70">
        <v>0.2</v>
      </c>
      <c r="L55" s="70">
        <v>0.2</v>
      </c>
      <c r="M55" s="70"/>
      <c r="N55" s="70"/>
      <c r="O55" s="70"/>
      <c r="R55" s="70"/>
    </row>
    <row r="56" spans="1:18" x14ac:dyDescent="0.55000000000000004">
      <c r="B56" s="24"/>
      <c r="C56" s="40" t="s">
        <v>200</v>
      </c>
      <c r="D56" s="62">
        <v>100</v>
      </c>
      <c r="E56" s="70">
        <v>195</v>
      </c>
      <c r="F56" s="70">
        <v>64.900000000000006</v>
      </c>
      <c r="G56" s="70">
        <v>15.4</v>
      </c>
      <c r="H56" s="70">
        <v>160</v>
      </c>
      <c r="J56" s="70">
        <v>11.7</v>
      </c>
      <c r="K56" s="70">
        <v>7</v>
      </c>
      <c r="L56" s="70">
        <v>7</v>
      </c>
      <c r="M56" s="70"/>
      <c r="N56" s="70"/>
      <c r="O56" s="70"/>
      <c r="R56" s="70"/>
    </row>
    <row r="57" spans="1:18" x14ac:dyDescent="0.55000000000000004">
      <c r="A57" s="23" t="s">
        <v>14</v>
      </c>
      <c r="B57" s="24">
        <v>12</v>
      </c>
      <c r="C57" s="44" t="s">
        <v>239</v>
      </c>
      <c r="D57" s="69">
        <v>100</v>
      </c>
      <c r="E57" s="80">
        <v>201</v>
      </c>
      <c r="F57" s="80">
        <v>62.8</v>
      </c>
      <c r="G57" s="80">
        <v>25.2</v>
      </c>
      <c r="H57" s="44"/>
      <c r="J57" s="70">
        <v>11.1</v>
      </c>
      <c r="K57" s="70">
        <v>0</v>
      </c>
      <c r="L57" s="70">
        <v>0</v>
      </c>
    </row>
    <row r="58" spans="1:18" x14ac:dyDescent="0.55000000000000004">
      <c r="A58" s="23" t="s">
        <v>15</v>
      </c>
      <c r="B58" s="24">
        <v>13</v>
      </c>
      <c r="C58" s="44" t="s">
        <v>240</v>
      </c>
      <c r="D58" s="69">
        <v>100</v>
      </c>
      <c r="E58" s="80">
        <v>250</v>
      </c>
      <c r="F58" s="80">
        <v>62</v>
      </c>
      <c r="G58" s="80">
        <v>18.3</v>
      </c>
      <c r="H58" s="80">
        <v>144</v>
      </c>
      <c r="J58" s="70">
        <v>19.600000000000001</v>
      </c>
      <c r="K58" s="70">
        <v>0</v>
      </c>
      <c r="L58" s="70">
        <v>0</v>
      </c>
    </row>
    <row r="59" spans="1:18" x14ac:dyDescent="0.55000000000000004">
      <c r="B59" s="24"/>
      <c r="C59" s="44" t="s">
        <v>241</v>
      </c>
      <c r="D59" s="69">
        <v>100</v>
      </c>
      <c r="E59" s="80">
        <v>111</v>
      </c>
      <c r="F59" s="80">
        <v>74.2</v>
      </c>
      <c r="G59" s="80">
        <v>22.9</v>
      </c>
      <c r="H59" s="44"/>
      <c r="J59" s="70">
        <v>2.2000000000000002</v>
      </c>
      <c r="K59" s="70">
        <v>0</v>
      </c>
      <c r="L59" s="70">
        <v>0</v>
      </c>
    </row>
    <row r="60" spans="1:18" x14ac:dyDescent="0.55000000000000004">
      <c r="B60" s="24"/>
      <c r="C60" s="44" t="s">
        <v>242</v>
      </c>
      <c r="D60" s="69">
        <v>100</v>
      </c>
      <c r="E60" s="80">
        <v>192</v>
      </c>
      <c r="F60" s="80">
        <v>60</v>
      </c>
      <c r="G60" s="80">
        <v>19.5</v>
      </c>
      <c r="H60" s="80">
        <v>170</v>
      </c>
      <c r="J60" s="70">
        <v>12.7</v>
      </c>
      <c r="K60" s="70">
        <v>0</v>
      </c>
      <c r="L60" s="70">
        <v>0</v>
      </c>
    </row>
    <row r="61" spans="1:18" x14ac:dyDescent="0.55000000000000004">
      <c r="B61" s="24"/>
      <c r="C61" s="44" t="s">
        <v>243</v>
      </c>
      <c r="D61" s="69">
        <v>100</v>
      </c>
      <c r="E61" s="80">
        <v>121</v>
      </c>
      <c r="F61" s="80">
        <v>72.099999999999994</v>
      </c>
      <c r="G61" s="80">
        <v>24.4</v>
      </c>
      <c r="H61" s="44"/>
      <c r="J61" s="70">
        <v>2.6</v>
      </c>
      <c r="K61" s="70">
        <v>0</v>
      </c>
      <c r="L61" s="70">
        <v>0</v>
      </c>
    </row>
    <row r="62" spans="1:18" x14ac:dyDescent="0.55000000000000004">
      <c r="B62" s="24"/>
      <c r="C62" s="44" t="s">
        <v>244</v>
      </c>
      <c r="D62" s="69">
        <v>100</v>
      </c>
      <c r="E62" s="80">
        <v>219</v>
      </c>
      <c r="F62" s="80">
        <v>64.8</v>
      </c>
      <c r="G62" s="80">
        <v>18</v>
      </c>
      <c r="H62" s="80">
        <v>150</v>
      </c>
      <c r="I62" s="70"/>
      <c r="J62" s="70">
        <v>16.3</v>
      </c>
      <c r="K62" s="70">
        <v>0</v>
      </c>
      <c r="L62" s="70">
        <v>0</v>
      </c>
    </row>
    <row r="63" spans="1:18" x14ac:dyDescent="0.55000000000000004">
      <c r="B63" s="24"/>
      <c r="C63" s="44" t="s">
        <v>245</v>
      </c>
      <c r="D63" s="69">
        <v>100</v>
      </c>
      <c r="E63" s="80">
        <v>102</v>
      </c>
      <c r="F63" s="80">
        <v>76.7</v>
      </c>
      <c r="G63" s="80">
        <v>21.1</v>
      </c>
      <c r="H63" s="44"/>
      <c r="I63" s="70"/>
      <c r="J63" s="70">
        <v>2</v>
      </c>
      <c r="K63" s="70">
        <v>0</v>
      </c>
      <c r="L63" s="70">
        <v>0</v>
      </c>
    </row>
    <row r="64" spans="1:18" x14ac:dyDescent="0.55000000000000004">
      <c r="B64" s="24"/>
      <c r="C64" s="44" t="s">
        <v>246</v>
      </c>
      <c r="D64" s="69">
        <v>100</v>
      </c>
      <c r="E64" s="80">
        <v>158</v>
      </c>
      <c r="F64" s="80">
        <v>70.900000000000006</v>
      </c>
      <c r="G64" s="80">
        <v>19.2</v>
      </c>
      <c r="H64" s="80">
        <v>170</v>
      </c>
      <c r="I64" s="70"/>
      <c r="J64" s="70">
        <v>9</v>
      </c>
      <c r="K64" s="70">
        <v>0</v>
      </c>
      <c r="L64" s="70">
        <v>0</v>
      </c>
    </row>
    <row r="65" spans="1:12" x14ac:dyDescent="0.55000000000000004">
      <c r="B65" s="24"/>
      <c r="C65" s="44" t="s">
        <v>247</v>
      </c>
      <c r="D65" s="69">
        <v>100</v>
      </c>
      <c r="E65" s="80">
        <v>120</v>
      </c>
      <c r="F65" s="80">
        <v>74.5</v>
      </c>
      <c r="G65" s="80">
        <v>21.4</v>
      </c>
      <c r="H65" s="44"/>
      <c r="J65" s="70">
        <v>3.8</v>
      </c>
      <c r="K65" s="70">
        <v>0</v>
      </c>
      <c r="L65" s="70">
        <v>0</v>
      </c>
    </row>
    <row r="66" spans="1:12" x14ac:dyDescent="0.55000000000000004">
      <c r="A66" s="23" t="s">
        <v>16</v>
      </c>
      <c r="B66" s="24">
        <v>14</v>
      </c>
      <c r="C66" s="44" t="s">
        <v>275</v>
      </c>
      <c r="D66" s="69">
        <v>100</v>
      </c>
      <c r="E66" s="80">
        <v>156</v>
      </c>
      <c r="F66" s="80">
        <v>72.5</v>
      </c>
      <c r="G66" s="80">
        <v>19.3</v>
      </c>
      <c r="H66" s="44">
        <v>154</v>
      </c>
      <c r="I66" s="40">
        <v>206</v>
      </c>
      <c r="J66" s="70">
        <v>8.6999999999999993</v>
      </c>
      <c r="K66" s="70">
        <v>0</v>
      </c>
      <c r="L66" s="70">
        <v>0</v>
      </c>
    </row>
    <row r="67" spans="1:12" x14ac:dyDescent="0.55000000000000004">
      <c r="B67" s="24"/>
      <c r="C67" s="44" t="s">
        <v>276</v>
      </c>
      <c r="D67" s="69">
        <v>100</v>
      </c>
      <c r="E67" s="80">
        <v>113</v>
      </c>
      <c r="F67" s="80">
        <v>76.400000000000006</v>
      </c>
      <c r="G67" s="80">
        <v>20.6</v>
      </c>
      <c r="H67" s="80">
        <v>166</v>
      </c>
      <c r="I67" s="40">
        <v>226</v>
      </c>
      <c r="J67" s="70">
        <v>3.4</v>
      </c>
      <c r="K67" s="70">
        <v>0</v>
      </c>
      <c r="L67" s="70">
        <v>0</v>
      </c>
    </row>
    <row r="68" spans="1:12" x14ac:dyDescent="0.55000000000000004">
      <c r="B68" s="24"/>
      <c r="C68" s="81"/>
      <c r="D68" s="69"/>
      <c r="E68" s="80"/>
      <c r="F68" s="80"/>
      <c r="G68" s="80"/>
      <c r="H68" s="44"/>
      <c r="J68" s="70"/>
      <c r="K68" s="70"/>
      <c r="L68" s="70"/>
    </row>
    <row r="69" spans="1:12" x14ac:dyDescent="0.55000000000000004">
      <c r="B69" s="24"/>
      <c r="C69" s="77"/>
      <c r="D69" s="62"/>
      <c r="E69" s="70"/>
      <c r="F69" s="70"/>
      <c r="G69" s="70"/>
      <c r="H69" s="70"/>
      <c r="I69" s="70"/>
      <c r="J69" s="70"/>
      <c r="K69" s="70"/>
      <c r="L69" s="70"/>
    </row>
    <row r="70" spans="1:12" x14ac:dyDescent="0.55000000000000004">
      <c r="A70" s="23" t="s">
        <v>17</v>
      </c>
      <c r="B70" s="24">
        <v>15</v>
      </c>
      <c r="C70" s="82" t="s">
        <v>277</v>
      </c>
      <c r="D70" s="69">
        <v>100</v>
      </c>
      <c r="E70" s="83">
        <v>273</v>
      </c>
      <c r="F70" s="83">
        <v>56</v>
      </c>
      <c r="G70" s="84">
        <v>15.8</v>
      </c>
      <c r="H70" s="84">
        <v>130</v>
      </c>
      <c r="I70" s="85"/>
      <c r="J70" s="86">
        <v>22.8</v>
      </c>
      <c r="K70" s="87">
        <v>1.1000000000000001</v>
      </c>
      <c r="L70" s="87">
        <v>1.1000000000000001</v>
      </c>
    </row>
    <row r="71" spans="1:12" x14ac:dyDescent="0.55000000000000004">
      <c r="B71" s="24"/>
      <c r="C71" s="82" t="s">
        <v>278</v>
      </c>
      <c r="D71" s="69">
        <v>100</v>
      </c>
      <c r="E71" s="83">
        <v>370</v>
      </c>
      <c r="F71" s="83">
        <v>45.9</v>
      </c>
      <c r="G71" s="84">
        <v>16.600000000000001</v>
      </c>
      <c r="H71" s="85"/>
      <c r="I71" s="85"/>
      <c r="J71" s="86">
        <v>33.5</v>
      </c>
      <c r="K71" s="87">
        <v>0.4</v>
      </c>
      <c r="L71" s="87">
        <v>0.4</v>
      </c>
    </row>
    <row r="72" spans="1:12" x14ac:dyDescent="0.55000000000000004">
      <c r="B72" s="24"/>
      <c r="C72" s="82" t="s">
        <v>279</v>
      </c>
      <c r="D72" s="69">
        <v>100</v>
      </c>
      <c r="E72" s="83">
        <v>367</v>
      </c>
      <c r="F72" s="83">
        <v>41.9</v>
      </c>
      <c r="G72" s="84">
        <v>19.5</v>
      </c>
      <c r="H72" s="85"/>
      <c r="I72" s="84">
        <v>210</v>
      </c>
      <c r="J72" s="86">
        <v>30.6</v>
      </c>
      <c r="K72" s="87">
        <v>3.4</v>
      </c>
      <c r="L72" s="87">
        <v>3.4</v>
      </c>
    </row>
    <row r="73" spans="1:12" x14ac:dyDescent="0.55000000000000004">
      <c r="B73" s="24"/>
      <c r="C73" s="82" t="s">
        <v>280</v>
      </c>
      <c r="D73" s="69">
        <v>100</v>
      </c>
      <c r="E73" s="83">
        <v>379</v>
      </c>
      <c r="F73" s="83">
        <v>46.2</v>
      </c>
      <c r="G73" s="84">
        <v>25.7</v>
      </c>
      <c r="H73" s="85"/>
      <c r="I73" s="85"/>
      <c r="J73" s="86">
        <v>21.9</v>
      </c>
      <c r="K73" s="87">
        <v>1.2</v>
      </c>
      <c r="L73" s="87">
        <v>1.2</v>
      </c>
    </row>
    <row r="74" spans="1:12" x14ac:dyDescent="0.55000000000000004">
      <c r="B74" s="24"/>
      <c r="C74" s="82" t="s">
        <v>281</v>
      </c>
      <c r="D74" s="69">
        <v>100</v>
      </c>
      <c r="E74" s="83">
        <v>305</v>
      </c>
      <c r="F74" s="83">
        <v>48.5</v>
      </c>
      <c r="G74" s="84">
        <v>19.5</v>
      </c>
      <c r="H74" s="85"/>
      <c r="I74" s="85"/>
      <c r="J74" s="86">
        <v>23.7</v>
      </c>
      <c r="K74" s="87">
        <v>3.4</v>
      </c>
      <c r="L74" s="87">
        <v>3.4</v>
      </c>
    </row>
    <row r="75" spans="1:12" x14ac:dyDescent="0.55000000000000004">
      <c r="B75" s="24"/>
      <c r="C75" s="82" t="s">
        <v>282</v>
      </c>
      <c r="D75" s="69">
        <v>100</v>
      </c>
      <c r="E75" s="83">
        <v>324</v>
      </c>
      <c r="F75" s="83">
        <v>50.3</v>
      </c>
      <c r="G75" s="84">
        <v>13</v>
      </c>
      <c r="H75" s="85"/>
      <c r="I75" s="85"/>
      <c r="J75" s="86">
        <v>27.2</v>
      </c>
      <c r="K75" s="87">
        <v>6.7</v>
      </c>
      <c r="L75" s="87">
        <v>6.7</v>
      </c>
    </row>
    <row r="76" spans="1:12" x14ac:dyDescent="0.55000000000000004">
      <c r="B76" s="24"/>
      <c r="C76" s="82" t="s">
        <v>283</v>
      </c>
      <c r="D76" s="69">
        <v>100</v>
      </c>
      <c r="E76" s="83">
        <v>237</v>
      </c>
      <c r="F76" s="83">
        <v>58.4</v>
      </c>
      <c r="G76" s="84">
        <v>15.6</v>
      </c>
      <c r="H76" s="85"/>
      <c r="I76" s="85"/>
      <c r="J76" s="86">
        <v>16.899999999999999</v>
      </c>
      <c r="K76" s="87">
        <v>5.7</v>
      </c>
      <c r="L76" s="87">
        <v>5.7</v>
      </c>
    </row>
    <row r="77" spans="1:12" x14ac:dyDescent="0.55000000000000004">
      <c r="B77" s="24"/>
      <c r="C77" s="82" t="s">
        <v>284</v>
      </c>
      <c r="D77" s="69">
        <v>100</v>
      </c>
      <c r="E77" s="83">
        <v>312</v>
      </c>
      <c r="F77" s="83">
        <v>52.5</v>
      </c>
      <c r="G77" s="84">
        <v>12.8</v>
      </c>
      <c r="H77" s="85"/>
      <c r="I77" s="85"/>
      <c r="J77" s="86">
        <v>27.1</v>
      </c>
      <c r="K77" s="87">
        <v>4.0999999999999996</v>
      </c>
      <c r="L77" s="87">
        <v>4.0999999999999996</v>
      </c>
    </row>
    <row r="78" spans="1:12" x14ac:dyDescent="0.55000000000000004">
      <c r="B78" s="24"/>
      <c r="D78" s="62"/>
      <c r="E78" s="70"/>
      <c r="F78" s="70"/>
      <c r="G78" s="70"/>
      <c r="H78" s="70"/>
      <c r="I78" s="70"/>
      <c r="J78" s="70"/>
      <c r="K78" s="70"/>
      <c r="L78" s="70"/>
    </row>
    <row r="79" spans="1:12" x14ac:dyDescent="0.55000000000000004">
      <c r="B79" s="24"/>
      <c r="D79" s="62"/>
      <c r="E79" s="70"/>
      <c r="F79" s="70"/>
      <c r="G79" s="70"/>
      <c r="H79" s="70"/>
      <c r="I79" s="70"/>
      <c r="J79" s="70"/>
      <c r="K79" s="70"/>
      <c r="L79" s="70"/>
    </row>
    <row r="80" spans="1:12" x14ac:dyDescent="0.55000000000000004">
      <c r="B80" s="24"/>
      <c r="D80" s="62"/>
      <c r="E80" s="70"/>
      <c r="F80" s="70"/>
      <c r="G80" s="70"/>
      <c r="H80" s="70"/>
      <c r="I80" s="70"/>
      <c r="J80" s="70"/>
      <c r="K80" s="70"/>
      <c r="L80" s="70"/>
    </row>
    <row r="81" spans="1:12" x14ac:dyDescent="0.55000000000000004">
      <c r="B81" s="24"/>
      <c r="D81" s="62"/>
      <c r="E81" s="70"/>
      <c r="F81" s="70"/>
      <c r="G81" s="70"/>
      <c r="H81" s="70"/>
      <c r="I81" s="70"/>
      <c r="J81" s="70"/>
      <c r="K81" s="70"/>
      <c r="L81" s="70"/>
    </row>
    <row r="82" spans="1:12" x14ac:dyDescent="0.55000000000000004">
      <c r="B82" s="24"/>
      <c r="D82" s="62"/>
      <c r="E82" s="70"/>
      <c r="F82" s="70"/>
      <c r="G82" s="70"/>
      <c r="H82" s="70"/>
      <c r="I82" s="70"/>
      <c r="J82" s="70"/>
      <c r="K82" s="70"/>
      <c r="L82" s="70"/>
    </row>
    <row r="83" spans="1:12" x14ac:dyDescent="0.55000000000000004">
      <c r="A83" s="23" t="s">
        <v>18</v>
      </c>
      <c r="B83" s="24">
        <v>16</v>
      </c>
      <c r="C83" s="40" t="s">
        <v>193</v>
      </c>
      <c r="D83" s="62">
        <v>100</v>
      </c>
      <c r="E83" s="70">
        <v>220</v>
      </c>
      <c r="F83" s="70">
        <v>59.8</v>
      </c>
      <c r="G83" s="70">
        <v>11.5</v>
      </c>
      <c r="H83" s="70">
        <v>191</v>
      </c>
      <c r="I83" s="70">
        <v>403</v>
      </c>
      <c r="J83" s="70">
        <v>14.8</v>
      </c>
      <c r="K83" s="70">
        <v>10.199999999999999</v>
      </c>
      <c r="L83" s="70">
        <v>10.199999999999999</v>
      </c>
    </row>
    <row r="84" spans="1:12" x14ac:dyDescent="0.55000000000000004">
      <c r="A84" s="23" t="s">
        <v>19</v>
      </c>
      <c r="B84" s="24">
        <v>17</v>
      </c>
      <c r="C84" s="40" t="s">
        <v>254</v>
      </c>
      <c r="D84" s="62">
        <v>100</v>
      </c>
      <c r="E84" s="70">
        <v>183</v>
      </c>
      <c r="F84" s="70">
        <v>97.1</v>
      </c>
      <c r="G84" s="70">
        <v>20.2</v>
      </c>
      <c r="H84" s="70">
        <v>200</v>
      </c>
      <c r="I84" s="70">
        <v>320</v>
      </c>
      <c r="J84" s="70">
        <v>11.4</v>
      </c>
      <c r="K84" s="70">
        <v>0</v>
      </c>
      <c r="L84" s="70"/>
    </row>
    <row r="85" spans="1:12" x14ac:dyDescent="0.55000000000000004">
      <c r="A85" s="78" t="s">
        <v>20</v>
      </c>
      <c r="B85" s="24">
        <v>18</v>
      </c>
      <c r="D85" s="62"/>
      <c r="E85" s="70"/>
      <c r="F85" s="70"/>
      <c r="G85" s="70"/>
      <c r="H85" s="70"/>
      <c r="I85" s="70"/>
      <c r="J85" s="70"/>
      <c r="K85" s="70"/>
      <c r="L85" s="70"/>
    </row>
    <row r="86" spans="1:12" x14ac:dyDescent="0.55000000000000004">
      <c r="A86" s="23" t="s">
        <v>21</v>
      </c>
      <c r="B86" s="24">
        <v>19</v>
      </c>
      <c r="C86" s="40" t="s">
        <v>248</v>
      </c>
      <c r="D86" s="62">
        <v>100</v>
      </c>
      <c r="E86" s="70">
        <v>96</v>
      </c>
      <c r="F86" s="70">
        <v>73.2</v>
      </c>
      <c r="G86" s="70">
        <v>23.2</v>
      </c>
      <c r="H86" s="70">
        <v>148</v>
      </c>
      <c r="I86" s="70">
        <v>230</v>
      </c>
      <c r="J86" s="70">
        <v>0.4</v>
      </c>
      <c r="K86" s="70">
        <v>0</v>
      </c>
      <c r="L86" s="70">
        <v>0</v>
      </c>
    </row>
    <row r="87" spans="1:12" x14ac:dyDescent="0.55000000000000004">
      <c r="B87" s="24"/>
      <c r="C87" s="40" t="s">
        <v>249</v>
      </c>
      <c r="D87" s="62">
        <v>100</v>
      </c>
      <c r="E87" s="70">
        <v>167</v>
      </c>
      <c r="F87" s="70">
        <v>64.2</v>
      </c>
      <c r="G87" s="70">
        <v>29</v>
      </c>
      <c r="H87" s="70">
        <v>230</v>
      </c>
      <c r="I87" s="70">
        <v>260</v>
      </c>
      <c r="J87" s="70">
        <v>5.7</v>
      </c>
      <c r="K87" s="70">
        <v>0</v>
      </c>
      <c r="L87" s="70">
        <v>0</v>
      </c>
    </row>
    <row r="88" spans="1:12" x14ac:dyDescent="0.55000000000000004">
      <c r="A88" s="23" t="s">
        <v>22</v>
      </c>
      <c r="B88" s="24">
        <v>20</v>
      </c>
      <c r="C88" s="44" t="s">
        <v>250</v>
      </c>
      <c r="D88" s="69">
        <v>100</v>
      </c>
      <c r="E88" s="80">
        <v>145</v>
      </c>
      <c r="F88" s="80">
        <v>71.7</v>
      </c>
      <c r="G88" s="80">
        <v>20.6</v>
      </c>
      <c r="H88" s="80">
        <v>303</v>
      </c>
      <c r="I88" s="52"/>
      <c r="J88" s="88">
        <v>7</v>
      </c>
      <c r="K88" s="88">
        <v>0</v>
      </c>
    </row>
    <row r="89" spans="1:12" x14ac:dyDescent="0.55000000000000004">
      <c r="A89" s="23" t="s">
        <v>23</v>
      </c>
      <c r="B89" s="24">
        <v>21</v>
      </c>
      <c r="C89" s="44" t="s">
        <v>251</v>
      </c>
      <c r="D89" s="69">
        <v>100</v>
      </c>
      <c r="E89" s="80">
        <v>111</v>
      </c>
      <c r="F89" s="80">
        <v>71.900000000000006</v>
      </c>
      <c r="G89" s="80">
        <v>26.1</v>
      </c>
      <c r="H89" s="80">
        <v>295</v>
      </c>
      <c r="I89" s="52"/>
      <c r="J89" s="88">
        <v>0.7</v>
      </c>
      <c r="K89" s="88">
        <v>0</v>
      </c>
      <c r="L89" s="88">
        <v>0</v>
      </c>
    </row>
    <row r="90" spans="1:12" x14ac:dyDescent="0.55000000000000004">
      <c r="A90" s="23" t="s">
        <v>24</v>
      </c>
      <c r="B90" s="24">
        <v>22</v>
      </c>
      <c r="C90" s="89" t="s">
        <v>252</v>
      </c>
    </row>
    <row r="91" spans="1:12" x14ac:dyDescent="0.55000000000000004">
      <c r="A91" s="23" t="s">
        <v>25</v>
      </c>
      <c r="B91" s="24">
        <v>23</v>
      </c>
      <c r="C91" s="81" t="s">
        <v>253</v>
      </c>
      <c r="D91" s="69">
        <v>100</v>
      </c>
      <c r="E91" s="80">
        <v>341</v>
      </c>
      <c r="F91" s="80">
        <v>11.3</v>
      </c>
      <c r="G91" s="80">
        <v>78.900000000000006</v>
      </c>
      <c r="H91" s="80">
        <v>891</v>
      </c>
      <c r="I91" s="88">
        <v>31</v>
      </c>
      <c r="J91" s="88">
        <v>2.8</v>
      </c>
      <c r="K91" s="88">
        <v>0</v>
      </c>
    </row>
    <row r="92" spans="1:12" x14ac:dyDescent="0.55000000000000004">
      <c r="A92" s="78" t="s">
        <v>26</v>
      </c>
      <c r="B92" s="24">
        <v>24</v>
      </c>
      <c r="C92" s="40" t="s">
        <v>98</v>
      </c>
      <c r="D92" s="62">
        <v>100</v>
      </c>
      <c r="E92" s="70">
        <v>63</v>
      </c>
      <c r="F92" s="70">
        <v>87.8</v>
      </c>
      <c r="G92" s="70">
        <v>3.5</v>
      </c>
      <c r="H92" s="70">
        <v>90</v>
      </c>
      <c r="I92" s="70">
        <v>157</v>
      </c>
      <c r="J92" s="70">
        <v>3.4</v>
      </c>
      <c r="K92" s="70">
        <v>4.7</v>
      </c>
      <c r="L92" s="70">
        <v>4.7</v>
      </c>
    </row>
    <row r="93" spans="1:12" x14ac:dyDescent="0.55000000000000004">
      <c r="A93" s="23" t="s">
        <v>27</v>
      </c>
      <c r="B93" s="24">
        <v>25</v>
      </c>
      <c r="C93" s="40" t="s">
        <v>99</v>
      </c>
      <c r="D93" s="62">
        <v>100</v>
      </c>
      <c r="E93" s="70">
        <v>43</v>
      </c>
      <c r="F93" s="70">
        <v>89.8</v>
      </c>
      <c r="G93" s="70">
        <v>3.6</v>
      </c>
      <c r="H93" s="70">
        <v>95</v>
      </c>
      <c r="I93" s="70">
        <v>150</v>
      </c>
      <c r="J93" s="70">
        <v>0.9</v>
      </c>
      <c r="K93" s="70">
        <v>5</v>
      </c>
      <c r="L93" s="70">
        <v>5</v>
      </c>
    </row>
    <row r="94" spans="1:12" x14ac:dyDescent="0.55000000000000004">
      <c r="B94" s="24"/>
      <c r="C94" s="40" t="s">
        <v>100</v>
      </c>
      <c r="D94" s="62">
        <v>100</v>
      </c>
      <c r="E94" s="70">
        <v>492</v>
      </c>
      <c r="F94" s="70">
        <v>3.5</v>
      </c>
      <c r="G94" s="70">
        <v>25.8</v>
      </c>
      <c r="H94" s="70">
        <v>728</v>
      </c>
      <c r="I94" s="70">
        <v>1160</v>
      </c>
      <c r="J94" s="70">
        <v>26.7</v>
      </c>
      <c r="K94" s="70">
        <v>38</v>
      </c>
      <c r="L94" s="70">
        <v>38</v>
      </c>
    </row>
    <row r="95" spans="1:12" x14ac:dyDescent="0.55000000000000004">
      <c r="A95" s="23" t="s">
        <v>28</v>
      </c>
      <c r="B95" s="24">
        <v>26</v>
      </c>
      <c r="C95" s="40" t="s">
        <v>101</v>
      </c>
      <c r="D95" s="62">
        <v>100</v>
      </c>
      <c r="E95" s="70">
        <v>356</v>
      </c>
      <c r="F95" s="70">
        <v>3.2</v>
      </c>
      <c r="G95" s="70">
        <v>35</v>
      </c>
      <c r="H95" s="70">
        <v>1030</v>
      </c>
      <c r="I95" s="70">
        <v>1580</v>
      </c>
      <c r="J95" s="70">
        <v>1</v>
      </c>
      <c r="K95" s="70">
        <v>51.8</v>
      </c>
      <c r="L95" s="70">
        <v>51.8</v>
      </c>
    </row>
    <row r="96" spans="1:12" x14ac:dyDescent="0.55000000000000004">
      <c r="B96" s="24"/>
      <c r="C96" s="40" t="s">
        <v>102</v>
      </c>
      <c r="D96" s="62">
        <v>100</v>
      </c>
      <c r="E96" s="70">
        <v>161</v>
      </c>
      <c r="F96" s="70">
        <v>71.5</v>
      </c>
      <c r="G96" s="70">
        <v>13.4</v>
      </c>
      <c r="H96" s="70">
        <v>243</v>
      </c>
      <c r="I96" s="70">
        <v>89</v>
      </c>
      <c r="J96" s="70">
        <v>10.8</v>
      </c>
      <c r="K96" s="70">
        <v>2.6</v>
      </c>
      <c r="L96" s="70">
        <v>2.6</v>
      </c>
    </row>
    <row r="97" spans="1:14" x14ac:dyDescent="0.55000000000000004">
      <c r="A97" s="23" t="s">
        <v>29</v>
      </c>
      <c r="B97" s="24">
        <v>27</v>
      </c>
      <c r="C97" s="40" t="s">
        <v>104</v>
      </c>
      <c r="D97" s="62">
        <v>100</v>
      </c>
      <c r="E97" s="70">
        <v>389</v>
      </c>
      <c r="F97" s="70">
        <v>37.200000000000003</v>
      </c>
      <c r="G97" s="70">
        <v>24.9</v>
      </c>
      <c r="H97" s="70">
        <v>650</v>
      </c>
      <c r="J97" s="70">
        <v>31.5</v>
      </c>
      <c r="K97" s="70">
        <v>1.4</v>
      </c>
      <c r="L97" s="70">
        <v>1.4</v>
      </c>
    </row>
    <row r="98" spans="1:14" x14ac:dyDescent="0.55000000000000004">
      <c r="A98" s="23" t="s">
        <v>30</v>
      </c>
      <c r="B98" s="24">
        <v>28</v>
      </c>
      <c r="C98" s="40" t="s">
        <v>105</v>
      </c>
      <c r="D98" s="62">
        <v>100</v>
      </c>
      <c r="E98" s="70">
        <v>224</v>
      </c>
      <c r="F98" s="70">
        <v>45.2</v>
      </c>
      <c r="G98" s="70">
        <v>38.200000000000003</v>
      </c>
      <c r="H98" s="70">
        <v>642</v>
      </c>
      <c r="J98" s="70">
        <v>5.7</v>
      </c>
      <c r="K98" s="70">
        <v>4.9000000000000004</v>
      </c>
      <c r="L98" s="70">
        <v>4.9000000000000004</v>
      </c>
    </row>
    <row r="99" spans="1:14" x14ac:dyDescent="0.55000000000000004">
      <c r="B99" s="24"/>
      <c r="C99" s="40" t="s">
        <v>106</v>
      </c>
      <c r="D99" s="62">
        <v>100</v>
      </c>
      <c r="E99" s="70">
        <v>337</v>
      </c>
      <c r="F99" s="70">
        <v>36</v>
      </c>
      <c r="G99" s="70">
        <v>34</v>
      </c>
      <c r="H99" s="70">
        <v>500</v>
      </c>
      <c r="J99" s="70">
        <v>21</v>
      </c>
      <c r="K99" s="70">
        <v>3</v>
      </c>
      <c r="L99" s="70">
        <v>3</v>
      </c>
    </row>
    <row r="100" spans="1:14" x14ac:dyDescent="0.55000000000000004">
      <c r="C100" s="40" t="s">
        <v>107</v>
      </c>
      <c r="D100" s="62">
        <v>100</v>
      </c>
      <c r="E100" s="70">
        <v>313</v>
      </c>
      <c r="F100" s="70">
        <v>50.6</v>
      </c>
      <c r="G100" s="70">
        <v>18.3</v>
      </c>
      <c r="H100" s="70">
        <v>403</v>
      </c>
      <c r="J100" s="70">
        <v>26.3</v>
      </c>
      <c r="K100" s="70">
        <v>0.8</v>
      </c>
      <c r="L100" s="70">
        <v>0.8</v>
      </c>
    </row>
    <row r="101" spans="1:14" x14ac:dyDescent="0.55000000000000004">
      <c r="A101" s="23" t="s">
        <v>31</v>
      </c>
      <c r="B101" s="24">
        <v>29</v>
      </c>
      <c r="C101" s="40" t="s">
        <v>103</v>
      </c>
      <c r="D101" s="62">
        <v>100</v>
      </c>
      <c r="E101" s="70">
        <v>398</v>
      </c>
      <c r="F101" s="70">
        <v>36.1</v>
      </c>
      <c r="G101" s="70">
        <v>26</v>
      </c>
      <c r="H101" s="70">
        <v>513</v>
      </c>
      <c r="J101" s="70">
        <v>32.1</v>
      </c>
      <c r="K101" s="70">
        <v>1.3</v>
      </c>
      <c r="L101" s="70">
        <v>1.3</v>
      </c>
    </row>
    <row r="102" spans="1:14" x14ac:dyDescent="0.55000000000000004">
      <c r="A102" s="23" t="s">
        <v>32</v>
      </c>
      <c r="B102" s="24">
        <v>30</v>
      </c>
      <c r="C102" s="40" t="s">
        <v>108</v>
      </c>
      <c r="D102" s="62">
        <v>100</v>
      </c>
      <c r="E102" s="70">
        <v>326</v>
      </c>
      <c r="F102" s="70">
        <v>54.8</v>
      </c>
      <c r="G102" s="70">
        <v>2.5</v>
      </c>
      <c r="H102" s="70">
        <v>77</v>
      </c>
      <c r="J102" s="70">
        <v>32</v>
      </c>
      <c r="K102" s="70">
        <v>7.1</v>
      </c>
      <c r="L102" s="70">
        <v>7.1</v>
      </c>
    </row>
    <row r="103" spans="1:14" x14ac:dyDescent="0.55000000000000004">
      <c r="B103" s="24"/>
      <c r="C103" s="40" t="s">
        <v>109</v>
      </c>
      <c r="D103" s="62">
        <v>100</v>
      </c>
      <c r="E103" s="70">
        <v>63</v>
      </c>
      <c r="F103" s="70">
        <v>87</v>
      </c>
      <c r="G103" s="70">
        <v>3.1</v>
      </c>
      <c r="H103" s="70">
        <v>53</v>
      </c>
      <c r="J103" s="70">
        <v>3.3</v>
      </c>
      <c r="K103" s="70">
        <v>5.3</v>
      </c>
      <c r="L103" s="70">
        <v>5.3</v>
      </c>
    </row>
    <row r="104" spans="1:14" x14ac:dyDescent="0.55000000000000004">
      <c r="A104" s="23" t="s">
        <v>33</v>
      </c>
      <c r="B104" s="24">
        <v>31</v>
      </c>
      <c r="C104" s="40" t="s">
        <v>110</v>
      </c>
      <c r="D104" s="62">
        <v>100</v>
      </c>
      <c r="E104" s="70">
        <v>156</v>
      </c>
      <c r="F104" s="70">
        <v>74.099999999999994</v>
      </c>
      <c r="G104" s="70">
        <v>12.4</v>
      </c>
      <c r="H104" s="70">
        <v>200</v>
      </c>
      <c r="I104" s="70">
        <v>147</v>
      </c>
      <c r="J104" s="70">
        <v>11.1</v>
      </c>
      <c r="K104" s="70">
        <v>1.5</v>
      </c>
      <c r="L104" s="70">
        <v>1.5</v>
      </c>
    </row>
    <row r="105" spans="1:14" x14ac:dyDescent="0.55000000000000004">
      <c r="A105" s="78" t="s">
        <v>26</v>
      </c>
      <c r="B105" s="24">
        <v>32</v>
      </c>
      <c r="D105" s="62"/>
      <c r="E105" s="70"/>
      <c r="F105" s="70"/>
      <c r="G105" s="70"/>
      <c r="H105" s="70"/>
      <c r="I105" s="70"/>
      <c r="J105" s="70"/>
      <c r="K105" s="70"/>
      <c r="L105" s="70"/>
      <c r="M105" s="70">
        <v>0</v>
      </c>
      <c r="N105" s="70">
        <v>0</v>
      </c>
    </row>
    <row r="106" spans="1:14" x14ac:dyDescent="0.55000000000000004">
      <c r="A106" s="23" t="s">
        <v>34</v>
      </c>
      <c r="B106" s="24">
        <v>33</v>
      </c>
      <c r="C106" s="40" t="s">
        <v>111</v>
      </c>
      <c r="D106" s="62">
        <v>100</v>
      </c>
      <c r="E106" s="70">
        <v>900</v>
      </c>
      <c r="J106" s="70">
        <v>100</v>
      </c>
      <c r="K106" s="70">
        <v>0</v>
      </c>
    </row>
    <row r="107" spans="1:14" x14ac:dyDescent="0.55000000000000004">
      <c r="A107" s="23" t="s">
        <v>35</v>
      </c>
      <c r="B107" s="24">
        <v>34</v>
      </c>
      <c r="C107" s="40" t="s">
        <v>112</v>
      </c>
      <c r="D107" s="62">
        <v>100</v>
      </c>
      <c r="E107" s="70">
        <v>733</v>
      </c>
      <c r="F107" s="70">
        <v>15.5</v>
      </c>
      <c r="G107" s="70">
        <v>0.6</v>
      </c>
      <c r="H107" s="70">
        <v>16</v>
      </c>
      <c r="J107" s="70">
        <v>81</v>
      </c>
      <c r="K107" s="70">
        <v>0.4</v>
      </c>
      <c r="L107" s="70">
        <v>0.4</v>
      </c>
    </row>
    <row r="108" spans="1:14" x14ac:dyDescent="0.55000000000000004">
      <c r="B108" s="24"/>
      <c r="C108" s="40" t="s">
        <v>114</v>
      </c>
      <c r="D108" s="62">
        <v>100</v>
      </c>
      <c r="E108" s="70">
        <v>731</v>
      </c>
      <c r="F108" s="70">
        <v>19.5</v>
      </c>
      <c r="G108" s="70">
        <v>0.6</v>
      </c>
      <c r="H108" s="70">
        <v>16</v>
      </c>
      <c r="J108" s="70">
        <v>81</v>
      </c>
      <c r="K108" s="70">
        <v>0</v>
      </c>
      <c r="L108" s="70">
        <v>0</v>
      </c>
    </row>
    <row r="109" spans="1:14" x14ac:dyDescent="0.55000000000000004">
      <c r="A109" s="23" t="s">
        <v>36</v>
      </c>
      <c r="B109" s="24">
        <v>35</v>
      </c>
      <c r="C109" s="40" t="s">
        <v>113</v>
      </c>
      <c r="D109" s="62">
        <v>100</v>
      </c>
      <c r="E109" s="70">
        <v>748</v>
      </c>
      <c r="F109" s="70">
        <v>11.2</v>
      </c>
      <c r="G109" s="70">
        <v>1.1000000000000001</v>
      </c>
      <c r="H109" s="70">
        <v>30</v>
      </c>
      <c r="J109" s="70">
        <v>80</v>
      </c>
      <c r="K109" s="70">
        <v>6.2</v>
      </c>
      <c r="L109" s="70">
        <v>6.2</v>
      </c>
    </row>
    <row r="110" spans="1:14" x14ac:dyDescent="0.55000000000000004">
      <c r="A110" s="78" t="s">
        <v>11</v>
      </c>
      <c r="B110" s="24">
        <v>36</v>
      </c>
      <c r="C110" s="90"/>
    </row>
    <row r="111" spans="1:14" x14ac:dyDescent="0.55000000000000004">
      <c r="A111" s="23" t="s">
        <v>37</v>
      </c>
      <c r="B111" s="24">
        <v>37</v>
      </c>
      <c r="C111" s="40" t="s">
        <v>115</v>
      </c>
      <c r="D111" s="62">
        <v>100</v>
      </c>
      <c r="E111" s="70">
        <v>92</v>
      </c>
      <c r="F111" s="70">
        <v>76.900000000000006</v>
      </c>
      <c r="G111" s="70">
        <v>1.9</v>
      </c>
      <c r="H111" s="70">
        <v>20</v>
      </c>
      <c r="J111" s="70">
        <v>0.7</v>
      </c>
      <c r="L111" s="70">
        <v>19.8</v>
      </c>
    </row>
    <row r="112" spans="1:14" x14ac:dyDescent="0.55000000000000004">
      <c r="B112" s="24"/>
      <c r="C112" s="40" t="s">
        <v>116</v>
      </c>
      <c r="D112" s="62">
        <v>100</v>
      </c>
      <c r="E112" s="70">
        <v>85</v>
      </c>
      <c r="F112" s="70">
        <v>78.099999999999994</v>
      </c>
      <c r="G112" s="70">
        <v>1.2</v>
      </c>
      <c r="H112" s="70">
        <v>23</v>
      </c>
      <c r="J112" s="70">
        <v>0.6</v>
      </c>
      <c r="L112" s="70">
        <v>19.3</v>
      </c>
    </row>
    <row r="113" spans="1:12" x14ac:dyDescent="0.55000000000000004">
      <c r="B113" s="24"/>
      <c r="C113" s="40" t="s">
        <v>117</v>
      </c>
      <c r="D113" s="62">
        <v>100</v>
      </c>
      <c r="E113" s="70">
        <v>78</v>
      </c>
      <c r="F113" s="70">
        <v>79.8</v>
      </c>
      <c r="G113" s="70">
        <v>1.7</v>
      </c>
      <c r="H113" s="70">
        <v>32</v>
      </c>
      <c r="J113" s="70">
        <v>0.6</v>
      </c>
      <c r="L113" s="70">
        <v>17</v>
      </c>
    </row>
    <row r="114" spans="1:12" x14ac:dyDescent="0.55000000000000004">
      <c r="B114" s="24"/>
      <c r="C114" s="40" t="s">
        <v>118</v>
      </c>
      <c r="D114" s="62">
        <v>100</v>
      </c>
      <c r="E114" s="70">
        <v>95</v>
      </c>
      <c r="F114" s="70">
        <v>73.8</v>
      </c>
      <c r="G114" s="70">
        <v>1</v>
      </c>
      <c r="H114" s="70">
        <v>51</v>
      </c>
      <c r="J114" s="70">
        <v>1.3</v>
      </c>
      <c r="K114" s="70">
        <v>19.8</v>
      </c>
      <c r="L114" s="70">
        <v>23.2</v>
      </c>
    </row>
    <row r="115" spans="1:12" x14ac:dyDescent="0.55000000000000004">
      <c r="B115" s="24"/>
      <c r="C115" s="40" t="s">
        <v>119</v>
      </c>
      <c r="D115" s="62">
        <v>100</v>
      </c>
      <c r="E115" s="70">
        <v>231</v>
      </c>
      <c r="F115" s="70">
        <v>73.900000000000006</v>
      </c>
      <c r="G115" s="70">
        <v>3.3</v>
      </c>
      <c r="H115" s="70">
        <v>59</v>
      </c>
      <c r="J115" s="70">
        <v>2.8</v>
      </c>
      <c r="L115" s="70">
        <v>49.2</v>
      </c>
    </row>
    <row r="116" spans="1:12" x14ac:dyDescent="0.55000000000000004">
      <c r="B116" s="24"/>
      <c r="C116" s="40" t="s">
        <v>120</v>
      </c>
      <c r="D116" s="62">
        <v>100</v>
      </c>
      <c r="E116" s="70">
        <v>70</v>
      </c>
      <c r="F116" s="70">
        <v>79.5</v>
      </c>
      <c r="G116" s="70">
        <v>1.5</v>
      </c>
      <c r="H116" s="70">
        <v>16</v>
      </c>
      <c r="J116" s="70">
        <v>1</v>
      </c>
      <c r="K116" s="70">
        <v>13.8</v>
      </c>
      <c r="L116" s="70">
        <v>17.2</v>
      </c>
    </row>
    <row r="117" spans="1:12" x14ac:dyDescent="0.55000000000000004">
      <c r="B117" s="24"/>
      <c r="C117" s="40" t="s">
        <v>121</v>
      </c>
      <c r="D117" s="62">
        <v>100</v>
      </c>
      <c r="E117" s="70">
        <v>132</v>
      </c>
      <c r="F117" s="70">
        <v>68.3</v>
      </c>
      <c r="G117" s="70">
        <v>1.4</v>
      </c>
      <c r="H117" s="70">
        <v>23</v>
      </c>
      <c r="J117" s="70">
        <v>1.9</v>
      </c>
      <c r="L117" s="70">
        <v>27.7</v>
      </c>
    </row>
    <row r="118" spans="1:12" x14ac:dyDescent="0.55000000000000004">
      <c r="C118" s="40" t="s">
        <v>122</v>
      </c>
      <c r="D118" s="62">
        <v>100</v>
      </c>
      <c r="E118" s="70">
        <v>124</v>
      </c>
      <c r="F118" s="70">
        <v>69.099999999999994</v>
      </c>
      <c r="G118" s="70">
        <v>1.3</v>
      </c>
      <c r="H118" s="70">
        <v>57</v>
      </c>
      <c r="J118" s="70">
        <v>1</v>
      </c>
      <c r="L118" s="70">
        <v>27.8</v>
      </c>
    </row>
    <row r="119" spans="1:12" x14ac:dyDescent="0.55000000000000004">
      <c r="A119" s="23" t="s">
        <v>38</v>
      </c>
      <c r="B119" s="24">
        <v>38</v>
      </c>
      <c r="C119" s="40" t="s">
        <v>123</v>
      </c>
      <c r="D119" s="62">
        <v>100</v>
      </c>
      <c r="E119" s="70">
        <v>55</v>
      </c>
      <c r="F119" s="70">
        <v>84</v>
      </c>
      <c r="G119" s="70">
        <v>0.6</v>
      </c>
      <c r="H119" s="70">
        <v>13</v>
      </c>
      <c r="J119" s="70">
        <v>0.1</v>
      </c>
      <c r="K119" s="70">
        <v>12.8</v>
      </c>
      <c r="L119" s="70">
        <v>14.8</v>
      </c>
    </row>
    <row r="120" spans="1:12" x14ac:dyDescent="0.55000000000000004">
      <c r="C120" s="40" t="s">
        <v>124</v>
      </c>
      <c r="D120" s="62">
        <v>100</v>
      </c>
      <c r="E120" s="70">
        <v>62</v>
      </c>
      <c r="F120" s="70">
        <v>82.1</v>
      </c>
      <c r="G120" s="70">
        <v>0.6</v>
      </c>
      <c r="H120" s="70">
        <v>13</v>
      </c>
      <c r="J120" s="70">
        <v>0.1</v>
      </c>
      <c r="K120" s="70">
        <v>14.6</v>
      </c>
      <c r="L120" s="70">
        <v>16.600000000000001</v>
      </c>
    </row>
    <row r="121" spans="1:12" x14ac:dyDescent="0.55000000000000004">
      <c r="C121" s="40" t="s">
        <v>125</v>
      </c>
      <c r="D121" s="62">
        <v>100</v>
      </c>
      <c r="E121" s="70">
        <v>72</v>
      </c>
      <c r="F121" s="70">
        <v>79.900000000000006</v>
      </c>
      <c r="G121" s="70">
        <v>0.6</v>
      </c>
      <c r="H121" s="70">
        <v>12</v>
      </c>
      <c r="J121" s="70">
        <v>0.1</v>
      </c>
      <c r="K121" s="70">
        <v>17.100000000000001</v>
      </c>
      <c r="L121" s="70">
        <v>18.899999999999999</v>
      </c>
    </row>
    <row r="122" spans="1:12" x14ac:dyDescent="0.55000000000000004">
      <c r="A122" s="23" t="s">
        <v>39</v>
      </c>
      <c r="B122" s="24">
        <v>39</v>
      </c>
      <c r="C122" s="40" t="s">
        <v>126</v>
      </c>
      <c r="D122" s="62">
        <v>100</v>
      </c>
      <c r="E122" s="70">
        <v>137</v>
      </c>
      <c r="F122" s="70">
        <v>63.4</v>
      </c>
      <c r="G122" s="70">
        <v>1.2</v>
      </c>
      <c r="H122" s="70">
        <v>38</v>
      </c>
      <c r="J122" s="70">
        <v>0.4</v>
      </c>
      <c r="K122" s="70">
        <v>32.1</v>
      </c>
      <c r="L122" s="70">
        <v>34</v>
      </c>
    </row>
    <row r="123" spans="1:12" x14ac:dyDescent="0.55000000000000004">
      <c r="B123" s="24"/>
      <c r="C123" s="40" t="s">
        <v>127</v>
      </c>
      <c r="D123" s="62">
        <v>100</v>
      </c>
      <c r="E123" s="70">
        <v>168</v>
      </c>
      <c r="F123" s="70">
        <v>54.2</v>
      </c>
      <c r="G123" s="70">
        <v>1.5</v>
      </c>
      <c r="H123" s="70">
        <v>38</v>
      </c>
      <c r="J123" s="70">
        <v>0.2</v>
      </c>
      <c r="K123" s="70">
        <v>40.1</v>
      </c>
      <c r="L123" s="70">
        <v>42.8</v>
      </c>
    </row>
    <row r="124" spans="1:12" x14ac:dyDescent="0.55000000000000004">
      <c r="B124" s="24"/>
      <c r="C124" s="40" t="s">
        <v>128</v>
      </c>
      <c r="D124" s="62">
        <v>100</v>
      </c>
      <c r="E124" s="70">
        <v>133</v>
      </c>
      <c r="F124" s="70">
        <v>64</v>
      </c>
      <c r="G124" s="70">
        <v>1.2</v>
      </c>
      <c r="H124" s="70">
        <v>34</v>
      </c>
      <c r="J124" s="70">
        <v>0.3</v>
      </c>
      <c r="K124" s="70">
        <v>31.4</v>
      </c>
      <c r="L124" s="70">
        <v>33.700000000000003</v>
      </c>
    </row>
    <row r="125" spans="1:12" x14ac:dyDescent="0.55000000000000004">
      <c r="B125" s="24"/>
      <c r="C125" s="40" t="s">
        <v>129</v>
      </c>
      <c r="D125" s="62">
        <v>100</v>
      </c>
      <c r="E125" s="70">
        <v>147</v>
      </c>
      <c r="F125" s="70">
        <v>60.4</v>
      </c>
      <c r="G125" s="70">
        <v>1.2</v>
      </c>
      <c r="H125" s="70">
        <v>40</v>
      </c>
      <c r="J125" s="70">
        <v>0.2</v>
      </c>
      <c r="K125" s="70">
        <v>35.1</v>
      </c>
      <c r="L125" s="70">
        <v>37.299999999999997</v>
      </c>
    </row>
    <row r="126" spans="1:12" x14ac:dyDescent="0.55000000000000004">
      <c r="B126" s="24"/>
      <c r="C126" s="40" t="s">
        <v>130</v>
      </c>
      <c r="D126" s="62">
        <v>100</v>
      </c>
      <c r="E126" s="70">
        <v>148</v>
      </c>
      <c r="F126" s="70">
        <v>60.3</v>
      </c>
      <c r="G126" s="70">
        <v>1.4</v>
      </c>
      <c r="H126" s="70">
        <v>47</v>
      </c>
      <c r="J126" s="70">
        <v>0.3</v>
      </c>
      <c r="K126" s="70">
        <v>34.9</v>
      </c>
      <c r="L126" s="70">
        <v>37.1</v>
      </c>
    </row>
    <row r="127" spans="1:12" x14ac:dyDescent="0.55000000000000004">
      <c r="C127" s="40" t="s">
        <v>131</v>
      </c>
      <c r="D127" s="62">
        <v>100</v>
      </c>
      <c r="E127" s="70">
        <v>201</v>
      </c>
      <c r="F127" s="70">
        <v>49.2</v>
      </c>
      <c r="G127" s="70">
        <v>1.5</v>
      </c>
      <c r="H127" s="70">
        <v>55</v>
      </c>
      <c r="J127" s="70">
        <v>0.5</v>
      </c>
      <c r="L127" s="70">
        <v>47.9</v>
      </c>
    </row>
    <row r="128" spans="1:12" x14ac:dyDescent="0.55000000000000004">
      <c r="A128" s="23" t="s">
        <v>40</v>
      </c>
      <c r="B128" s="24">
        <v>40</v>
      </c>
      <c r="C128" s="40" t="s">
        <v>132</v>
      </c>
      <c r="D128" s="62">
        <v>100</v>
      </c>
      <c r="E128" s="70">
        <v>31</v>
      </c>
      <c r="F128" s="70">
        <v>90.5</v>
      </c>
      <c r="G128" s="70">
        <v>0.6</v>
      </c>
      <c r="H128" s="70">
        <v>14</v>
      </c>
      <c r="I128" s="70">
        <v>211</v>
      </c>
      <c r="J128" s="70">
        <v>0.1</v>
      </c>
      <c r="K128" s="70">
        <v>6.9</v>
      </c>
      <c r="L128" s="70">
        <v>8.4</v>
      </c>
    </row>
    <row r="129" spans="1:12" x14ac:dyDescent="0.55000000000000004">
      <c r="A129" s="23" t="s">
        <v>41</v>
      </c>
      <c r="B129" s="24">
        <v>41</v>
      </c>
      <c r="C129" s="40" t="s">
        <v>133</v>
      </c>
      <c r="D129" s="62">
        <v>100</v>
      </c>
      <c r="E129" s="70">
        <v>29</v>
      </c>
      <c r="F129" s="70">
        <v>89</v>
      </c>
      <c r="G129" s="70">
        <v>1</v>
      </c>
      <c r="H129" s="70">
        <v>32</v>
      </c>
      <c r="J129" s="70">
        <v>0.4</v>
      </c>
      <c r="K129" s="70">
        <v>5.4</v>
      </c>
      <c r="L129" s="70">
        <v>8.9</v>
      </c>
    </row>
    <row r="130" spans="1:12" x14ac:dyDescent="0.55000000000000004">
      <c r="B130" s="24">
        <v>42</v>
      </c>
      <c r="C130" s="40" t="s">
        <v>134</v>
      </c>
      <c r="D130" s="62">
        <v>100</v>
      </c>
      <c r="E130" s="70">
        <v>49</v>
      </c>
      <c r="F130" s="70">
        <v>82</v>
      </c>
      <c r="G130" s="70">
        <v>1</v>
      </c>
      <c r="H130" s="70">
        <v>23</v>
      </c>
      <c r="I130" s="70">
        <v>290</v>
      </c>
      <c r="J130" s="70">
        <v>0.5</v>
      </c>
      <c r="K130" s="70">
        <v>10.199999999999999</v>
      </c>
      <c r="L130" s="70">
        <v>15.9</v>
      </c>
    </row>
    <row r="131" spans="1:12" x14ac:dyDescent="0.55000000000000004">
      <c r="A131" s="78" t="s">
        <v>11</v>
      </c>
      <c r="B131" s="24"/>
      <c r="D131" s="62"/>
      <c r="E131" s="70"/>
      <c r="F131" s="70"/>
      <c r="G131" s="70"/>
      <c r="H131" s="70"/>
      <c r="I131" s="70"/>
      <c r="J131" s="70"/>
      <c r="K131" s="70"/>
      <c r="L131" s="70"/>
    </row>
    <row r="132" spans="1:12" x14ac:dyDescent="0.55000000000000004">
      <c r="A132" s="23" t="s">
        <v>42</v>
      </c>
      <c r="B132" s="24">
        <v>43</v>
      </c>
      <c r="C132" s="40" t="s">
        <v>135</v>
      </c>
      <c r="D132" s="62">
        <v>100</v>
      </c>
      <c r="E132" s="70">
        <v>44</v>
      </c>
      <c r="F132" s="70">
        <v>85.7</v>
      </c>
      <c r="G132" s="70">
        <v>1.8</v>
      </c>
      <c r="H132" s="70">
        <v>37</v>
      </c>
      <c r="I132" s="70">
        <v>320</v>
      </c>
      <c r="J132" s="70">
        <v>0.4</v>
      </c>
      <c r="L132" s="70">
        <v>11.2</v>
      </c>
    </row>
    <row r="133" spans="1:12" x14ac:dyDescent="0.55000000000000004">
      <c r="B133" s="24"/>
      <c r="C133" s="40" t="s">
        <v>136</v>
      </c>
      <c r="D133" s="62">
        <v>100</v>
      </c>
      <c r="E133" s="70">
        <v>15</v>
      </c>
      <c r="F133" s="70">
        <v>94.6</v>
      </c>
      <c r="G133" s="70">
        <v>1.4</v>
      </c>
      <c r="H133" s="70">
        <v>21</v>
      </c>
      <c r="I133" s="70">
        <v>242</v>
      </c>
      <c r="J133" s="70">
        <v>0.2</v>
      </c>
      <c r="K133" s="70">
        <v>1.9</v>
      </c>
      <c r="L133" s="70">
        <v>3.2</v>
      </c>
    </row>
    <row r="134" spans="1:12" x14ac:dyDescent="0.55000000000000004">
      <c r="B134" s="24"/>
      <c r="C134" s="40" t="s">
        <v>137</v>
      </c>
      <c r="D134" s="62">
        <v>100</v>
      </c>
      <c r="E134" s="70">
        <v>17</v>
      </c>
      <c r="F134" s="70">
        <v>94.5</v>
      </c>
      <c r="G134" s="70">
        <v>1.2</v>
      </c>
      <c r="H134" s="70">
        <v>23</v>
      </c>
      <c r="I134" s="70">
        <v>250</v>
      </c>
      <c r="J134" s="70">
        <v>0.5</v>
      </c>
      <c r="K134" s="70">
        <v>1.8</v>
      </c>
      <c r="L134" s="70">
        <v>3.2</v>
      </c>
    </row>
    <row r="135" spans="1:12" x14ac:dyDescent="0.55000000000000004">
      <c r="A135" s="23" t="s">
        <v>43</v>
      </c>
      <c r="B135" s="24">
        <v>44</v>
      </c>
      <c r="C135" s="40" t="s">
        <v>138</v>
      </c>
      <c r="D135" s="62">
        <v>100</v>
      </c>
      <c r="E135" s="70">
        <v>152</v>
      </c>
      <c r="F135" s="70">
        <v>76</v>
      </c>
      <c r="G135" s="70">
        <v>1.3</v>
      </c>
      <c r="H135" s="70">
        <v>39</v>
      </c>
      <c r="J135" s="70">
        <v>14</v>
      </c>
      <c r="K135" s="70">
        <v>5.2</v>
      </c>
      <c r="L135" s="70">
        <v>8</v>
      </c>
    </row>
    <row r="136" spans="1:12" x14ac:dyDescent="0.55000000000000004">
      <c r="A136" s="23" t="s">
        <v>44</v>
      </c>
      <c r="B136" s="24">
        <v>45</v>
      </c>
      <c r="C136" s="40" t="s">
        <v>139</v>
      </c>
      <c r="D136" s="62">
        <v>100</v>
      </c>
      <c r="E136" s="70">
        <v>46</v>
      </c>
      <c r="F136" s="70">
        <v>86.6</v>
      </c>
      <c r="G136" s="70">
        <v>1.9</v>
      </c>
      <c r="H136" s="70">
        <v>28</v>
      </c>
      <c r="J136" s="70">
        <v>0.6</v>
      </c>
      <c r="L136" s="70">
        <v>10.199999999999999</v>
      </c>
    </row>
    <row r="137" spans="1:12" x14ac:dyDescent="0.55000000000000004">
      <c r="B137" s="24"/>
      <c r="C137" s="40" t="s">
        <v>161</v>
      </c>
      <c r="D137" s="62">
        <v>100</v>
      </c>
      <c r="E137" s="70">
        <v>20</v>
      </c>
      <c r="F137" s="70">
        <v>92.3</v>
      </c>
      <c r="G137" s="70">
        <v>0.8</v>
      </c>
      <c r="H137" s="70">
        <v>31</v>
      </c>
      <c r="J137" s="70">
        <v>0.2</v>
      </c>
      <c r="K137" s="70">
        <v>3.9</v>
      </c>
      <c r="L137" s="70">
        <v>6.2</v>
      </c>
    </row>
    <row r="138" spans="1:12" ht="16.5" customHeight="1" x14ac:dyDescent="0.55000000000000004">
      <c r="C138" s="40" t="s">
        <v>162</v>
      </c>
      <c r="D138" s="62">
        <v>100</v>
      </c>
      <c r="E138" s="70">
        <v>19</v>
      </c>
      <c r="F138" s="70">
        <v>92.7</v>
      </c>
      <c r="G138" s="70">
        <v>0.9</v>
      </c>
      <c r="H138" s="70">
        <v>24</v>
      </c>
      <c r="J138" s="70">
        <v>0.1</v>
      </c>
      <c r="K138" s="70">
        <v>3.7</v>
      </c>
      <c r="L138" s="70">
        <v>5.9</v>
      </c>
    </row>
    <row r="139" spans="1:12" x14ac:dyDescent="0.55000000000000004">
      <c r="A139" s="23" t="s">
        <v>45</v>
      </c>
      <c r="B139" s="24">
        <v>46</v>
      </c>
      <c r="C139" s="40" t="s">
        <v>140</v>
      </c>
      <c r="D139" s="62">
        <v>100</v>
      </c>
      <c r="E139" s="70">
        <v>43</v>
      </c>
      <c r="F139" s="70">
        <v>96.7</v>
      </c>
      <c r="G139" s="70">
        <v>1.4</v>
      </c>
      <c r="H139" s="70">
        <v>44</v>
      </c>
      <c r="I139" s="70">
        <v>160</v>
      </c>
      <c r="J139" s="70">
        <v>0.2</v>
      </c>
      <c r="K139" s="70">
        <v>9</v>
      </c>
      <c r="L139" s="70">
        <v>11.1</v>
      </c>
    </row>
    <row r="140" spans="1:12" x14ac:dyDescent="0.55000000000000004">
      <c r="A140" s="23" t="s">
        <v>46</v>
      </c>
      <c r="B140" s="24">
        <v>47</v>
      </c>
      <c r="C140" s="40" t="s">
        <v>141</v>
      </c>
      <c r="D140" s="62">
        <v>100</v>
      </c>
      <c r="E140" s="70">
        <v>43</v>
      </c>
      <c r="F140" s="70">
        <v>87.5</v>
      </c>
      <c r="G140" s="70">
        <v>1.5</v>
      </c>
      <c r="H140" s="70">
        <v>34</v>
      </c>
      <c r="J140" s="70">
        <v>0.4</v>
      </c>
      <c r="K140" s="70">
        <v>8.4</v>
      </c>
      <c r="L140" s="70">
        <v>9.6999999999999993</v>
      </c>
    </row>
    <row r="141" spans="1:12" x14ac:dyDescent="0.55000000000000004">
      <c r="A141" s="23" t="s">
        <v>47</v>
      </c>
      <c r="B141" s="24">
        <v>48</v>
      </c>
      <c r="C141" s="40" t="s">
        <v>142</v>
      </c>
      <c r="D141" s="62">
        <v>100</v>
      </c>
      <c r="E141" s="70">
        <v>10</v>
      </c>
      <c r="F141" s="70">
        <v>94.2</v>
      </c>
      <c r="G141" s="70">
        <v>1.2</v>
      </c>
      <c r="H141" s="70">
        <v>20</v>
      </c>
      <c r="J141" s="70">
        <v>0.2</v>
      </c>
      <c r="K141" s="70">
        <v>0.9</v>
      </c>
      <c r="L141" s="70">
        <v>3.5</v>
      </c>
    </row>
    <row r="142" spans="1:12" x14ac:dyDescent="0.55000000000000004">
      <c r="A142" s="23" t="s">
        <v>48</v>
      </c>
      <c r="B142" s="24">
        <v>49</v>
      </c>
      <c r="C142" s="40" t="s">
        <v>143</v>
      </c>
      <c r="D142" s="62">
        <v>100</v>
      </c>
      <c r="E142" s="70">
        <v>18</v>
      </c>
      <c r="F142" s="70">
        <v>92</v>
      </c>
      <c r="G142" s="70">
        <v>1</v>
      </c>
      <c r="H142" s="70">
        <v>31</v>
      </c>
      <c r="I142" s="70">
        <v>0.7</v>
      </c>
      <c r="J142" s="70">
        <v>0.3</v>
      </c>
      <c r="K142" s="70">
        <v>2.8</v>
      </c>
      <c r="L142" s="70">
        <v>5.5</v>
      </c>
    </row>
    <row r="143" spans="1:12" x14ac:dyDescent="0.55000000000000004">
      <c r="A143" s="23" t="s">
        <v>49</v>
      </c>
      <c r="B143" s="24">
        <v>50</v>
      </c>
      <c r="C143" s="40" t="s">
        <v>144</v>
      </c>
      <c r="D143" s="62">
        <v>100</v>
      </c>
      <c r="E143" s="70">
        <v>32</v>
      </c>
      <c r="F143" s="70">
        <v>89.3</v>
      </c>
      <c r="G143" s="70">
        <v>1</v>
      </c>
      <c r="H143" s="70">
        <v>34</v>
      </c>
      <c r="I143" s="70">
        <v>290</v>
      </c>
      <c r="J143" s="70">
        <v>0.2</v>
      </c>
      <c r="K143" s="70">
        <v>6.5</v>
      </c>
      <c r="L143" s="70">
        <v>8.6999999999999993</v>
      </c>
    </row>
    <row r="144" spans="1:12" x14ac:dyDescent="0.55000000000000004">
      <c r="A144" s="23" t="s">
        <v>50</v>
      </c>
      <c r="B144" s="24">
        <v>51</v>
      </c>
      <c r="C144" s="40" t="s">
        <v>145</v>
      </c>
      <c r="D144" s="62">
        <v>100</v>
      </c>
      <c r="E144" s="70">
        <v>36</v>
      </c>
      <c r="F144" s="70">
        <v>86.2</v>
      </c>
      <c r="G144" s="70">
        <v>1.5</v>
      </c>
      <c r="H144" s="70">
        <v>52</v>
      </c>
      <c r="J144" s="70">
        <v>0.1</v>
      </c>
      <c r="K144" s="70">
        <v>7.2</v>
      </c>
      <c r="L144" s="70">
        <v>11.4</v>
      </c>
    </row>
    <row r="145" spans="1:12" x14ac:dyDescent="0.55000000000000004">
      <c r="A145" s="78" t="s">
        <v>26</v>
      </c>
      <c r="B145" s="24">
        <v>52</v>
      </c>
      <c r="C145" s="23"/>
      <c r="E145" s="23"/>
      <c r="F145" s="23"/>
      <c r="G145" s="23"/>
      <c r="H145" s="23"/>
      <c r="I145" s="23"/>
      <c r="J145" s="23"/>
      <c r="K145" s="23"/>
      <c r="L145" s="23"/>
    </row>
    <row r="146" spans="1:12" x14ac:dyDescent="0.55000000000000004">
      <c r="A146" s="23" t="s">
        <v>51</v>
      </c>
      <c r="B146" s="24">
        <v>53</v>
      </c>
      <c r="C146" s="40" t="s">
        <v>146</v>
      </c>
      <c r="D146" s="62">
        <v>100</v>
      </c>
      <c r="E146" s="70">
        <v>233</v>
      </c>
      <c r="F146" s="70">
        <v>11.2</v>
      </c>
      <c r="G146" s="70">
        <v>23.9</v>
      </c>
      <c r="H146" s="70">
        <v>418</v>
      </c>
      <c r="I146" s="70">
        <v>1340</v>
      </c>
      <c r="J146" s="70">
        <v>1.5</v>
      </c>
      <c r="K146" s="70">
        <v>31</v>
      </c>
      <c r="L146" s="70">
        <v>59.7</v>
      </c>
    </row>
    <row r="147" spans="1:12" x14ac:dyDescent="0.55000000000000004">
      <c r="B147" s="24">
        <v>53</v>
      </c>
      <c r="C147" s="40" t="s">
        <v>147</v>
      </c>
      <c r="D147" s="62">
        <v>100</v>
      </c>
      <c r="E147" s="70">
        <v>84</v>
      </c>
      <c r="F147" s="70">
        <v>70.900000000000006</v>
      </c>
      <c r="G147" s="70">
        <v>8</v>
      </c>
      <c r="H147" s="70">
        <v>157</v>
      </c>
      <c r="I147" s="70">
        <v>415</v>
      </c>
      <c r="J147" s="70">
        <v>0.5</v>
      </c>
      <c r="K147" s="70">
        <v>11.8</v>
      </c>
      <c r="L147" s="70">
        <v>19.5</v>
      </c>
    </row>
    <row r="148" spans="1:12" x14ac:dyDescent="0.55000000000000004">
      <c r="B148" s="24">
        <v>53</v>
      </c>
      <c r="C148" s="40" t="s">
        <v>148</v>
      </c>
      <c r="D148" s="62">
        <v>100</v>
      </c>
      <c r="E148" s="70">
        <v>73</v>
      </c>
      <c r="F148" s="70">
        <v>73.599999999999994</v>
      </c>
      <c r="G148" s="70">
        <v>6.3</v>
      </c>
      <c r="H148" s="70">
        <v>105</v>
      </c>
      <c r="I148" s="70">
        <v>454</v>
      </c>
      <c r="J148" s="70">
        <v>0.5</v>
      </c>
      <c r="K148" s="70">
        <v>10.9</v>
      </c>
      <c r="L148" s="70">
        <v>17.899999999999999</v>
      </c>
    </row>
    <row r="149" spans="1:12" x14ac:dyDescent="0.55000000000000004">
      <c r="B149" s="24">
        <v>53</v>
      </c>
      <c r="C149" s="40" t="s">
        <v>149</v>
      </c>
      <c r="D149" s="62">
        <v>100</v>
      </c>
      <c r="E149" s="70">
        <v>248</v>
      </c>
      <c r="F149" s="70">
        <v>11.5</v>
      </c>
      <c r="G149" s="70">
        <v>23</v>
      </c>
      <c r="H149" s="70">
        <v>567</v>
      </c>
      <c r="I149" s="70">
        <v>1483</v>
      </c>
      <c r="J149" s="70">
        <v>1.6</v>
      </c>
      <c r="K149" s="70">
        <v>35.4</v>
      </c>
      <c r="L149" s="70">
        <v>59.3</v>
      </c>
    </row>
    <row r="150" spans="1:12" x14ac:dyDescent="0.55000000000000004">
      <c r="B150" s="24">
        <v>53</v>
      </c>
      <c r="C150" s="40" t="s">
        <v>150</v>
      </c>
      <c r="D150" s="62">
        <v>100</v>
      </c>
      <c r="E150" s="70">
        <v>82</v>
      </c>
      <c r="F150" s="70">
        <v>68.8</v>
      </c>
      <c r="G150" s="70">
        <v>8.5</v>
      </c>
      <c r="H150" s="70">
        <v>191</v>
      </c>
      <c r="I150" s="70">
        <v>355</v>
      </c>
      <c r="J150" s="70">
        <v>0.3</v>
      </c>
      <c r="K150" s="70">
        <v>11.3</v>
      </c>
      <c r="L150" s="70">
        <v>21</v>
      </c>
    </row>
    <row r="151" spans="1:12" x14ac:dyDescent="0.55000000000000004">
      <c r="B151" s="24">
        <v>53</v>
      </c>
      <c r="C151" s="40" t="s">
        <v>151</v>
      </c>
      <c r="D151" s="62">
        <v>100</v>
      </c>
      <c r="E151" s="70">
        <v>66</v>
      </c>
      <c r="F151" s="70">
        <v>76.2</v>
      </c>
      <c r="G151" s="70">
        <v>5.4</v>
      </c>
      <c r="H151" s="70">
        <v>133</v>
      </c>
      <c r="J151" s="70">
        <v>1.5</v>
      </c>
      <c r="K151" s="70">
        <v>7.6</v>
      </c>
      <c r="L151" s="70">
        <v>15</v>
      </c>
    </row>
    <row r="152" spans="1:12" x14ac:dyDescent="0.55000000000000004">
      <c r="B152" s="24">
        <v>53</v>
      </c>
      <c r="C152" s="40" t="s">
        <v>152</v>
      </c>
      <c r="D152" s="62">
        <v>100</v>
      </c>
      <c r="E152" s="70">
        <v>251</v>
      </c>
      <c r="F152" s="70">
        <v>12</v>
      </c>
      <c r="G152" s="70">
        <v>20.9</v>
      </c>
      <c r="H152" s="70">
        <v>347</v>
      </c>
      <c r="I152" s="70">
        <v>1359</v>
      </c>
      <c r="J152" s="70">
        <v>2</v>
      </c>
      <c r="K152" s="70">
        <v>37.299999999999997</v>
      </c>
      <c r="L152" s="70">
        <v>60.4</v>
      </c>
    </row>
    <row r="153" spans="1:12" x14ac:dyDescent="0.55000000000000004">
      <c r="B153" s="24">
        <v>53</v>
      </c>
      <c r="C153" s="40" t="s">
        <v>153</v>
      </c>
      <c r="D153" s="62">
        <v>100</v>
      </c>
      <c r="E153" s="70">
        <v>91</v>
      </c>
      <c r="F153" s="70">
        <v>68.5</v>
      </c>
      <c r="G153" s="70">
        <v>8.6</v>
      </c>
      <c r="H153" s="70">
        <v>193</v>
      </c>
      <c r="I153" s="70">
        <v>378</v>
      </c>
      <c r="J153" s="70">
        <v>0.5</v>
      </c>
      <c r="K153" s="70">
        <v>13</v>
      </c>
      <c r="L153" s="70">
        <v>21.1</v>
      </c>
    </row>
    <row r="154" spans="1:12" x14ac:dyDescent="0.55000000000000004">
      <c r="B154" s="24">
        <v>53</v>
      </c>
      <c r="C154" s="40" t="s">
        <v>154</v>
      </c>
      <c r="D154" s="62">
        <v>100</v>
      </c>
      <c r="E154" s="70">
        <v>88</v>
      </c>
      <c r="F154" s="70">
        <v>69.2</v>
      </c>
      <c r="G154" s="70">
        <v>6.8</v>
      </c>
      <c r="H154" s="70">
        <v>68</v>
      </c>
      <c r="I154" s="70">
        <v>350</v>
      </c>
      <c r="J154" s="70">
        <v>0.7</v>
      </c>
      <c r="K154" s="70">
        <v>13.5</v>
      </c>
      <c r="L154" s="70">
        <v>21.4</v>
      </c>
    </row>
    <row r="155" spans="1:12" x14ac:dyDescent="0.55000000000000004">
      <c r="A155" s="23" t="s">
        <v>52</v>
      </c>
      <c r="B155" s="24">
        <v>54</v>
      </c>
      <c r="C155" s="40" t="s">
        <v>157</v>
      </c>
      <c r="D155" s="62">
        <v>100</v>
      </c>
      <c r="E155" s="70">
        <v>257</v>
      </c>
      <c r="F155" s="70">
        <v>11.6</v>
      </c>
      <c r="G155" s="70">
        <v>26.7</v>
      </c>
      <c r="H155" s="70">
        <v>333</v>
      </c>
      <c r="J155" s="70">
        <v>0.9</v>
      </c>
      <c r="L155" s="70">
        <v>57.4</v>
      </c>
    </row>
    <row r="156" spans="1:12" x14ac:dyDescent="0.55000000000000004">
      <c r="B156" s="23"/>
      <c r="C156" s="40" t="s">
        <v>158</v>
      </c>
      <c r="D156" s="62">
        <v>100</v>
      </c>
      <c r="E156" s="70">
        <v>92</v>
      </c>
      <c r="F156" s="70">
        <v>69.2</v>
      </c>
      <c r="G156" s="70">
        <v>8.1999999999999993</v>
      </c>
      <c r="H156" s="70">
        <v>156</v>
      </c>
      <c r="J156" s="70">
        <v>0.4</v>
      </c>
      <c r="K156" s="70">
        <v>35.5</v>
      </c>
      <c r="L156" s="70">
        <v>21.3</v>
      </c>
    </row>
    <row r="157" spans="1:12" x14ac:dyDescent="0.55000000000000004">
      <c r="A157" s="23" t="s">
        <v>53</v>
      </c>
      <c r="B157" s="24">
        <v>55</v>
      </c>
      <c r="C157" s="40" t="s">
        <v>155</v>
      </c>
      <c r="D157" s="62">
        <v>100</v>
      </c>
      <c r="E157" s="70">
        <v>252</v>
      </c>
      <c r="F157" s="70">
        <v>13.4</v>
      </c>
      <c r="G157" s="70">
        <v>23.9</v>
      </c>
      <c r="H157" s="70">
        <v>356</v>
      </c>
      <c r="I157" s="70">
        <v>905</v>
      </c>
      <c r="J157" s="70">
        <v>0.9</v>
      </c>
      <c r="K157" s="70">
        <v>17.2</v>
      </c>
      <c r="L157" s="70">
        <v>59.7</v>
      </c>
    </row>
    <row r="158" spans="1:12" x14ac:dyDescent="0.55000000000000004">
      <c r="B158" s="24"/>
      <c r="C158" s="40" t="s">
        <v>156</v>
      </c>
      <c r="D158" s="62">
        <v>100</v>
      </c>
      <c r="E158" s="70">
        <v>65</v>
      </c>
      <c r="F158" s="70">
        <v>79.099999999999994</v>
      </c>
      <c r="G158" s="70">
        <v>6.8</v>
      </c>
      <c r="H158" s="70">
        <v>100</v>
      </c>
      <c r="I158" s="70">
        <v>22</v>
      </c>
      <c r="J158" s="70">
        <v>0.3</v>
      </c>
      <c r="K158" s="70">
        <v>37</v>
      </c>
      <c r="L158" s="70">
        <v>13.2</v>
      </c>
    </row>
    <row r="159" spans="1:12" x14ac:dyDescent="0.55000000000000004">
      <c r="A159" s="23" t="s">
        <v>54</v>
      </c>
      <c r="B159" s="24">
        <v>56</v>
      </c>
      <c r="C159" s="40" t="s">
        <v>159</v>
      </c>
      <c r="D159" s="62">
        <v>100</v>
      </c>
      <c r="E159" s="70">
        <v>310</v>
      </c>
      <c r="F159" s="70">
        <v>12.4</v>
      </c>
      <c r="G159" s="70">
        <v>20</v>
      </c>
      <c r="H159" s="70">
        <v>312</v>
      </c>
      <c r="I159" s="70">
        <v>810</v>
      </c>
      <c r="J159" s="70">
        <v>4.5999999999999996</v>
      </c>
      <c r="L159" s="70">
        <v>60</v>
      </c>
    </row>
    <row r="160" spans="1:12" x14ac:dyDescent="0.55000000000000004">
      <c r="B160" s="24"/>
      <c r="C160" s="40" t="s">
        <v>160</v>
      </c>
      <c r="D160" s="62">
        <v>100</v>
      </c>
      <c r="E160" s="70">
        <v>113</v>
      </c>
      <c r="F160" s="70">
        <v>64.8</v>
      </c>
      <c r="G160" s="70">
        <v>9.5</v>
      </c>
      <c r="H160" s="70">
        <v>135</v>
      </c>
      <c r="J160" s="70">
        <v>1.8</v>
      </c>
      <c r="K160" s="70">
        <v>47</v>
      </c>
      <c r="L160" s="70">
        <v>22.8</v>
      </c>
    </row>
    <row r="161" spans="1:13" x14ac:dyDescent="0.55000000000000004">
      <c r="A161" s="78" t="s">
        <v>11</v>
      </c>
      <c r="B161" s="24">
        <v>57</v>
      </c>
    </row>
    <row r="162" spans="1:13" x14ac:dyDescent="0.55000000000000004">
      <c r="A162" s="23" t="s">
        <v>55</v>
      </c>
      <c r="B162" s="24">
        <v>58</v>
      </c>
      <c r="C162" s="40" t="s">
        <v>168</v>
      </c>
      <c r="D162" s="62">
        <v>100</v>
      </c>
      <c r="E162" s="70">
        <v>772</v>
      </c>
      <c r="F162" s="70">
        <v>3.3</v>
      </c>
      <c r="G162" s="70">
        <v>14</v>
      </c>
      <c r="H162" s="70">
        <v>380</v>
      </c>
      <c r="J162" s="70">
        <v>63.3</v>
      </c>
      <c r="K162" s="70">
        <v>11.5</v>
      </c>
      <c r="L162" s="70">
        <v>17.7</v>
      </c>
    </row>
    <row r="163" spans="1:13" x14ac:dyDescent="0.55000000000000004">
      <c r="B163" s="24"/>
      <c r="C163" s="40" t="s">
        <v>169</v>
      </c>
      <c r="D163" s="62">
        <v>100</v>
      </c>
      <c r="E163" s="70">
        <v>692</v>
      </c>
      <c r="F163" s="70">
        <v>3.8</v>
      </c>
      <c r="G163" s="70">
        <v>15.4</v>
      </c>
      <c r="H163" s="70">
        <v>814</v>
      </c>
      <c r="I163" s="70">
        <v>144</v>
      </c>
      <c r="J163" s="70">
        <v>67.7</v>
      </c>
      <c r="K163" s="70">
        <v>5.3</v>
      </c>
      <c r="L163" s="70">
        <v>11.7</v>
      </c>
    </row>
    <row r="164" spans="1:13" x14ac:dyDescent="0.55000000000000004">
      <c r="A164" s="23" t="s">
        <v>56</v>
      </c>
      <c r="B164" s="24">
        <v>59</v>
      </c>
      <c r="C164" s="40" t="s">
        <v>170</v>
      </c>
      <c r="D164" s="62">
        <v>100</v>
      </c>
      <c r="E164" s="70">
        <v>558</v>
      </c>
      <c r="F164" s="70">
        <v>3.8</v>
      </c>
      <c r="G164" s="70">
        <v>28.8</v>
      </c>
      <c r="H164" s="70">
        <v>415</v>
      </c>
      <c r="I164" s="70">
        <v>661</v>
      </c>
      <c r="J164" s="70">
        <v>45.4</v>
      </c>
      <c r="K164" s="70">
        <v>8.5</v>
      </c>
      <c r="L164" s="70">
        <v>19.600000000000001</v>
      </c>
    </row>
    <row r="165" spans="1:13" x14ac:dyDescent="0.55000000000000004">
      <c r="A165" s="23" t="s">
        <v>57</v>
      </c>
      <c r="B165" s="24">
        <v>60</v>
      </c>
      <c r="C165" s="40" t="s">
        <v>171</v>
      </c>
      <c r="D165" s="62">
        <v>100</v>
      </c>
      <c r="E165" s="70">
        <v>567</v>
      </c>
      <c r="F165" s="70">
        <v>5.6</v>
      </c>
      <c r="G165" s="70">
        <v>19.399999999999999</v>
      </c>
      <c r="H165" s="70">
        <v>497</v>
      </c>
      <c r="I165" s="70">
        <v>6</v>
      </c>
      <c r="J165" s="70">
        <v>42.2</v>
      </c>
      <c r="K165" s="70">
        <v>27.3</v>
      </c>
      <c r="L165" s="70">
        <v>30.2</v>
      </c>
    </row>
    <row r="166" spans="1:13" x14ac:dyDescent="0.55000000000000004">
      <c r="A166" s="78" t="s">
        <v>11</v>
      </c>
      <c r="B166" s="24">
        <v>61</v>
      </c>
    </row>
    <row r="167" spans="1:13" x14ac:dyDescent="0.55000000000000004">
      <c r="A167" s="23" t="s">
        <v>58</v>
      </c>
      <c r="B167" s="24">
        <v>62</v>
      </c>
      <c r="C167" s="40" t="s">
        <v>172</v>
      </c>
      <c r="D167" s="62">
        <v>100</v>
      </c>
      <c r="E167" s="70">
        <v>143</v>
      </c>
      <c r="F167" s="70">
        <v>61.6</v>
      </c>
      <c r="G167" s="70">
        <v>1.1000000000000001</v>
      </c>
      <c r="H167" s="70">
        <v>53</v>
      </c>
      <c r="I167" s="70">
        <v>344</v>
      </c>
      <c r="J167" s="70">
        <v>0.2</v>
      </c>
      <c r="K167" s="70">
        <v>34.200000000000003</v>
      </c>
      <c r="L167" s="70">
        <v>36.5</v>
      </c>
    </row>
    <row r="168" spans="1:13" x14ac:dyDescent="0.55000000000000004">
      <c r="B168" s="24"/>
      <c r="C168" s="40" t="s">
        <v>173</v>
      </c>
      <c r="D168" s="62">
        <v>100</v>
      </c>
      <c r="E168" s="70">
        <v>129</v>
      </c>
      <c r="F168" s="70">
        <v>65.3</v>
      </c>
      <c r="G168" s="70">
        <v>0.8</v>
      </c>
      <c r="H168" s="70">
        <v>38</v>
      </c>
      <c r="J168" s="70">
        <v>0.2</v>
      </c>
      <c r="K168" s="70">
        <v>30.9</v>
      </c>
      <c r="L168" s="70">
        <v>33.299999999999997</v>
      </c>
    </row>
    <row r="169" spans="1:13" x14ac:dyDescent="0.55000000000000004">
      <c r="A169" s="23" t="s">
        <v>59</v>
      </c>
      <c r="B169" s="24">
        <v>63</v>
      </c>
      <c r="C169" s="40" t="s">
        <v>174</v>
      </c>
      <c r="D169" s="62">
        <v>100</v>
      </c>
      <c r="E169" s="70">
        <v>81</v>
      </c>
      <c r="F169" s="70">
        <v>77.5</v>
      </c>
      <c r="G169" s="70">
        <v>2</v>
      </c>
      <c r="H169" s="70">
        <v>45</v>
      </c>
      <c r="I169" s="70">
        <v>411</v>
      </c>
      <c r="J169" s="70">
        <v>0.1</v>
      </c>
      <c r="K169" s="70">
        <v>17.899999999999999</v>
      </c>
      <c r="L169" s="70">
        <v>19.5</v>
      </c>
    </row>
    <row r="170" spans="1:13" x14ac:dyDescent="0.55000000000000004">
      <c r="B170" s="24"/>
      <c r="C170" s="40" t="s">
        <v>175</v>
      </c>
      <c r="D170" s="62">
        <v>100</v>
      </c>
      <c r="E170" s="70">
        <v>68</v>
      </c>
      <c r="F170" s="70">
        <v>81.2</v>
      </c>
      <c r="G170" s="70">
        <v>2</v>
      </c>
      <c r="H170" s="70">
        <v>40</v>
      </c>
      <c r="I170" s="70">
        <v>280</v>
      </c>
      <c r="J170" s="70">
        <v>0.1</v>
      </c>
      <c r="K170" s="70">
        <v>14.8</v>
      </c>
      <c r="L170" s="70">
        <v>16.100000000000001</v>
      </c>
    </row>
    <row r="171" spans="1:13" x14ac:dyDescent="0.55000000000000004">
      <c r="B171" s="24"/>
      <c r="C171" s="40" t="s">
        <v>176</v>
      </c>
      <c r="D171" s="62">
        <v>100</v>
      </c>
      <c r="E171" s="70">
        <v>80</v>
      </c>
      <c r="F171" s="70">
        <v>78.400000000000006</v>
      </c>
      <c r="G171" s="70">
        <v>2.1</v>
      </c>
      <c r="H171" s="70">
        <v>43</v>
      </c>
      <c r="J171" s="70">
        <v>0.3</v>
      </c>
      <c r="K171" s="70">
        <v>17.3</v>
      </c>
      <c r="L171" s="70">
        <v>18.3</v>
      </c>
    </row>
    <row r="172" spans="1:13" x14ac:dyDescent="0.55000000000000004">
      <c r="A172" s="23" t="s">
        <v>60</v>
      </c>
      <c r="B172" s="24">
        <v>64</v>
      </c>
      <c r="C172" s="44" t="s">
        <v>233</v>
      </c>
      <c r="D172" s="69">
        <v>100</v>
      </c>
      <c r="E172" s="80">
        <v>103</v>
      </c>
      <c r="F172" s="80">
        <v>71.900000000000006</v>
      </c>
      <c r="G172" s="80">
        <v>1.7</v>
      </c>
      <c r="H172" s="80">
        <v>72</v>
      </c>
      <c r="I172" s="85"/>
      <c r="J172" s="91">
        <v>0.8</v>
      </c>
      <c r="K172" s="92">
        <v>22.3</v>
      </c>
      <c r="L172" s="92">
        <v>24.4</v>
      </c>
    </row>
    <row r="173" spans="1:13" x14ac:dyDescent="0.55000000000000004">
      <c r="B173" s="24"/>
      <c r="C173" s="44" t="s">
        <v>234</v>
      </c>
      <c r="D173" s="69">
        <v>100</v>
      </c>
      <c r="E173" s="80">
        <v>101</v>
      </c>
      <c r="F173" s="80">
        <v>72</v>
      </c>
      <c r="G173" s="80">
        <v>1</v>
      </c>
      <c r="H173" s="80">
        <v>42</v>
      </c>
      <c r="I173" s="85"/>
      <c r="J173" s="70">
        <v>0.2</v>
      </c>
      <c r="K173" s="70">
        <v>23.7</v>
      </c>
      <c r="L173" s="70">
        <v>26.1</v>
      </c>
    </row>
    <row r="174" spans="1:13" x14ac:dyDescent="0.55000000000000004">
      <c r="B174" s="24"/>
      <c r="C174" s="44" t="s">
        <v>235</v>
      </c>
      <c r="D174" s="69">
        <v>100</v>
      </c>
      <c r="E174" s="80">
        <v>156</v>
      </c>
      <c r="F174" s="80">
        <v>56.8</v>
      </c>
      <c r="G174" s="80">
        <v>1.2</v>
      </c>
      <c r="H174" s="80">
        <v>68</v>
      </c>
      <c r="I174" s="85"/>
      <c r="J174" s="70">
        <v>0.2</v>
      </c>
      <c r="K174" s="70">
        <v>37.4</v>
      </c>
      <c r="L174" s="70">
        <v>40.9</v>
      </c>
    </row>
    <row r="175" spans="1:13" x14ac:dyDescent="0.55000000000000004">
      <c r="A175" s="23" t="s">
        <v>61</v>
      </c>
      <c r="B175" s="24">
        <v>65</v>
      </c>
      <c r="C175" s="44" t="s">
        <v>232</v>
      </c>
      <c r="D175" s="69">
        <v>100</v>
      </c>
      <c r="E175" s="80">
        <v>94</v>
      </c>
      <c r="F175" s="80">
        <v>73.5</v>
      </c>
      <c r="G175" s="80">
        <v>1</v>
      </c>
      <c r="H175" s="80">
        <v>60</v>
      </c>
      <c r="I175" s="85"/>
      <c r="J175" s="40">
        <v>0.1</v>
      </c>
      <c r="K175" s="70">
        <v>22.3</v>
      </c>
      <c r="L175" s="70">
        <v>24.3</v>
      </c>
      <c r="M175" s="70">
        <v>0</v>
      </c>
    </row>
    <row r="176" spans="1:13" x14ac:dyDescent="0.55000000000000004">
      <c r="A176" s="23" t="s">
        <v>62</v>
      </c>
      <c r="B176" s="24">
        <v>66</v>
      </c>
      <c r="C176" s="44" t="s">
        <v>236</v>
      </c>
      <c r="D176" s="69">
        <v>100</v>
      </c>
      <c r="E176" s="80">
        <v>333</v>
      </c>
      <c r="F176" s="80">
        <v>12.5</v>
      </c>
      <c r="G176" s="80">
        <v>1.3</v>
      </c>
      <c r="H176" s="80">
        <v>78</v>
      </c>
      <c r="I176" s="85"/>
      <c r="J176" s="91">
        <v>0.6</v>
      </c>
      <c r="K176" s="92">
        <v>80.599999999999994</v>
      </c>
      <c r="L176" s="92">
        <v>84.7</v>
      </c>
      <c r="M176" s="70">
        <v>0</v>
      </c>
    </row>
    <row r="177" spans="1:13" x14ac:dyDescent="0.55000000000000004">
      <c r="A177" s="78" t="s">
        <v>11</v>
      </c>
      <c r="B177" s="24">
        <v>67</v>
      </c>
      <c r="M177" s="70">
        <v>0</v>
      </c>
    </row>
    <row r="178" spans="1:13" x14ac:dyDescent="0.55000000000000004">
      <c r="A178" s="23" t="s">
        <v>63</v>
      </c>
      <c r="B178" s="24">
        <v>68</v>
      </c>
      <c r="C178" s="40" t="s">
        <v>163</v>
      </c>
      <c r="D178" s="62">
        <v>100</v>
      </c>
      <c r="E178" s="70">
        <v>398</v>
      </c>
      <c r="F178" s="70">
        <v>0.5</v>
      </c>
      <c r="K178" s="70">
        <v>99.5</v>
      </c>
      <c r="L178" s="70">
        <v>99.5</v>
      </c>
    </row>
    <row r="179" spans="1:13" x14ac:dyDescent="0.55000000000000004">
      <c r="B179" s="24"/>
      <c r="C179" s="40" t="s">
        <v>164</v>
      </c>
      <c r="D179" s="62">
        <v>100</v>
      </c>
      <c r="E179" s="70">
        <v>383</v>
      </c>
      <c r="F179" s="70">
        <v>3</v>
      </c>
      <c r="H179" s="70">
        <v>37</v>
      </c>
      <c r="K179" s="70">
        <v>95.8</v>
      </c>
      <c r="L179" s="70">
        <v>95.8</v>
      </c>
    </row>
    <row r="180" spans="1:13" x14ac:dyDescent="0.55000000000000004">
      <c r="A180" s="23" t="s">
        <v>64</v>
      </c>
      <c r="B180" s="24">
        <v>69</v>
      </c>
      <c r="C180" s="40" t="s">
        <v>165</v>
      </c>
      <c r="D180" s="62">
        <v>100</v>
      </c>
      <c r="E180" s="70">
        <v>371</v>
      </c>
      <c r="F180" s="70">
        <v>6</v>
      </c>
      <c r="G180" s="70">
        <v>0.2</v>
      </c>
      <c r="H180" s="70">
        <v>5</v>
      </c>
      <c r="J180" s="70">
        <v>0</v>
      </c>
      <c r="K180" s="70">
        <v>92.5</v>
      </c>
      <c r="L180" s="70">
        <v>92.5</v>
      </c>
    </row>
    <row r="181" spans="1:13" x14ac:dyDescent="0.55000000000000004">
      <c r="B181" s="24"/>
      <c r="C181" s="40" t="s">
        <v>166</v>
      </c>
      <c r="D181" s="62">
        <v>100</v>
      </c>
      <c r="E181" s="70">
        <v>370</v>
      </c>
      <c r="F181" s="70">
        <v>5.7</v>
      </c>
      <c r="G181" s="70">
        <v>0.6</v>
      </c>
      <c r="H181" s="70">
        <v>14</v>
      </c>
      <c r="J181" s="70">
        <v>0</v>
      </c>
      <c r="K181" s="70">
        <v>92.5</v>
      </c>
      <c r="L181" s="70">
        <v>92</v>
      </c>
    </row>
    <row r="182" spans="1:13" x14ac:dyDescent="0.55000000000000004">
      <c r="B182" s="24"/>
      <c r="C182" s="40" t="s">
        <v>167</v>
      </c>
      <c r="D182" s="62">
        <v>100</v>
      </c>
      <c r="E182" s="70">
        <v>360</v>
      </c>
      <c r="F182" s="70">
        <v>6.5</v>
      </c>
      <c r="G182" s="70">
        <v>0.7</v>
      </c>
      <c r="H182" s="70">
        <v>12</v>
      </c>
      <c r="J182" s="70">
        <v>0</v>
      </c>
      <c r="K182" s="70">
        <v>89.4</v>
      </c>
      <c r="L182" s="70">
        <v>89.4</v>
      </c>
    </row>
    <row r="183" spans="1:13" x14ac:dyDescent="0.55000000000000004">
      <c r="A183" s="23" t="s">
        <v>65</v>
      </c>
      <c r="B183" s="24">
        <v>70</v>
      </c>
    </row>
    <row r="184" spans="1:13" x14ac:dyDescent="0.55000000000000004">
      <c r="A184" s="23" t="s">
        <v>66</v>
      </c>
      <c r="B184" s="24">
        <v>71</v>
      </c>
      <c r="C184" s="40" t="s">
        <v>177</v>
      </c>
      <c r="D184" s="62">
        <v>100</v>
      </c>
      <c r="E184" s="70">
        <v>319</v>
      </c>
      <c r="F184" s="70">
        <v>20</v>
      </c>
      <c r="G184" s="70">
        <v>0.3</v>
      </c>
      <c r="H184" s="70">
        <v>16</v>
      </c>
      <c r="I184" s="70">
        <v>35</v>
      </c>
      <c r="J184" s="70">
        <v>0</v>
      </c>
      <c r="K184" s="70">
        <v>79.5</v>
      </c>
      <c r="L184" s="70">
        <v>79.5</v>
      </c>
    </row>
    <row r="185" spans="1:13" x14ac:dyDescent="0.55000000000000004">
      <c r="A185" s="23" t="s">
        <v>67</v>
      </c>
      <c r="B185" s="24">
        <v>72</v>
      </c>
      <c r="C185" s="40" t="s">
        <v>178</v>
      </c>
      <c r="D185" s="62">
        <v>100</v>
      </c>
      <c r="E185" s="70">
        <v>260</v>
      </c>
      <c r="F185" s="70">
        <v>24.5</v>
      </c>
      <c r="H185" s="70">
        <v>85</v>
      </c>
      <c r="K185" s="70">
        <v>65</v>
      </c>
      <c r="L185" s="70">
        <v>65</v>
      </c>
    </row>
    <row r="186" spans="1:13" x14ac:dyDescent="0.55000000000000004">
      <c r="A186" s="78" t="s">
        <v>11</v>
      </c>
      <c r="B186" s="24">
        <v>73</v>
      </c>
    </row>
    <row r="187" spans="1:13" x14ac:dyDescent="0.55000000000000004">
      <c r="A187" s="23" t="s">
        <v>68</v>
      </c>
      <c r="B187" s="24">
        <v>74</v>
      </c>
      <c r="C187" s="40" t="s">
        <v>179</v>
      </c>
      <c r="D187" s="62">
        <v>100</v>
      </c>
      <c r="E187" s="70">
        <v>5</v>
      </c>
      <c r="F187" s="70">
        <v>98.5</v>
      </c>
      <c r="G187" s="70">
        <v>0.3</v>
      </c>
      <c r="H187" s="70">
        <v>5</v>
      </c>
      <c r="J187" s="70">
        <v>0.1</v>
      </c>
      <c r="K187" s="70">
        <v>0.8</v>
      </c>
      <c r="L187" s="70">
        <v>0.8</v>
      </c>
    </row>
    <row r="188" spans="1:13" x14ac:dyDescent="0.55000000000000004">
      <c r="A188" s="23" t="s">
        <v>69</v>
      </c>
      <c r="B188" s="24">
        <v>75</v>
      </c>
      <c r="C188" s="40" t="s">
        <v>180</v>
      </c>
      <c r="D188" s="62">
        <v>100</v>
      </c>
      <c r="E188" s="70">
        <v>2</v>
      </c>
      <c r="F188" s="70">
        <v>98.6</v>
      </c>
      <c r="G188" s="70">
        <v>0.1</v>
      </c>
      <c r="H188" s="70">
        <v>4</v>
      </c>
      <c r="K188" s="70">
        <v>0.4</v>
      </c>
      <c r="L188" s="70">
        <v>0.4</v>
      </c>
    </row>
    <row r="189" spans="1:13" x14ac:dyDescent="0.55000000000000004">
      <c r="A189" s="23" t="s">
        <v>70</v>
      </c>
      <c r="B189" s="24">
        <v>76</v>
      </c>
    </row>
    <row r="190" spans="1:13" x14ac:dyDescent="0.55000000000000004">
      <c r="A190" s="78" t="s">
        <v>11</v>
      </c>
      <c r="B190" s="24">
        <v>77</v>
      </c>
      <c r="C190" s="77"/>
    </row>
    <row r="191" spans="1:13" x14ac:dyDescent="0.55000000000000004">
      <c r="A191" s="23" t="s">
        <v>71</v>
      </c>
      <c r="B191" s="24">
        <v>78</v>
      </c>
    </row>
    <row r="192" spans="1:13" x14ac:dyDescent="0.55000000000000004">
      <c r="A192" s="23" t="s">
        <v>72</v>
      </c>
      <c r="B192" s="24">
        <v>79</v>
      </c>
      <c r="C192" s="77"/>
    </row>
    <row r="193" spans="1:24" x14ac:dyDescent="0.55000000000000004">
      <c r="A193" s="23" t="s">
        <v>73</v>
      </c>
      <c r="B193" s="24">
        <v>80</v>
      </c>
      <c r="C193" s="45" t="s">
        <v>266</v>
      </c>
      <c r="D193" s="69">
        <v>100</v>
      </c>
      <c r="E193" s="69">
        <v>320</v>
      </c>
      <c r="F193" s="69">
        <v>7.3</v>
      </c>
      <c r="G193" s="84">
        <v>18.8</v>
      </c>
      <c r="H193" s="85"/>
      <c r="I193" s="85"/>
      <c r="J193" s="91">
        <v>4.3</v>
      </c>
      <c r="K193" s="93"/>
      <c r="L193" s="92">
        <v>51.9</v>
      </c>
    </row>
    <row r="194" spans="1:24" x14ac:dyDescent="0.55000000000000004">
      <c r="B194" s="24"/>
      <c r="C194" s="45" t="s">
        <v>267</v>
      </c>
      <c r="D194" s="69">
        <v>100</v>
      </c>
      <c r="E194" s="69">
        <v>393</v>
      </c>
      <c r="F194" s="69">
        <v>4.8</v>
      </c>
      <c r="G194" s="84">
        <v>15.2</v>
      </c>
      <c r="H194" s="85"/>
      <c r="I194" s="85"/>
      <c r="J194" s="91">
        <v>14.1</v>
      </c>
      <c r="K194" s="93"/>
      <c r="L194" s="92">
        <v>51.5</v>
      </c>
    </row>
    <row r="195" spans="1:24" x14ac:dyDescent="0.55000000000000004">
      <c r="B195" s="24"/>
      <c r="C195" s="45" t="s">
        <v>268</v>
      </c>
      <c r="D195" s="69">
        <v>100</v>
      </c>
      <c r="E195" s="69">
        <v>352</v>
      </c>
      <c r="F195" s="69">
        <v>5.4</v>
      </c>
      <c r="G195" s="84">
        <v>12.6</v>
      </c>
      <c r="H195" s="85"/>
      <c r="I195" s="85"/>
      <c r="J195" s="91">
        <v>9.1</v>
      </c>
      <c r="K195" s="93"/>
      <c r="L195" s="92">
        <v>55.9</v>
      </c>
    </row>
    <row r="196" spans="1:24" x14ac:dyDescent="0.55000000000000004">
      <c r="B196" s="24"/>
      <c r="C196" s="45" t="s">
        <v>269</v>
      </c>
      <c r="D196" s="69">
        <v>100</v>
      </c>
      <c r="E196" s="69">
        <v>246</v>
      </c>
      <c r="F196" s="69">
        <v>2.4</v>
      </c>
      <c r="G196" s="84">
        <v>12.1</v>
      </c>
      <c r="H196" s="84">
        <v>59</v>
      </c>
      <c r="I196" s="85"/>
      <c r="J196" s="91">
        <v>15.9</v>
      </c>
      <c r="K196" s="92">
        <v>13.5</v>
      </c>
      <c r="L196" s="92">
        <v>13.5</v>
      </c>
    </row>
    <row r="197" spans="1:24" x14ac:dyDescent="0.55000000000000004">
      <c r="B197" s="24"/>
      <c r="C197" s="45" t="s">
        <v>270</v>
      </c>
      <c r="D197" s="69">
        <v>100</v>
      </c>
      <c r="E197" s="69">
        <v>265</v>
      </c>
      <c r="F197" s="69">
        <v>2.9</v>
      </c>
      <c r="G197" s="84">
        <v>9.6999999999999993</v>
      </c>
      <c r="H197" s="84">
        <v>90</v>
      </c>
      <c r="I197" s="85"/>
      <c r="J197" s="91">
        <v>17.8</v>
      </c>
      <c r="K197" s="92">
        <v>16.399999999999999</v>
      </c>
      <c r="L197" s="92">
        <v>16.399999999999999</v>
      </c>
    </row>
    <row r="198" spans="1:24" x14ac:dyDescent="0.55000000000000004">
      <c r="A198" s="23" t="s">
        <v>74</v>
      </c>
      <c r="B198" s="24">
        <v>81</v>
      </c>
      <c r="C198" s="44" t="s">
        <v>237</v>
      </c>
      <c r="D198" s="69">
        <v>100</v>
      </c>
      <c r="E198" s="80">
        <v>39</v>
      </c>
      <c r="F198" s="80">
        <v>87.2</v>
      </c>
      <c r="G198" s="80">
        <v>1.7</v>
      </c>
      <c r="H198" s="80">
        <v>40</v>
      </c>
      <c r="I198" s="85"/>
      <c r="J198" s="91">
        <v>0.1</v>
      </c>
      <c r="K198" s="92">
        <v>7.8</v>
      </c>
      <c r="L198" s="92">
        <v>10.1</v>
      </c>
    </row>
    <row r="199" spans="1:24" x14ac:dyDescent="0.55000000000000004">
      <c r="B199" s="24"/>
      <c r="C199" s="44" t="s">
        <v>238</v>
      </c>
      <c r="D199" s="69">
        <v>100</v>
      </c>
      <c r="E199" s="80">
        <v>94</v>
      </c>
      <c r="F199" s="80">
        <v>69.5</v>
      </c>
      <c r="G199" s="80">
        <v>2</v>
      </c>
      <c r="H199" s="80">
        <v>18</v>
      </c>
      <c r="I199" s="85"/>
      <c r="J199" s="91">
        <v>0.4</v>
      </c>
      <c r="K199" s="92">
        <v>20.6</v>
      </c>
      <c r="L199" s="92">
        <v>24.5</v>
      </c>
    </row>
    <row r="200" spans="1:24" x14ac:dyDescent="0.55000000000000004">
      <c r="A200" s="23" t="s">
        <v>75</v>
      </c>
      <c r="B200" s="24">
        <v>82</v>
      </c>
      <c r="C200" s="23"/>
      <c r="E200" s="23"/>
      <c r="F200" s="23"/>
      <c r="G200" s="23"/>
      <c r="H200" s="23"/>
      <c r="I200" s="23"/>
      <c r="J200" s="23"/>
      <c r="K200" s="23"/>
      <c r="L200" s="23"/>
    </row>
    <row r="201" spans="1:24" x14ac:dyDescent="0.55000000000000004">
      <c r="A201" s="78" t="s">
        <v>26</v>
      </c>
      <c r="B201" s="24">
        <v>83</v>
      </c>
      <c r="O201" s="56"/>
      <c r="P201" s="69"/>
      <c r="Q201" s="69"/>
      <c r="R201" s="69"/>
      <c r="S201" s="84"/>
      <c r="T201" s="85"/>
      <c r="U201" s="85"/>
      <c r="V201" s="91"/>
      <c r="W201" s="93"/>
      <c r="X201" s="92"/>
    </row>
    <row r="202" spans="1:24" x14ac:dyDescent="0.55000000000000004">
      <c r="A202" s="23" t="s">
        <v>76</v>
      </c>
      <c r="B202" s="24">
        <v>84</v>
      </c>
      <c r="C202" s="45" t="s">
        <v>264</v>
      </c>
      <c r="D202" s="69">
        <v>100</v>
      </c>
      <c r="E202" s="69">
        <v>55</v>
      </c>
      <c r="F202" s="69">
        <v>85.9</v>
      </c>
      <c r="G202" s="84">
        <v>0.1</v>
      </c>
      <c r="H202" s="84">
        <v>10</v>
      </c>
      <c r="I202" s="85"/>
      <c r="J202" s="94"/>
      <c r="K202" s="92">
        <v>13.7</v>
      </c>
      <c r="L202" s="92">
        <v>13.7</v>
      </c>
      <c r="O202" s="56"/>
      <c r="P202" s="69"/>
      <c r="Q202" s="69"/>
      <c r="R202" s="69"/>
      <c r="S202" s="84"/>
      <c r="T202" s="85"/>
      <c r="U202" s="85"/>
      <c r="V202" s="91"/>
      <c r="W202" s="93"/>
      <c r="X202" s="92"/>
    </row>
    <row r="203" spans="1:24" x14ac:dyDescent="0.55000000000000004">
      <c r="B203" s="24"/>
      <c r="C203" s="45" t="s">
        <v>265</v>
      </c>
      <c r="D203" s="69">
        <v>100</v>
      </c>
      <c r="E203" s="69">
        <v>29</v>
      </c>
      <c r="F203" s="69">
        <v>92.3</v>
      </c>
      <c r="G203" s="84">
        <v>0.4</v>
      </c>
      <c r="H203" s="84">
        <v>15</v>
      </c>
      <c r="I203" s="85"/>
      <c r="J203" s="94"/>
      <c r="K203" s="92">
        <v>6.9</v>
      </c>
      <c r="L203" s="92">
        <v>6.9</v>
      </c>
      <c r="O203" s="56"/>
      <c r="P203" s="69"/>
      <c r="Q203" s="69"/>
      <c r="R203" s="69"/>
      <c r="S203" s="84"/>
      <c r="T203" s="85"/>
      <c r="U203" s="85"/>
      <c r="V203" s="91"/>
      <c r="W203" s="93"/>
      <c r="X203" s="92"/>
    </row>
    <row r="204" spans="1:24" x14ac:dyDescent="0.55000000000000004">
      <c r="A204" s="23" t="s">
        <v>77</v>
      </c>
      <c r="B204" s="24">
        <v>85</v>
      </c>
      <c r="C204" s="23"/>
      <c r="E204" s="23"/>
      <c r="F204" s="23"/>
      <c r="G204" s="23"/>
      <c r="H204" s="23"/>
      <c r="I204" s="23"/>
      <c r="J204" s="23"/>
      <c r="K204" s="23"/>
      <c r="L204" s="23"/>
      <c r="O204" s="56"/>
      <c r="P204" s="69"/>
      <c r="Q204" s="69"/>
      <c r="R204" s="69"/>
      <c r="S204" s="84"/>
      <c r="T204" s="84"/>
      <c r="U204" s="85"/>
      <c r="V204" s="91"/>
      <c r="W204" s="92"/>
      <c r="X204" s="92"/>
    </row>
    <row r="205" spans="1:24" x14ac:dyDescent="0.55000000000000004">
      <c r="A205" s="23" t="s">
        <v>78</v>
      </c>
      <c r="B205" s="24">
        <v>86</v>
      </c>
      <c r="C205" s="45" t="s">
        <v>255</v>
      </c>
      <c r="D205" s="69">
        <v>100</v>
      </c>
      <c r="E205" s="80">
        <v>48</v>
      </c>
      <c r="F205" s="80">
        <v>87.9</v>
      </c>
      <c r="G205" s="80">
        <v>0</v>
      </c>
      <c r="H205" s="80">
        <v>20</v>
      </c>
      <c r="I205" s="85"/>
      <c r="J205" s="91">
        <v>0</v>
      </c>
      <c r="K205" s="92">
        <v>12</v>
      </c>
      <c r="L205" s="92">
        <v>12</v>
      </c>
      <c r="O205" s="56"/>
      <c r="P205" s="69"/>
      <c r="Q205" s="69"/>
      <c r="R205" s="69"/>
      <c r="S205" s="84"/>
      <c r="T205" s="84"/>
      <c r="U205" s="85"/>
      <c r="V205" s="91"/>
      <c r="W205" s="92"/>
      <c r="X205" s="92"/>
    </row>
    <row r="206" spans="1:24" x14ac:dyDescent="0.55000000000000004">
      <c r="A206" s="23" t="s">
        <v>79</v>
      </c>
      <c r="B206" s="24">
        <v>87</v>
      </c>
      <c r="C206" s="45" t="s">
        <v>271</v>
      </c>
      <c r="D206" s="69">
        <v>100</v>
      </c>
      <c r="E206" s="69">
        <v>63</v>
      </c>
      <c r="F206" s="69">
        <v>83.8</v>
      </c>
      <c r="G206" s="84">
        <v>0.2</v>
      </c>
      <c r="H206" s="84">
        <v>13</v>
      </c>
      <c r="I206" s="85"/>
      <c r="J206" s="91">
        <v>0</v>
      </c>
      <c r="K206" s="92">
        <v>15.5</v>
      </c>
      <c r="L206" s="92">
        <v>15.5</v>
      </c>
      <c r="O206" s="23"/>
      <c r="P206" s="23"/>
      <c r="Q206" s="23"/>
      <c r="R206" s="23"/>
      <c r="S206" s="23"/>
      <c r="T206" s="23"/>
      <c r="U206" s="23"/>
      <c r="V206" s="23"/>
    </row>
    <row r="207" spans="1:24" x14ac:dyDescent="0.55000000000000004">
      <c r="B207" s="24"/>
      <c r="C207" s="45" t="s">
        <v>272</v>
      </c>
      <c r="D207" s="69">
        <v>100</v>
      </c>
      <c r="E207" s="69">
        <v>18</v>
      </c>
      <c r="F207" s="69">
        <v>95.1</v>
      </c>
      <c r="G207" s="84">
        <v>0.2</v>
      </c>
      <c r="H207" s="84">
        <v>11</v>
      </c>
      <c r="I207" s="85"/>
      <c r="J207" s="91">
        <v>0.1</v>
      </c>
      <c r="K207" s="92">
        <v>4.0999999999999996</v>
      </c>
      <c r="L207" s="92">
        <v>4.0999999999999996</v>
      </c>
      <c r="O207" s="23"/>
      <c r="P207" s="23"/>
      <c r="Q207" s="23"/>
      <c r="R207" s="23"/>
      <c r="S207" s="23"/>
      <c r="T207" s="23"/>
      <c r="U207" s="23"/>
      <c r="V207" s="23"/>
    </row>
    <row r="208" spans="1:24" x14ac:dyDescent="0.55000000000000004">
      <c r="A208" s="23" t="s">
        <v>80</v>
      </c>
      <c r="B208" s="24">
        <v>88</v>
      </c>
      <c r="C208" s="45" t="s">
        <v>273</v>
      </c>
      <c r="D208" s="69">
        <v>100</v>
      </c>
      <c r="E208" s="69">
        <v>98</v>
      </c>
      <c r="F208" s="69">
        <v>75.2</v>
      </c>
      <c r="G208" s="84">
        <v>0.6</v>
      </c>
      <c r="H208" s="84">
        <v>35</v>
      </c>
      <c r="I208" s="85"/>
      <c r="J208" s="91">
        <v>0</v>
      </c>
      <c r="K208" s="93"/>
      <c r="L208" s="92">
        <v>23.8</v>
      </c>
    </row>
    <row r="209" spans="1:12" x14ac:dyDescent="0.55000000000000004">
      <c r="B209" s="24"/>
      <c r="C209" s="45" t="s">
        <v>274</v>
      </c>
      <c r="D209" s="69">
        <v>100</v>
      </c>
      <c r="E209" s="69">
        <v>85</v>
      </c>
      <c r="F209" s="69">
        <v>78.5</v>
      </c>
      <c r="G209" s="84">
        <v>1.6</v>
      </c>
      <c r="H209" s="84">
        <v>60</v>
      </c>
      <c r="I209" s="85"/>
      <c r="J209" s="91">
        <v>0.1</v>
      </c>
      <c r="K209" s="93"/>
      <c r="L209" s="92">
        <v>19.5</v>
      </c>
    </row>
    <row r="210" spans="1:12" x14ac:dyDescent="0.55000000000000004">
      <c r="B210" s="24"/>
      <c r="C210" s="45" t="s">
        <v>256</v>
      </c>
      <c r="D210" s="69">
        <v>100</v>
      </c>
      <c r="E210" s="69">
        <v>278</v>
      </c>
      <c r="F210" s="69">
        <v>60</v>
      </c>
      <c r="G210" s="85"/>
      <c r="H210" s="85"/>
      <c r="I210" s="85"/>
      <c r="J210" s="94"/>
      <c r="K210" s="93"/>
      <c r="L210" s="93"/>
    </row>
    <row r="211" spans="1:12" x14ac:dyDescent="0.55000000000000004">
      <c r="B211" s="24"/>
      <c r="C211" s="45" t="s">
        <v>257</v>
      </c>
      <c r="D211" s="69">
        <v>100</v>
      </c>
      <c r="E211" s="69">
        <v>48</v>
      </c>
      <c r="F211" s="69">
        <v>91.8</v>
      </c>
      <c r="G211" s="84">
        <v>0.6</v>
      </c>
      <c r="H211" s="84">
        <v>26</v>
      </c>
      <c r="I211" s="85"/>
      <c r="J211" s="91">
        <v>0</v>
      </c>
      <c r="K211" s="92">
        <v>3.8</v>
      </c>
      <c r="L211" s="92">
        <v>3.8</v>
      </c>
    </row>
    <row r="212" spans="1:12" x14ac:dyDescent="0.55000000000000004">
      <c r="B212" s="24"/>
      <c r="C212" s="45" t="s">
        <v>258</v>
      </c>
      <c r="D212" s="69">
        <v>100</v>
      </c>
      <c r="E212" s="69">
        <v>263</v>
      </c>
      <c r="F212" s="69">
        <v>62.1</v>
      </c>
      <c r="G212" s="85"/>
      <c r="H212" s="85"/>
      <c r="I212" s="85"/>
      <c r="J212" s="94"/>
      <c r="K212" s="93"/>
      <c r="L212" s="93"/>
    </row>
    <row r="213" spans="1:12" x14ac:dyDescent="0.55000000000000004">
      <c r="B213" s="24"/>
      <c r="C213" s="45" t="s">
        <v>259</v>
      </c>
      <c r="D213" s="69">
        <v>100</v>
      </c>
      <c r="E213" s="69">
        <v>220</v>
      </c>
      <c r="F213" s="69">
        <v>59.4</v>
      </c>
      <c r="G213" s="84">
        <v>4.5</v>
      </c>
      <c r="H213" s="85"/>
      <c r="I213" s="85"/>
      <c r="J213" s="91">
        <v>5.2</v>
      </c>
      <c r="K213" s="92">
        <v>14.4</v>
      </c>
      <c r="L213" s="92">
        <v>14.4</v>
      </c>
    </row>
    <row r="214" spans="1:12" x14ac:dyDescent="0.55000000000000004">
      <c r="B214" s="24"/>
      <c r="C214" s="45" t="s">
        <v>260</v>
      </c>
      <c r="D214" s="69">
        <v>100</v>
      </c>
      <c r="E214" s="69">
        <v>305</v>
      </c>
      <c r="F214" s="69">
        <v>56</v>
      </c>
      <c r="G214" s="85"/>
      <c r="H214" s="85"/>
      <c r="I214" s="85"/>
      <c r="J214" s="94"/>
      <c r="K214" s="93"/>
      <c r="L214" s="93"/>
    </row>
    <row r="215" spans="1:12" x14ac:dyDescent="0.55000000000000004">
      <c r="B215" s="24"/>
      <c r="C215" s="45" t="s">
        <v>261</v>
      </c>
      <c r="D215" s="95">
        <v>100</v>
      </c>
      <c r="E215" s="69">
        <v>53</v>
      </c>
      <c r="F215" s="69">
        <v>91</v>
      </c>
      <c r="G215" s="96"/>
      <c r="H215" s="84">
        <v>10</v>
      </c>
      <c r="I215" s="96"/>
      <c r="J215" s="97"/>
      <c r="K215" s="98"/>
      <c r="L215" s="92">
        <v>0.1</v>
      </c>
    </row>
    <row r="216" spans="1:12" x14ac:dyDescent="0.55000000000000004">
      <c r="B216" s="23"/>
      <c r="C216" s="45" t="s">
        <v>262</v>
      </c>
      <c r="D216" s="95">
        <v>100</v>
      </c>
      <c r="E216" s="69">
        <v>231</v>
      </c>
      <c r="F216" s="69">
        <v>66.599999999999994</v>
      </c>
      <c r="G216" s="96"/>
      <c r="H216" s="96"/>
      <c r="I216" s="96"/>
      <c r="J216" s="97"/>
      <c r="K216" s="98"/>
      <c r="L216" s="98"/>
    </row>
    <row r="217" spans="1:12" x14ac:dyDescent="0.55000000000000004">
      <c r="C217" s="45" t="s">
        <v>263</v>
      </c>
      <c r="D217" s="95">
        <v>100</v>
      </c>
      <c r="E217" s="69">
        <v>293</v>
      </c>
      <c r="F217" s="69">
        <v>58</v>
      </c>
      <c r="G217" s="96"/>
      <c r="H217" s="96"/>
      <c r="I217" s="96"/>
      <c r="J217" s="97"/>
      <c r="K217" s="98"/>
      <c r="L217" s="98"/>
    </row>
    <row r="218" spans="1:12" x14ac:dyDescent="0.55000000000000004">
      <c r="A218" s="78" t="s">
        <v>26</v>
      </c>
      <c r="B218" s="24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7F7D-48E1-4FE9-B39B-F814F9041F12}">
  <dimension ref="A1:J174"/>
  <sheetViews>
    <sheetView workbookViewId="0">
      <selection activeCell="C3" sqref="C3"/>
    </sheetView>
  </sheetViews>
  <sheetFormatPr baseColWidth="10" defaultColWidth="9.15625" defaultRowHeight="14.4" x14ac:dyDescent="0.55000000000000004"/>
  <cols>
    <col min="1" max="1" width="55.83984375" style="10" bestFit="1" customWidth="1"/>
    <col min="2" max="2" width="5.578125" style="11" customWidth="1"/>
    <col min="3" max="3" width="16.68359375" style="6" customWidth="1"/>
    <col min="4" max="4" width="13.68359375" style="6" bestFit="1" customWidth="1"/>
    <col min="5" max="5" width="14.41796875" style="6" bestFit="1" customWidth="1"/>
    <col min="6" max="6" width="12.15625" style="6" bestFit="1" customWidth="1"/>
    <col min="7" max="7" width="12.578125" style="6" bestFit="1" customWidth="1"/>
    <col min="8" max="8" width="11" style="6" bestFit="1" customWidth="1"/>
    <col min="9" max="10" width="16" style="6" customWidth="1"/>
    <col min="11" max="16384" width="9.15625" style="6"/>
  </cols>
  <sheetData>
    <row r="1" spans="1:10" ht="15.6" x14ac:dyDescent="0.6">
      <c r="A1" s="1" t="s">
        <v>81</v>
      </c>
      <c r="B1" s="2"/>
      <c r="C1" s="3" t="s">
        <v>94</v>
      </c>
      <c r="D1" s="3" t="s">
        <v>287</v>
      </c>
      <c r="E1" s="3" t="s">
        <v>288</v>
      </c>
      <c r="F1" s="3" t="s">
        <v>289</v>
      </c>
      <c r="G1" s="3" t="s">
        <v>290</v>
      </c>
      <c r="H1" s="3" t="s">
        <v>292</v>
      </c>
      <c r="I1" s="4" t="s">
        <v>428</v>
      </c>
      <c r="J1" s="5" t="s">
        <v>429</v>
      </c>
    </row>
    <row r="2" spans="1:10" s="9" customFormat="1" x14ac:dyDescent="0.55000000000000004">
      <c r="A2" s="7" t="s">
        <v>1</v>
      </c>
      <c r="B2" s="32" t="s">
        <v>2</v>
      </c>
      <c r="C2" s="8"/>
      <c r="D2" s="8"/>
      <c r="E2" s="8"/>
      <c r="F2" s="8"/>
      <c r="G2" s="8"/>
      <c r="H2" s="8"/>
    </row>
    <row r="3" spans="1:10" x14ac:dyDescent="0.55000000000000004">
      <c r="A3" s="10" t="s">
        <v>3</v>
      </c>
      <c r="B3" s="11">
        <v>1</v>
      </c>
      <c r="C3" s="6" t="s">
        <v>285</v>
      </c>
      <c r="D3" s="6">
        <v>62.9</v>
      </c>
      <c r="E3" s="6">
        <v>161</v>
      </c>
      <c r="F3" s="6">
        <v>683</v>
      </c>
      <c r="G3" s="6">
        <v>2.2999999999999998</v>
      </c>
      <c r="H3" s="6">
        <v>2.1</v>
      </c>
      <c r="J3" s="6" t="s">
        <v>430</v>
      </c>
    </row>
    <row r="4" spans="1:10" x14ac:dyDescent="0.55000000000000004">
      <c r="A4" s="10" t="s">
        <v>3</v>
      </c>
      <c r="B4" s="11">
        <v>1</v>
      </c>
      <c r="C4" s="6" t="s">
        <v>286</v>
      </c>
      <c r="D4" s="6">
        <v>11.5</v>
      </c>
      <c r="E4" s="6">
        <v>370</v>
      </c>
      <c r="F4" s="6">
        <v>1567</v>
      </c>
      <c r="G4" s="6">
        <v>7.5</v>
      </c>
      <c r="H4" s="6">
        <v>2.6</v>
      </c>
      <c r="J4" s="6" t="s">
        <v>431</v>
      </c>
    </row>
    <row r="5" spans="1:10" x14ac:dyDescent="0.55000000000000004">
      <c r="A5" s="10" t="s">
        <v>3</v>
      </c>
      <c r="B5" s="11">
        <v>1</v>
      </c>
      <c r="C5" s="6" t="s">
        <v>291</v>
      </c>
      <c r="D5" s="6">
        <v>12</v>
      </c>
      <c r="E5" s="6">
        <v>361</v>
      </c>
      <c r="F5" s="6">
        <v>1533</v>
      </c>
      <c r="G5" s="6">
        <v>6</v>
      </c>
      <c r="H5" s="6">
        <v>1.4</v>
      </c>
      <c r="J5" s="6" t="s">
        <v>432</v>
      </c>
    </row>
    <row r="6" spans="1:10" x14ac:dyDescent="0.55000000000000004">
      <c r="A6" s="10" t="s">
        <v>4</v>
      </c>
      <c r="B6" s="11">
        <v>2</v>
      </c>
      <c r="C6" s="6" t="s">
        <v>0</v>
      </c>
      <c r="D6" s="12"/>
      <c r="E6" s="12"/>
      <c r="F6" s="12"/>
      <c r="G6" s="12"/>
      <c r="H6" s="12"/>
      <c r="I6" s="6" t="s">
        <v>515</v>
      </c>
    </row>
    <row r="7" spans="1:10" x14ac:dyDescent="0.55000000000000004">
      <c r="B7" s="11">
        <v>2</v>
      </c>
      <c r="C7" s="6" t="s">
        <v>293</v>
      </c>
      <c r="D7" s="6">
        <v>10</v>
      </c>
      <c r="E7" s="6">
        <v>411</v>
      </c>
      <c r="F7" s="6">
        <v>1733</v>
      </c>
      <c r="G7" s="6">
        <v>16.899999999999999</v>
      </c>
      <c r="H7" s="6">
        <v>7.5</v>
      </c>
      <c r="J7" s="6" t="s">
        <v>430</v>
      </c>
    </row>
    <row r="8" spans="1:10" x14ac:dyDescent="0.55000000000000004">
      <c r="B8" s="11">
        <v>2</v>
      </c>
      <c r="C8" s="6" t="s">
        <v>294</v>
      </c>
      <c r="D8" s="6">
        <v>8.6</v>
      </c>
      <c r="E8" s="6">
        <v>414</v>
      </c>
      <c r="F8" s="6">
        <v>1745</v>
      </c>
      <c r="G8" s="6">
        <v>14.7</v>
      </c>
      <c r="H8" s="6">
        <v>8.6</v>
      </c>
      <c r="J8" s="6" t="s">
        <v>431</v>
      </c>
    </row>
    <row r="9" spans="1:10" x14ac:dyDescent="0.55000000000000004">
      <c r="A9" s="10" t="s">
        <v>5</v>
      </c>
      <c r="B9" s="11">
        <v>3</v>
      </c>
      <c r="C9" s="6" t="s">
        <v>295</v>
      </c>
      <c r="D9" s="6">
        <v>1.2</v>
      </c>
      <c r="E9" s="6">
        <v>516</v>
      </c>
      <c r="F9" s="6">
        <v>2161</v>
      </c>
      <c r="G9" s="6">
        <v>3.8</v>
      </c>
      <c r="H9" s="6">
        <v>24.1</v>
      </c>
      <c r="J9" s="6" t="s">
        <v>432</v>
      </c>
    </row>
    <row r="10" spans="1:10" x14ac:dyDescent="0.55000000000000004">
      <c r="B10" s="11">
        <v>3</v>
      </c>
      <c r="C10" s="6" t="s">
        <v>296</v>
      </c>
      <c r="D10" s="6">
        <v>5.4</v>
      </c>
      <c r="E10" s="6">
        <v>390</v>
      </c>
      <c r="F10" s="6">
        <v>1655</v>
      </c>
      <c r="G10" s="6">
        <v>7.6</v>
      </c>
      <c r="H10" s="6">
        <v>3</v>
      </c>
      <c r="J10" s="6" t="s">
        <v>433</v>
      </c>
    </row>
    <row r="11" spans="1:10" x14ac:dyDescent="0.55000000000000004">
      <c r="B11" s="11">
        <v>3</v>
      </c>
      <c r="C11" s="6" t="s">
        <v>297</v>
      </c>
      <c r="D11" s="6">
        <v>6.4</v>
      </c>
      <c r="E11" s="6">
        <v>451</v>
      </c>
      <c r="F11" s="6">
        <v>1897</v>
      </c>
      <c r="G11" s="6">
        <v>6.5</v>
      </c>
      <c r="H11" s="6">
        <v>16.2</v>
      </c>
      <c r="J11" s="6" t="s">
        <v>434</v>
      </c>
    </row>
    <row r="12" spans="1:10" x14ac:dyDescent="0.55000000000000004">
      <c r="B12" s="11">
        <v>3</v>
      </c>
      <c r="C12" s="6" t="s">
        <v>298</v>
      </c>
      <c r="D12" s="6">
        <v>5.4</v>
      </c>
      <c r="E12" s="6">
        <v>472</v>
      </c>
      <c r="F12" s="6">
        <v>1982</v>
      </c>
      <c r="G12" s="6">
        <v>6.4</v>
      </c>
      <c r="H12" s="6">
        <v>19.600000000000001</v>
      </c>
      <c r="J12" s="6" t="s">
        <v>435</v>
      </c>
    </row>
    <row r="13" spans="1:10" x14ac:dyDescent="0.55000000000000004">
      <c r="B13" s="11">
        <v>3</v>
      </c>
      <c r="C13" s="6" t="s">
        <v>299</v>
      </c>
      <c r="D13" s="6">
        <v>3.2</v>
      </c>
      <c r="E13" s="6">
        <v>448</v>
      </c>
      <c r="F13" s="6">
        <v>1889</v>
      </c>
      <c r="G13" s="6">
        <v>7.6</v>
      </c>
      <c r="H13" s="6">
        <v>12</v>
      </c>
      <c r="J13" s="6" t="s">
        <v>436</v>
      </c>
    </row>
    <row r="14" spans="1:10" x14ac:dyDescent="0.55000000000000004">
      <c r="B14" s="11">
        <v>3</v>
      </c>
      <c r="C14" s="6" t="s">
        <v>300</v>
      </c>
      <c r="D14" s="6">
        <v>5.0999999999999996</v>
      </c>
      <c r="E14" s="6">
        <v>455</v>
      </c>
      <c r="F14" s="6">
        <v>1913</v>
      </c>
      <c r="G14" s="6">
        <v>5.4</v>
      </c>
      <c r="H14" s="6">
        <v>15.2</v>
      </c>
      <c r="J14" s="6" t="s">
        <v>437</v>
      </c>
    </row>
    <row r="15" spans="1:10" x14ac:dyDescent="0.55000000000000004">
      <c r="B15" s="11">
        <v>3</v>
      </c>
      <c r="C15" s="6" t="s">
        <v>301</v>
      </c>
      <c r="D15" s="6">
        <v>3.6</v>
      </c>
      <c r="E15" s="6">
        <v>466</v>
      </c>
      <c r="F15" s="6">
        <v>1956</v>
      </c>
      <c r="G15" s="6">
        <v>8.4</v>
      </c>
      <c r="H15" s="6">
        <v>17.2</v>
      </c>
      <c r="J15" s="6" t="s">
        <v>438</v>
      </c>
    </row>
    <row r="16" spans="1:10" x14ac:dyDescent="0.55000000000000004">
      <c r="B16" s="11">
        <v>3</v>
      </c>
      <c r="C16" s="6" t="s">
        <v>302</v>
      </c>
      <c r="D16" s="6">
        <v>5</v>
      </c>
      <c r="E16" s="6">
        <v>424</v>
      </c>
      <c r="F16" s="6">
        <v>1786</v>
      </c>
      <c r="G16" s="6">
        <v>9.6</v>
      </c>
      <c r="H16" s="6">
        <v>9.6999999999999993</v>
      </c>
      <c r="J16" s="6" t="s">
        <v>439</v>
      </c>
    </row>
    <row r="17" spans="1:10" x14ac:dyDescent="0.55000000000000004">
      <c r="A17" s="10" t="s">
        <v>6</v>
      </c>
      <c r="B17" s="11">
        <v>4</v>
      </c>
      <c r="C17" s="6" t="s">
        <v>303</v>
      </c>
      <c r="D17" s="6">
        <v>10.1</v>
      </c>
      <c r="E17" s="6">
        <v>386</v>
      </c>
      <c r="F17" s="6">
        <v>1632</v>
      </c>
      <c r="G17" s="6">
        <v>7.7</v>
      </c>
      <c r="H17" s="6">
        <v>3.3</v>
      </c>
      <c r="J17" s="6" t="s">
        <v>440</v>
      </c>
    </row>
    <row r="18" spans="1:10" x14ac:dyDescent="0.55000000000000004">
      <c r="B18" s="11">
        <v>4</v>
      </c>
      <c r="C18" s="6" t="s">
        <v>304</v>
      </c>
      <c r="D18" s="6">
        <v>12</v>
      </c>
      <c r="E18" s="6">
        <v>380</v>
      </c>
      <c r="F18" s="6">
        <v>1608</v>
      </c>
      <c r="G18" s="6">
        <v>9.1</v>
      </c>
      <c r="H18" s="6">
        <v>3.7</v>
      </c>
      <c r="J18" s="6" t="s">
        <v>441</v>
      </c>
    </row>
    <row r="19" spans="1:10" x14ac:dyDescent="0.55000000000000004">
      <c r="A19" s="10" t="s">
        <v>7</v>
      </c>
      <c r="B19" s="11">
        <v>5</v>
      </c>
      <c r="C19" s="6" t="s">
        <v>305</v>
      </c>
      <c r="D19" s="6">
        <v>13.2</v>
      </c>
      <c r="E19" s="6">
        <v>347</v>
      </c>
      <c r="F19" s="6">
        <v>1472</v>
      </c>
      <c r="G19" s="6">
        <v>8.8000000000000007</v>
      </c>
      <c r="H19" s="6">
        <v>0.8</v>
      </c>
      <c r="J19" s="6" t="s">
        <v>442</v>
      </c>
    </row>
    <row r="20" spans="1:10" x14ac:dyDescent="0.55000000000000004">
      <c r="B20" s="11">
        <v>5</v>
      </c>
      <c r="C20" s="6" t="s">
        <v>306</v>
      </c>
      <c r="D20" s="6">
        <v>13.3</v>
      </c>
      <c r="E20" s="6">
        <v>363</v>
      </c>
      <c r="F20" s="6">
        <v>1539</v>
      </c>
      <c r="G20" s="6">
        <v>9.4</v>
      </c>
      <c r="H20" s="6">
        <v>3.8</v>
      </c>
      <c r="J20" s="6" t="s">
        <v>443</v>
      </c>
    </row>
    <row r="21" spans="1:10" x14ac:dyDescent="0.55000000000000004">
      <c r="A21" s="10" t="s">
        <v>8</v>
      </c>
      <c r="B21" s="11">
        <v>6</v>
      </c>
      <c r="C21" s="6" t="s">
        <v>307</v>
      </c>
      <c r="D21" s="6">
        <v>37.200000000000003</v>
      </c>
      <c r="E21" s="6">
        <v>268</v>
      </c>
      <c r="F21" s="6">
        <v>1133</v>
      </c>
      <c r="G21" s="6">
        <v>8.9</v>
      </c>
      <c r="H21" s="6">
        <v>3.4</v>
      </c>
      <c r="J21" s="6" t="s">
        <v>444</v>
      </c>
    </row>
    <row r="22" spans="1:10" x14ac:dyDescent="0.55000000000000004">
      <c r="B22" s="11">
        <v>6</v>
      </c>
      <c r="C22" s="6" t="s">
        <v>308</v>
      </c>
      <c r="D22" s="6">
        <v>31.4</v>
      </c>
      <c r="E22" s="6">
        <v>278</v>
      </c>
      <c r="F22" s="6">
        <v>1181</v>
      </c>
      <c r="G22" s="6">
        <v>8.9</v>
      </c>
      <c r="H22" s="6">
        <v>1.6</v>
      </c>
      <c r="J22" s="6" t="s">
        <v>445</v>
      </c>
    </row>
    <row r="23" spans="1:10" x14ac:dyDescent="0.55000000000000004">
      <c r="B23" s="11">
        <v>6</v>
      </c>
      <c r="C23" s="6" t="s">
        <v>309</v>
      </c>
      <c r="D23" s="6">
        <v>25.3</v>
      </c>
      <c r="E23" s="6">
        <v>308</v>
      </c>
      <c r="F23" s="6">
        <v>1307</v>
      </c>
      <c r="G23" s="6">
        <v>10.1</v>
      </c>
      <c r="H23" s="6">
        <v>2.1</v>
      </c>
      <c r="J23" s="6" t="s">
        <v>446</v>
      </c>
    </row>
    <row r="24" spans="1:10" x14ac:dyDescent="0.55000000000000004">
      <c r="A24" s="10" t="s">
        <v>9</v>
      </c>
      <c r="B24" s="11">
        <v>7</v>
      </c>
      <c r="C24" s="6" t="s">
        <v>310</v>
      </c>
      <c r="D24" s="6">
        <v>68.3</v>
      </c>
      <c r="E24" s="6">
        <v>132</v>
      </c>
      <c r="F24" s="6">
        <v>558</v>
      </c>
      <c r="G24" s="6">
        <v>4.5</v>
      </c>
      <c r="H24" s="6">
        <v>1</v>
      </c>
      <c r="J24" s="6" t="s">
        <v>447</v>
      </c>
    </row>
    <row r="25" spans="1:10" x14ac:dyDescent="0.55000000000000004">
      <c r="B25" s="11">
        <v>7</v>
      </c>
      <c r="C25" s="6" t="s">
        <v>311</v>
      </c>
      <c r="D25" s="6">
        <v>65.7</v>
      </c>
      <c r="E25" s="6">
        <v>143</v>
      </c>
      <c r="F25" s="6">
        <v>606</v>
      </c>
      <c r="G25" s="6">
        <v>5.8</v>
      </c>
      <c r="H25" s="6">
        <v>0.9</v>
      </c>
      <c r="J25" s="6" t="s">
        <v>448</v>
      </c>
    </row>
    <row r="26" spans="1:10" x14ac:dyDescent="0.55000000000000004">
      <c r="A26" s="10" t="s">
        <v>10</v>
      </c>
      <c r="B26" s="11">
        <v>8</v>
      </c>
      <c r="C26" s="12"/>
      <c r="D26" s="12"/>
      <c r="E26" s="12"/>
      <c r="F26" s="12"/>
      <c r="G26" s="12"/>
      <c r="H26" s="12"/>
      <c r="I26" s="6" t="s">
        <v>515</v>
      </c>
    </row>
    <row r="27" spans="1:10" s="15" customFormat="1" x14ac:dyDescent="0.55000000000000004">
      <c r="A27" s="13" t="s">
        <v>11</v>
      </c>
      <c r="B27" s="14">
        <v>9</v>
      </c>
    </row>
    <row r="28" spans="1:10" s="18" customFormat="1" x14ac:dyDescent="0.55000000000000004">
      <c r="A28" s="16" t="s">
        <v>12</v>
      </c>
      <c r="B28" s="17">
        <v>10</v>
      </c>
      <c r="C28" s="18" t="s">
        <v>312</v>
      </c>
      <c r="D28" s="18">
        <v>60.7</v>
      </c>
      <c r="E28" s="18">
        <v>175</v>
      </c>
      <c r="F28" s="18">
        <v>737</v>
      </c>
      <c r="G28" s="18">
        <v>33.200000000000003</v>
      </c>
      <c r="H28" s="18">
        <v>4.5</v>
      </c>
      <c r="J28" s="18" t="s">
        <v>446</v>
      </c>
    </row>
    <row r="29" spans="1:10" s="18" customFormat="1" x14ac:dyDescent="0.55000000000000004">
      <c r="A29" s="16" t="s">
        <v>12</v>
      </c>
      <c r="B29" s="17">
        <v>10</v>
      </c>
      <c r="C29" s="18" t="s">
        <v>313</v>
      </c>
      <c r="D29" s="18">
        <v>53.7</v>
      </c>
      <c r="E29" s="18">
        <v>218</v>
      </c>
      <c r="F29" s="18">
        <v>915</v>
      </c>
      <c r="G29" s="18">
        <v>36.1</v>
      </c>
      <c r="H29" s="18">
        <v>7.9</v>
      </c>
      <c r="J29" s="18" t="s">
        <v>447</v>
      </c>
    </row>
    <row r="30" spans="1:10" x14ac:dyDescent="0.55000000000000004">
      <c r="A30" s="10" t="s">
        <v>13</v>
      </c>
      <c r="B30" s="19">
        <v>11</v>
      </c>
      <c r="C30" s="6" t="s">
        <v>316</v>
      </c>
      <c r="D30" s="6">
        <v>56</v>
      </c>
      <c r="E30" s="6">
        <v>211</v>
      </c>
      <c r="F30" s="6">
        <v>883</v>
      </c>
      <c r="G30" s="6">
        <v>25.9</v>
      </c>
      <c r="H30" s="6">
        <v>11</v>
      </c>
      <c r="J30" s="6" t="s">
        <v>448</v>
      </c>
    </row>
    <row r="31" spans="1:10" x14ac:dyDescent="0.55000000000000004">
      <c r="A31" s="10" t="s">
        <v>13</v>
      </c>
      <c r="B31" s="19">
        <v>11</v>
      </c>
      <c r="C31" s="6" t="s">
        <v>315</v>
      </c>
      <c r="D31" s="6">
        <v>59.6</v>
      </c>
      <c r="E31" s="6">
        <v>182</v>
      </c>
      <c r="F31" s="6">
        <v>766</v>
      </c>
      <c r="G31" s="6">
        <v>27.2</v>
      </c>
      <c r="H31" s="6">
        <v>7.3</v>
      </c>
      <c r="J31" s="6" t="s">
        <v>447</v>
      </c>
    </row>
    <row r="32" spans="1:10" x14ac:dyDescent="0.55000000000000004">
      <c r="A32" s="10" t="s">
        <v>13</v>
      </c>
      <c r="B32" s="19">
        <v>11</v>
      </c>
      <c r="C32" s="6" t="s">
        <v>314</v>
      </c>
      <c r="D32" s="6">
        <v>51.7</v>
      </c>
      <c r="E32" s="6">
        <v>260</v>
      </c>
      <c r="F32" s="6">
        <v>1084</v>
      </c>
      <c r="G32" s="6">
        <v>28.3</v>
      </c>
      <c r="H32" s="6">
        <v>15.5</v>
      </c>
      <c r="J32" s="6" t="s">
        <v>448</v>
      </c>
    </row>
    <row r="33" spans="1:10" s="18" customFormat="1" x14ac:dyDescent="0.55000000000000004">
      <c r="A33" s="16" t="s">
        <v>14</v>
      </c>
      <c r="B33" s="17">
        <v>12</v>
      </c>
      <c r="C33" s="12" t="s">
        <v>320</v>
      </c>
      <c r="D33" s="12"/>
      <c r="E33" s="12"/>
      <c r="F33" s="12"/>
      <c r="G33" s="12"/>
      <c r="H33" s="12"/>
      <c r="I33" s="6" t="s">
        <v>515</v>
      </c>
    </row>
    <row r="34" spans="1:10" x14ac:dyDescent="0.55000000000000004">
      <c r="A34" s="10" t="s">
        <v>15</v>
      </c>
      <c r="B34" s="19">
        <v>13</v>
      </c>
      <c r="C34" s="6" t="s">
        <v>317</v>
      </c>
      <c r="D34" s="6">
        <v>53.9</v>
      </c>
      <c r="E34" s="6">
        <v>258</v>
      </c>
      <c r="F34" s="6">
        <v>1079</v>
      </c>
      <c r="G34" s="6">
        <v>29.5</v>
      </c>
      <c r="H34" s="6">
        <v>15.6</v>
      </c>
      <c r="J34" s="6" t="s">
        <v>448</v>
      </c>
    </row>
    <row r="35" spans="1:10" x14ac:dyDescent="0.55000000000000004">
      <c r="B35" s="19"/>
      <c r="C35" s="6" t="s">
        <v>318</v>
      </c>
      <c r="D35" s="6">
        <v>67.2</v>
      </c>
      <c r="E35" s="6">
        <v>148</v>
      </c>
      <c r="F35" s="6">
        <v>623</v>
      </c>
      <c r="G35" s="6">
        <v>27.1</v>
      </c>
      <c r="H35" s="6">
        <v>4.3</v>
      </c>
      <c r="J35" s="6" t="s">
        <v>447</v>
      </c>
    </row>
    <row r="36" spans="1:10" x14ac:dyDescent="0.55000000000000004">
      <c r="B36" s="19"/>
      <c r="C36" s="6" t="s">
        <v>319</v>
      </c>
      <c r="D36" s="6">
        <v>60.2</v>
      </c>
      <c r="E36" s="6">
        <v>170</v>
      </c>
      <c r="F36" s="6">
        <v>718</v>
      </c>
      <c r="G36" s="6">
        <v>35.1</v>
      </c>
      <c r="H36" s="6">
        <v>3.2</v>
      </c>
      <c r="J36" s="6" t="s">
        <v>448</v>
      </c>
    </row>
    <row r="37" spans="1:10" x14ac:dyDescent="0.55000000000000004">
      <c r="A37" s="10" t="s">
        <v>16</v>
      </c>
      <c r="B37" s="19">
        <v>14</v>
      </c>
      <c r="C37" s="6" t="s">
        <v>321</v>
      </c>
      <c r="D37" s="6">
        <v>64.8</v>
      </c>
      <c r="E37" s="6">
        <v>183</v>
      </c>
      <c r="F37" s="6">
        <v>768</v>
      </c>
      <c r="G37" s="6">
        <v>24</v>
      </c>
      <c r="H37" s="6">
        <v>9.4</v>
      </c>
      <c r="J37" s="6" t="s">
        <v>448</v>
      </c>
    </row>
    <row r="38" spans="1:10" x14ac:dyDescent="0.55000000000000004">
      <c r="B38" s="19"/>
      <c r="C38" s="6" t="s">
        <v>322</v>
      </c>
      <c r="D38" s="6">
        <v>69.7</v>
      </c>
      <c r="E38" s="6">
        <v>125</v>
      </c>
      <c r="F38" s="6">
        <v>531</v>
      </c>
      <c r="G38" s="6">
        <v>28.2</v>
      </c>
      <c r="H38" s="6">
        <v>1.4</v>
      </c>
      <c r="J38" s="6" t="s">
        <v>447</v>
      </c>
    </row>
    <row r="39" spans="1:10" x14ac:dyDescent="0.55000000000000004">
      <c r="B39" s="19"/>
      <c r="C39" s="12" t="s">
        <v>323</v>
      </c>
      <c r="D39" s="12">
        <v>56.6</v>
      </c>
      <c r="E39" s="12">
        <v>287</v>
      </c>
      <c r="F39" s="12">
        <v>1189</v>
      </c>
      <c r="G39" s="12">
        <v>17.100000000000001</v>
      </c>
      <c r="H39" s="12">
        <v>23.3</v>
      </c>
      <c r="J39" s="6" t="s">
        <v>448</v>
      </c>
    </row>
    <row r="40" spans="1:10" x14ac:dyDescent="0.55000000000000004">
      <c r="B40" s="19"/>
      <c r="C40" s="12" t="s">
        <v>324</v>
      </c>
      <c r="D40" s="12">
        <v>69.7</v>
      </c>
      <c r="E40" s="12">
        <v>138</v>
      </c>
      <c r="F40" s="12">
        <v>580</v>
      </c>
      <c r="G40" s="12">
        <v>20.399999999999999</v>
      </c>
      <c r="H40" s="12">
        <v>4.5</v>
      </c>
      <c r="J40" s="6" t="s">
        <v>447</v>
      </c>
    </row>
    <row r="41" spans="1:10" x14ac:dyDescent="0.55000000000000004">
      <c r="A41" s="10" t="s">
        <v>17</v>
      </c>
      <c r="B41" s="19">
        <v>15</v>
      </c>
      <c r="C41" s="6" t="s">
        <v>325</v>
      </c>
      <c r="D41" s="6">
        <v>47</v>
      </c>
      <c r="E41" s="6">
        <v>321</v>
      </c>
      <c r="F41" s="6">
        <v>1334</v>
      </c>
      <c r="G41" s="6">
        <v>24.1</v>
      </c>
      <c r="H41" s="6">
        <v>23.1</v>
      </c>
      <c r="J41" s="6" t="s">
        <v>448</v>
      </c>
    </row>
    <row r="42" spans="1:10" x14ac:dyDescent="0.55000000000000004">
      <c r="B42" s="19"/>
      <c r="C42" s="6" t="s">
        <v>326</v>
      </c>
      <c r="D42" s="6">
        <v>62.6</v>
      </c>
      <c r="E42" s="6">
        <v>215</v>
      </c>
      <c r="F42" s="6">
        <v>895</v>
      </c>
      <c r="G42" s="6">
        <v>11.4</v>
      </c>
      <c r="H42" s="6">
        <v>15.5</v>
      </c>
      <c r="J42" s="6" t="s">
        <v>448</v>
      </c>
    </row>
    <row r="43" spans="1:10" x14ac:dyDescent="0.55000000000000004">
      <c r="B43" s="19"/>
      <c r="C43" s="6" t="s">
        <v>327</v>
      </c>
      <c r="D43" s="6">
        <v>52.3</v>
      </c>
      <c r="E43" s="6">
        <v>298</v>
      </c>
      <c r="F43" s="6">
        <v>1239</v>
      </c>
      <c r="G43" s="6">
        <v>46.7</v>
      </c>
      <c r="H43" s="6">
        <v>23.8</v>
      </c>
      <c r="J43" s="6" t="s">
        <v>447</v>
      </c>
    </row>
    <row r="44" spans="1:10" x14ac:dyDescent="0.55000000000000004">
      <c r="A44" s="10" t="s">
        <v>18</v>
      </c>
      <c r="B44" s="19">
        <v>16</v>
      </c>
      <c r="C44" s="12"/>
      <c r="D44" s="12"/>
      <c r="E44" s="12"/>
      <c r="F44" s="12"/>
      <c r="G44" s="12"/>
      <c r="H44" s="12"/>
      <c r="I44" s="6" t="s">
        <v>515</v>
      </c>
    </row>
    <row r="45" spans="1:10" x14ac:dyDescent="0.55000000000000004">
      <c r="A45" s="10" t="s">
        <v>19</v>
      </c>
      <c r="B45" s="19">
        <v>17</v>
      </c>
      <c r="C45" s="6" t="s">
        <v>328</v>
      </c>
      <c r="D45" s="6">
        <v>65.8</v>
      </c>
      <c r="E45" s="6">
        <v>174</v>
      </c>
      <c r="F45" s="6">
        <v>731</v>
      </c>
      <c r="G45" s="6">
        <v>26.9</v>
      </c>
      <c r="H45" s="6">
        <v>7.4</v>
      </c>
      <c r="J45" s="6" t="s">
        <v>447</v>
      </c>
    </row>
    <row r="46" spans="1:10" s="15" customFormat="1" x14ac:dyDescent="0.55000000000000004">
      <c r="A46" s="13" t="s">
        <v>20</v>
      </c>
      <c r="B46" s="20">
        <v>18</v>
      </c>
    </row>
    <row r="47" spans="1:10" x14ac:dyDescent="0.55000000000000004">
      <c r="A47" s="10" t="s">
        <v>21</v>
      </c>
      <c r="B47" s="19">
        <v>19</v>
      </c>
      <c r="C47" s="6" t="s">
        <v>329</v>
      </c>
      <c r="D47" s="6">
        <v>61.4</v>
      </c>
      <c r="E47" s="6">
        <v>211</v>
      </c>
      <c r="F47" s="6">
        <v>881</v>
      </c>
      <c r="G47" s="6">
        <v>25.5</v>
      </c>
      <c r="H47" s="6">
        <v>12.1</v>
      </c>
      <c r="J47" s="6" t="s">
        <v>447</v>
      </c>
    </row>
    <row r="48" spans="1:10" x14ac:dyDescent="0.55000000000000004">
      <c r="B48" s="19"/>
      <c r="C48" s="6" t="s">
        <v>330</v>
      </c>
      <c r="D48" s="6">
        <v>70</v>
      </c>
      <c r="E48" s="6">
        <v>127</v>
      </c>
      <c r="F48" s="6">
        <v>537</v>
      </c>
      <c r="G48" s="6">
        <v>24.2</v>
      </c>
      <c r="H48" s="6">
        <v>3</v>
      </c>
      <c r="J48" s="6" t="s">
        <v>447</v>
      </c>
    </row>
    <row r="49" spans="1:10" x14ac:dyDescent="0.55000000000000004">
      <c r="A49" s="10" t="s">
        <v>22</v>
      </c>
      <c r="B49" s="19">
        <v>20</v>
      </c>
      <c r="C49" s="12"/>
      <c r="D49" s="12"/>
      <c r="E49" s="12"/>
      <c r="F49" s="12"/>
      <c r="G49" s="12"/>
      <c r="H49" s="12"/>
      <c r="I49" s="6" t="s">
        <v>515</v>
      </c>
    </row>
    <row r="50" spans="1:10" x14ac:dyDescent="0.55000000000000004">
      <c r="A50" s="10" t="s">
        <v>23</v>
      </c>
      <c r="B50" s="19">
        <v>21</v>
      </c>
      <c r="C50" s="12"/>
      <c r="D50" s="12"/>
      <c r="E50" s="12"/>
      <c r="F50" s="12"/>
      <c r="G50" s="12"/>
      <c r="H50" s="12"/>
      <c r="I50" s="6" t="s">
        <v>515</v>
      </c>
    </row>
    <row r="51" spans="1:10" x14ac:dyDescent="0.55000000000000004">
      <c r="A51" s="10" t="s">
        <v>24</v>
      </c>
      <c r="B51" s="19">
        <v>22</v>
      </c>
      <c r="C51" s="6" t="s">
        <v>332</v>
      </c>
      <c r="D51" s="6">
        <v>79</v>
      </c>
      <c r="E51" s="6">
        <v>85</v>
      </c>
      <c r="F51" s="6">
        <v>361</v>
      </c>
      <c r="G51" s="6">
        <v>18.3</v>
      </c>
      <c r="H51" s="6">
        <v>1.3</v>
      </c>
      <c r="J51" s="6" t="s">
        <v>447</v>
      </c>
    </row>
    <row r="52" spans="1:10" x14ac:dyDescent="0.55000000000000004">
      <c r="A52" s="10" t="s">
        <v>25</v>
      </c>
      <c r="B52" s="19">
        <v>23</v>
      </c>
      <c r="C52" s="6" t="s">
        <v>331</v>
      </c>
      <c r="D52" s="6">
        <v>16.100000000000001</v>
      </c>
      <c r="E52" s="6">
        <v>273</v>
      </c>
      <c r="F52" s="6">
        <v>1156</v>
      </c>
      <c r="G52" s="6">
        <v>62.8</v>
      </c>
      <c r="H52" s="6">
        <v>2.4</v>
      </c>
      <c r="J52" s="6" t="s">
        <v>448</v>
      </c>
    </row>
    <row r="53" spans="1:10" s="15" customFormat="1" x14ac:dyDescent="0.55000000000000004">
      <c r="A53" s="21" t="s">
        <v>26</v>
      </c>
      <c r="B53" s="22">
        <v>24</v>
      </c>
      <c r="J53" s="15" t="s">
        <v>449</v>
      </c>
    </row>
    <row r="54" spans="1:10" x14ac:dyDescent="0.55000000000000004">
      <c r="A54" s="23" t="s">
        <v>27</v>
      </c>
      <c r="B54" s="24">
        <v>25</v>
      </c>
      <c r="C54" s="6" t="s">
        <v>333</v>
      </c>
      <c r="D54" s="6">
        <v>91</v>
      </c>
      <c r="E54" s="6">
        <v>34</v>
      </c>
      <c r="F54" s="6">
        <v>145</v>
      </c>
      <c r="G54" s="6">
        <v>3.3</v>
      </c>
      <c r="H54" s="6">
        <v>0.1</v>
      </c>
      <c r="J54" s="6" t="s">
        <v>450</v>
      </c>
    </row>
    <row r="55" spans="1:10" x14ac:dyDescent="0.55000000000000004">
      <c r="A55" s="25"/>
      <c r="B55" s="24">
        <v>25</v>
      </c>
      <c r="C55" s="6" t="s">
        <v>334</v>
      </c>
      <c r="D55" s="6">
        <v>89.5</v>
      </c>
      <c r="E55" s="6">
        <v>55</v>
      </c>
      <c r="F55" s="6">
        <v>231</v>
      </c>
      <c r="G55" s="6">
        <v>3.2</v>
      </c>
      <c r="H55" s="6">
        <v>3.2</v>
      </c>
      <c r="J55" s="6" t="s">
        <v>451</v>
      </c>
    </row>
    <row r="56" spans="1:10" x14ac:dyDescent="0.55000000000000004">
      <c r="A56" s="26" t="s">
        <v>28</v>
      </c>
      <c r="B56" s="27">
        <v>26</v>
      </c>
      <c r="C56" s="6" t="s">
        <v>335</v>
      </c>
      <c r="D56" s="6">
        <v>3.2</v>
      </c>
      <c r="E56" s="6">
        <v>358</v>
      </c>
      <c r="F56" s="6">
        <v>1522</v>
      </c>
      <c r="G56" s="6">
        <v>36.200000000000003</v>
      </c>
      <c r="H56" s="6">
        <v>0.5</v>
      </c>
      <c r="J56" s="6" t="s">
        <v>452</v>
      </c>
    </row>
    <row r="57" spans="1:10" x14ac:dyDescent="0.55000000000000004">
      <c r="A57" s="25"/>
      <c r="B57" s="27">
        <v>26</v>
      </c>
      <c r="C57" s="6" t="s">
        <v>336</v>
      </c>
      <c r="D57" s="6">
        <v>2.6</v>
      </c>
      <c r="E57" s="6">
        <v>499</v>
      </c>
      <c r="F57" s="6">
        <v>2086</v>
      </c>
      <c r="G57" s="6">
        <v>26.3</v>
      </c>
      <c r="H57" s="6">
        <v>26.6</v>
      </c>
      <c r="J57" s="6" t="s">
        <v>453</v>
      </c>
    </row>
    <row r="58" spans="1:10" x14ac:dyDescent="0.55000000000000004">
      <c r="A58" s="25" t="s">
        <v>29</v>
      </c>
      <c r="B58" s="28">
        <v>27</v>
      </c>
      <c r="C58" s="6" t="s">
        <v>342</v>
      </c>
      <c r="D58" s="6">
        <v>82.3</v>
      </c>
      <c r="E58" s="6">
        <v>75</v>
      </c>
      <c r="F58" s="6">
        <v>315</v>
      </c>
      <c r="G58" s="6">
        <v>13.7</v>
      </c>
      <c r="H58" s="6">
        <v>1.9</v>
      </c>
      <c r="J58" s="6" t="s">
        <v>454</v>
      </c>
    </row>
    <row r="59" spans="1:10" x14ac:dyDescent="0.55000000000000004">
      <c r="A59" s="23"/>
      <c r="B59" s="28">
        <v>27</v>
      </c>
      <c r="C59" s="6" t="s">
        <v>341</v>
      </c>
      <c r="D59" s="6">
        <v>79</v>
      </c>
      <c r="E59" s="6">
        <v>101</v>
      </c>
      <c r="F59" s="6">
        <v>423</v>
      </c>
      <c r="G59" s="6">
        <v>12.5</v>
      </c>
      <c r="H59" s="6">
        <v>4.5</v>
      </c>
      <c r="J59" s="6" t="s">
        <v>455</v>
      </c>
    </row>
    <row r="60" spans="1:10" x14ac:dyDescent="0.55000000000000004">
      <c r="A60" s="10" t="s">
        <v>30</v>
      </c>
      <c r="B60" s="19">
        <v>28</v>
      </c>
      <c r="C60" s="6" t="s">
        <v>337</v>
      </c>
      <c r="D60" s="6">
        <v>29.2</v>
      </c>
      <c r="E60" s="6">
        <v>389</v>
      </c>
      <c r="F60" s="6">
        <v>1621</v>
      </c>
      <c r="G60" s="6">
        <v>35.799999999999997</v>
      </c>
      <c r="H60" s="6">
        <v>26</v>
      </c>
      <c r="I60" s="6" t="s">
        <v>338</v>
      </c>
      <c r="J60" s="6" t="s">
        <v>456</v>
      </c>
    </row>
    <row r="61" spans="1:10" x14ac:dyDescent="0.55000000000000004">
      <c r="A61" s="23"/>
      <c r="B61" s="19">
        <v>28</v>
      </c>
      <c r="C61" s="6" t="s">
        <v>339</v>
      </c>
      <c r="D61" s="6">
        <v>41.6</v>
      </c>
      <c r="E61" s="6">
        <v>348</v>
      </c>
      <c r="F61" s="6">
        <v>1445</v>
      </c>
      <c r="G61" s="6">
        <v>24.9</v>
      </c>
      <c r="H61" s="6">
        <v>26</v>
      </c>
      <c r="J61" s="6" t="s">
        <v>457</v>
      </c>
    </row>
    <row r="62" spans="1:10" x14ac:dyDescent="0.55000000000000004">
      <c r="A62" s="10" t="s">
        <v>31</v>
      </c>
      <c r="B62" s="19">
        <v>29</v>
      </c>
      <c r="C62" s="6" t="s">
        <v>340</v>
      </c>
      <c r="D62" s="6">
        <v>52.1</v>
      </c>
      <c r="E62" s="6">
        <v>293</v>
      </c>
      <c r="F62" s="6">
        <v>1214</v>
      </c>
      <c r="G62" s="6">
        <v>16.399999999999999</v>
      </c>
      <c r="H62" s="6">
        <v>25.1</v>
      </c>
      <c r="J62" s="6" t="s">
        <v>458</v>
      </c>
    </row>
    <row r="63" spans="1:10" x14ac:dyDescent="0.55000000000000004">
      <c r="A63" s="10" t="s">
        <v>32</v>
      </c>
      <c r="B63" s="19">
        <v>30</v>
      </c>
      <c r="C63" s="6" t="s">
        <v>343</v>
      </c>
      <c r="D63" s="6">
        <v>93.4</v>
      </c>
      <c r="E63" s="6">
        <v>24</v>
      </c>
      <c r="F63" s="6">
        <v>103</v>
      </c>
      <c r="G63" s="6">
        <v>0.8</v>
      </c>
      <c r="H63" s="6">
        <v>0.1</v>
      </c>
      <c r="J63" s="6" t="s">
        <v>459</v>
      </c>
    </row>
    <row r="64" spans="1:10" x14ac:dyDescent="0.55000000000000004">
      <c r="B64" s="19">
        <v>30</v>
      </c>
      <c r="C64" s="12" t="s">
        <v>344</v>
      </c>
      <c r="D64" s="12"/>
      <c r="E64" s="12"/>
      <c r="F64" s="12"/>
      <c r="G64" s="12"/>
      <c r="H64" s="12"/>
      <c r="I64" s="6" t="s">
        <v>515</v>
      </c>
    </row>
    <row r="65" spans="1:10" x14ac:dyDescent="0.55000000000000004">
      <c r="B65" s="19">
        <v>30</v>
      </c>
      <c r="C65" s="12" t="s">
        <v>345</v>
      </c>
      <c r="D65" s="12"/>
      <c r="E65" s="12"/>
      <c r="F65" s="12"/>
      <c r="G65" s="12"/>
      <c r="H65" s="12"/>
      <c r="I65" s="6" t="s">
        <v>515</v>
      </c>
    </row>
    <row r="66" spans="1:10" x14ac:dyDescent="0.55000000000000004">
      <c r="A66" s="10" t="s">
        <v>33</v>
      </c>
      <c r="B66" s="19">
        <v>31</v>
      </c>
      <c r="C66" s="6" t="s">
        <v>351</v>
      </c>
      <c r="D66" s="6">
        <v>75.599999999999994</v>
      </c>
      <c r="E66" s="6">
        <v>145</v>
      </c>
      <c r="F66" s="6">
        <v>605</v>
      </c>
      <c r="G66" s="6">
        <v>13</v>
      </c>
      <c r="H66" s="6">
        <v>10.4</v>
      </c>
      <c r="J66" s="6" t="s">
        <v>459</v>
      </c>
    </row>
    <row r="67" spans="1:10" s="15" customFormat="1" x14ac:dyDescent="0.55000000000000004">
      <c r="A67" s="13" t="s">
        <v>26</v>
      </c>
      <c r="B67" s="20">
        <v>32</v>
      </c>
      <c r="J67" s="15" t="s">
        <v>460</v>
      </c>
    </row>
    <row r="68" spans="1:10" s="18" customFormat="1" x14ac:dyDescent="0.55000000000000004">
      <c r="A68" s="16" t="s">
        <v>34</v>
      </c>
      <c r="B68" s="17">
        <v>33</v>
      </c>
      <c r="C68" s="29" t="s">
        <v>359</v>
      </c>
      <c r="D68" s="18">
        <v>0</v>
      </c>
      <c r="E68" s="18">
        <v>900</v>
      </c>
      <c r="F68" s="18">
        <v>3700</v>
      </c>
      <c r="G68" s="18">
        <v>0</v>
      </c>
      <c r="H68" s="18">
        <v>100</v>
      </c>
      <c r="J68" s="6" t="s">
        <v>461</v>
      </c>
    </row>
    <row r="69" spans="1:10" x14ac:dyDescent="0.55000000000000004">
      <c r="A69" s="10" t="s">
        <v>35</v>
      </c>
      <c r="B69" s="19">
        <v>34</v>
      </c>
      <c r="C69" s="6" t="s">
        <v>357</v>
      </c>
      <c r="D69" s="6">
        <v>42</v>
      </c>
      <c r="E69" s="6">
        <v>425</v>
      </c>
      <c r="F69" s="6">
        <v>1757</v>
      </c>
      <c r="G69" s="6">
        <v>1.6</v>
      </c>
      <c r="H69" s="6">
        <v>40</v>
      </c>
      <c r="J69" s="6" t="s">
        <v>462</v>
      </c>
    </row>
    <row r="70" spans="1:10" x14ac:dyDescent="0.55000000000000004">
      <c r="A70" s="10" t="s">
        <v>35</v>
      </c>
      <c r="B70" s="19">
        <v>34</v>
      </c>
      <c r="C70" s="6" t="s">
        <v>114</v>
      </c>
      <c r="D70" s="6">
        <v>16.899999999999999</v>
      </c>
      <c r="E70" s="6">
        <v>743</v>
      </c>
      <c r="F70" s="6">
        <v>3055</v>
      </c>
      <c r="G70" s="6">
        <v>0.8</v>
      </c>
      <c r="H70" s="6">
        <v>82.2</v>
      </c>
      <c r="J70" s="6" t="s">
        <v>463</v>
      </c>
    </row>
    <row r="71" spans="1:10" x14ac:dyDescent="0.55000000000000004">
      <c r="A71" s="10" t="s">
        <v>36</v>
      </c>
      <c r="B71" s="19">
        <v>35</v>
      </c>
      <c r="C71" s="6" t="s">
        <v>358</v>
      </c>
      <c r="D71" s="6">
        <v>61.4</v>
      </c>
      <c r="E71" s="6">
        <v>308</v>
      </c>
      <c r="F71" s="6">
        <v>1271</v>
      </c>
      <c r="G71" s="6">
        <v>1</v>
      </c>
      <c r="H71" s="6">
        <v>32</v>
      </c>
      <c r="J71" s="6" t="s">
        <v>464</v>
      </c>
    </row>
    <row r="72" spans="1:10" s="15" customFormat="1" x14ac:dyDescent="0.55000000000000004">
      <c r="A72" s="21" t="s">
        <v>11</v>
      </c>
      <c r="B72" s="22">
        <v>36</v>
      </c>
    </row>
    <row r="73" spans="1:10" x14ac:dyDescent="0.55000000000000004">
      <c r="A73" s="10" t="s">
        <v>37</v>
      </c>
      <c r="B73" s="19">
        <v>37</v>
      </c>
      <c r="C73" s="12"/>
      <c r="D73" s="12"/>
      <c r="E73" s="12"/>
      <c r="F73" s="12"/>
      <c r="G73" s="12"/>
      <c r="H73" s="12"/>
      <c r="I73" s="6" t="s">
        <v>515</v>
      </c>
    </row>
    <row r="74" spans="1:10" x14ac:dyDescent="0.55000000000000004">
      <c r="A74" s="10" t="s">
        <v>38</v>
      </c>
      <c r="B74" s="19">
        <v>38</v>
      </c>
      <c r="C74" s="6" t="s">
        <v>361</v>
      </c>
      <c r="D74" s="6">
        <v>81.8</v>
      </c>
      <c r="E74" s="6">
        <v>79</v>
      </c>
      <c r="F74" s="6">
        <v>334</v>
      </c>
      <c r="G74" s="6">
        <v>0.6</v>
      </c>
      <c r="H74" s="6">
        <v>0</v>
      </c>
      <c r="J74" s="6" t="s">
        <v>464</v>
      </c>
    </row>
    <row r="75" spans="1:10" x14ac:dyDescent="0.55000000000000004">
      <c r="A75" s="10" t="s">
        <v>39</v>
      </c>
      <c r="B75" s="19">
        <v>39</v>
      </c>
      <c r="C75" s="6" t="s">
        <v>375</v>
      </c>
      <c r="D75" s="6">
        <v>66.3</v>
      </c>
      <c r="E75" s="6">
        <v>136</v>
      </c>
      <c r="F75" s="6">
        <v>578</v>
      </c>
      <c r="G75" s="6">
        <v>1.3</v>
      </c>
      <c r="H75" s="6">
        <v>0.3</v>
      </c>
      <c r="J75" s="6" t="s">
        <v>465</v>
      </c>
    </row>
    <row r="76" spans="1:10" x14ac:dyDescent="0.55000000000000004">
      <c r="B76" s="19">
        <v>39</v>
      </c>
      <c r="C76" s="6" t="s">
        <v>376</v>
      </c>
      <c r="D76" s="6">
        <v>59.8</v>
      </c>
      <c r="E76" s="6">
        <v>136</v>
      </c>
      <c r="F76" s="6">
        <v>690</v>
      </c>
      <c r="G76" s="6">
        <v>1</v>
      </c>
      <c r="H76" s="6">
        <v>0.2</v>
      </c>
      <c r="J76" s="6" t="s">
        <v>466</v>
      </c>
    </row>
    <row r="77" spans="1:10" x14ac:dyDescent="0.55000000000000004">
      <c r="B77" s="19">
        <v>39</v>
      </c>
      <c r="C77" s="6" t="s">
        <v>377</v>
      </c>
      <c r="D77" s="6">
        <v>67.400000000000006</v>
      </c>
      <c r="E77" s="6">
        <v>128</v>
      </c>
      <c r="F77" s="6">
        <v>544</v>
      </c>
      <c r="G77" s="6">
        <v>1.3</v>
      </c>
      <c r="H77" s="6">
        <v>0.1</v>
      </c>
      <c r="J77" s="6" t="s">
        <v>467</v>
      </c>
    </row>
    <row r="78" spans="1:10" x14ac:dyDescent="0.55000000000000004">
      <c r="B78" s="19">
        <v>39</v>
      </c>
      <c r="C78" s="6" t="s">
        <v>378</v>
      </c>
      <c r="D78" s="6">
        <v>66.3</v>
      </c>
      <c r="E78" s="6">
        <v>136</v>
      </c>
      <c r="F78" s="6">
        <v>578</v>
      </c>
      <c r="G78" s="6">
        <v>1.1000000000000001</v>
      </c>
      <c r="H78" s="6">
        <v>0.3</v>
      </c>
      <c r="J78" s="6" t="s">
        <v>468</v>
      </c>
    </row>
    <row r="79" spans="1:10" x14ac:dyDescent="0.55000000000000004">
      <c r="B79" s="19">
        <v>39</v>
      </c>
      <c r="C79" s="6" t="s">
        <v>379</v>
      </c>
      <c r="D79" s="6">
        <v>58.4</v>
      </c>
      <c r="E79" s="6">
        <v>166</v>
      </c>
      <c r="F79" s="6">
        <v>703</v>
      </c>
      <c r="G79" s="6">
        <v>1.2</v>
      </c>
      <c r="H79" s="6">
        <v>0.1</v>
      </c>
      <c r="J79" s="6" t="s">
        <v>469</v>
      </c>
    </row>
    <row r="80" spans="1:10" x14ac:dyDescent="0.55000000000000004">
      <c r="B80" s="19">
        <v>39</v>
      </c>
      <c r="C80" s="6" t="s">
        <v>380</v>
      </c>
      <c r="D80" s="6">
        <v>69.099999999999994</v>
      </c>
      <c r="E80" s="6">
        <v>125</v>
      </c>
      <c r="F80" s="6">
        <v>529</v>
      </c>
      <c r="G80" s="6">
        <v>1.2</v>
      </c>
      <c r="H80" s="6">
        <v>0.1</v>
      </c>
      <c r="J80" s="6" t="s">
        <v>470</v>
      </c>
    </row>
    <row r="81" spans="1:10" x14ac:dyDescent="0.55000000000000004">
      <c r="B81" s="19">
        <v>39</v>
      </c>
      <c r="C81" s="6" t="s">
        <v>381</v>
      </c>
      <c r="D81" s="6">
        <v>68.400000000000006</v>
      </c>
      <c r="E81" s="6">
        <v>130</v>
      </c>
      <c r="F81" s="6">
        <v>550</v>
      </c>
      <c r="G81" s="6">
        <v>0.8</v>
      </c>
      <c r="H81" s="6">
        <v>0.2</v>
      </c>
      <c r="J81" s="6" t="s">
        <v>471</v>
      </c>
    </row>
    <row r="82" spans="1:10" x14ac:dyDescent="0.55000000000000004">
      <c r="B82" s="19">
        <v>39</v>
      </c>
      <c r="C82" s="6" t="s">
        <v>382</v>
      </c>
      <c r="D82" s="6">
        <v>67.3</v>
      </c>
      <c r="E82" s="6">
        <v>132</v>
      </c>
      <c r="F82" s="6">
        <v>559</v>
      </c>
      <c r="G82" s="6">
        <v>1.1000000000000001</v>
      </c>
      <c r="H82" s="6">
        <v>0.2</v>
      </c>
      <c r="J82" s="6" t="s">
        <v>472</v>
      </c>
    </row>
    <row r="83" spans="1:10" x14ac:dyDescent="0.55000000000000004">
      <c r="B83" s="19">
        <v>39</v>
      </c>
      <c r="C83" s="6" t="s">
        <v>383</v>
      </c>
      <c r="D83" s="6">
        <v>34.700000000000003</v>
      </c>
      <c r="E83" s="6">
        <v>312</v>
      </c>
      <c r="F83" s="6">
        <v>1314</v>
      </c>
      <c r="G83" s="6">
        <v>1.2</v>
      </c>
      <c r="H83" s="6">
        <v>10.199999999999999</v>
      </c>
      <c r="J83" s="6" t="s">
        <v>473</v>
      </c>
    </row>
    <row r="84" spans="1:10" x14ac:dyDescent="0.55000000000000004">
      <c r="B84" s="19">
        <v>39</v>
      </c>
      <c r="C84" s="6" t="s">
        <v>384</v>
      </c>
      <c r="D84" s="6">
        <v>67.099999999999994</v>
      </c>
      <c r="E84" s="6">
        <v>133</v>
      </c>
      <c r="F84" s="6">
        <v>563</v>
      </c>
      <c r="G84" s="6">
        <v>0.9</v>
      </c>
      <c r="H84" s="6">
        <v>0.3</v>
      </c>
      <c r="J84" s="6" t="s">
        <v>474</v>
      </c>
    </row>
    <row r="85" spans="1:10" x14ac:dyDescent="0.55000000000000004">
      <c r="B85" s="19">
        <v>39</v>
      </c>
      <c r="C85" s="6" t="s">
        <v>385</v>
      </c>
      <c r="D85" s="6">
        <v>58.5</v>
      </c>
      <c r="E85" s="6">
        <v>166</v>
      </c>
      <c r="F85" s="6">
        <v>705</v>
      </c>
      <c r="G85" s="6">
        <v>1.2</v>
      </c>
      <c r="H85" s="6">
        <v>0.2</v>
      </c>
      <c r="J85" s="6" t="s">
        <v>475</v>
      </c>
    </row>
    <row r="86" spans="1:10" x14ac:dyDescent="0.55000000000000004">
      <c r="B86" s="19">
        <v>39</v>
      </c>
      <c r="C86" s="6" t="s">
        <v>386</v>
      </c>
      <c r="D86" s="6">
        <v>36.1</v>
      </c>
      <c r="E86" s="6">
        <v>353</v>
      </c>
      <c r="F86" s="6">
        <v>1476</v>
      </c>
      <c r="G86" s="6">
        <v>1.6</v>
      </c>
      <c r="H86" s="6">
        <v>19.2</v>
      </c>
      <c r="J86" s="6" t="s">
        <v>476</v>
      </c>
    </row>
    <row r="87" spans="1:10" x14ac:dyDescent="0.55000000000000004">
      <c r="B87" s="19">
        <v>39</v>
      </c>
      <c r="C87" s="6" t="s">
        <v>387</v>
      </c>
      <c r="D87" s="6">
        <v>67.5</v>
      </c>
      <c r="E87" s="6">
        <v>132</v>
      </c>
      <c r="F87" s="6">
        <v>560</v>
      </c>
      <c r="G87" s="6">
        <v>1.3</v>
      </c>
      <c r="H87" s="6">
        <v>0.3</v>
      </c>
      <c r="J87" s="6" t="s">
        <v>477</v>
      </c>
    </row>
    <row r="88" spans="1:10" x14ac:dyDescent="0.55000000000000004">
      <c r="B88" s="19">
        <v>39</v>
      </c>
      <c r="C88" s="6" t="s">
        <v>388</v>
      </c>
      <c r="D88" s="6">
        <v>68.900000000000006</v>
      </c>
      <c r="E88" s="6">
        <v>123</v>
      </c>
      <c r="F88" s="6">
        <v>521</v>
      </c>
      <c r="G88" s="6">
        <v>1</v>
      </c>
      <c r="H88" s="6">
        <v>0.2</v>
      </c>
      <c r="J88" s="6" t="s">
        <v>478</v>
      </c>
    </row>
    <row r="89" spans="1:10" x14ac:dyDescent="0.55000000000000004">
      <c r="A89" s="25" t="s">
        <v>40</v>
      </c>
      <c r="B89" s="28">
        <v>40</v>
      </c>
      <c r="C89" s="12"/>
      <c r="D89" s="12"/>
      <c r="E89" s="12"/>
      <c r="F89" s="12"/>
      <c r="G89" s="12"/>
      <c r="H89" s="12"/>
      <c r="I89" s="6" t="s">
        <v>515</v>
      </c>
    </row>
    <row r="90" spans="1:10" x14ac:dyDescent="0.55000000000000004">
      <c r="A90" s="26" t="s">
        <v>41</v>
      </c>
      <c r="B90" s="27">
        <v>41</v>
      </c>
      <c r="C90" s="6" t="s">
        <v>360</v>
      </c>
      <c r="D90" s="6">
        <v>84.6</v>
      </c>
      <c r="E90" s="6">
        <v>71</v>
      </c>
      <c r="F90" s="6">
        <v>298</v>
      </c>
      <c r="G90" s="6">
        <v>0.9</v>
      </c>
      <c r="H90" s="6">
        <v>0.3</v>
      </c>
      <c r="J90" s="6" t="s">
        <v>464</v>
      </c>
    </row>
    <row r="91" spans="1:10" s="15" customFormat="1" x14ac:dyDescent="0.55000000000000004">
      <c r="A91" s="13" t="s">
        <v>11</v>
      </c>
      <c r="B91" s="20">
        <v>42</v>
      </c>
    </row>
    <row r="92" spans="1:10" x14ac:dyDescent="0.55000000000000004">
      <c r="A92" s="10" t="s">
        <v>42</v>
      </c>
      <c r="B92" s="19">
        <v>43</v>
      </c>
      <c r="C92" s="6" t="s">
        <v>374</v>
      </c>
      <c r="D92" s="6">
        <v>94.3</v>
      </c>
      <c r="E92" s="6">
        <v>23</v>
      </c>
      <c r="F92" s="6">
        <v>98</v>
      </c>
      <c r="G92" s="6">
        <v>0.9</v>
      </c>
      <c r="H92" s="6">
        <v>0.1</v>
      </c>
      <c r="J92" s="6" t="s">
        <v>466</v>
      </c>
    </row>
    <row r="93" spans="1:10" x14ac:dyDescent="0.55000000000000004">
      <c r="A93" s="10" t="s">
        <v>43</v>
      </c>
      <c r="B93" s="19">
        <v>44</v>
      </c>
      <c r="C93" s="6" t="s">
        <v>362</v>
      </c>
      <c r="D93" s="6">
        <v>66.900000000000006</v>
      </c>
      <c r="E93" s="6">
        <v>221</v>
      </c>
      <c r="F93" s="6">
        <v>915</v>
      </c>
      <c r="G93" s="6">
        <v>1.3</v>
      </c>
      <c r="H93" s="6">
        <v>16.399999999999999</v>
      </c>
      <c r="J93" s="6" t="s">
        <v>467</v>
      </c>
    </row>
    <row r="94" spans="1:10" x14ac:dyDescent="0.55000000000000004">
      <c r="B94" s="19">
        <v>44</v>
      </c>
      <c r="C94" s="6" t="s">
        <v>363</v>
      </c>
      <c r="D94" s="6">
        <v>74.3</v>
      </c>
      <c r="E94" s="6">
        <v>179</v>
      </c>
      <c r="F94" s="6">
        <v>741</v>
      </c>
      <c r="G94" s="6">
        <v>1.6</v>
      </c>
      <c r="H94" s="6">
        <v>13.3</v>
      </c>
      <c r="J94" s="6" t="s">
        <v>468</v>
      </c>
    </row>
    <row r="95" spans="1:10" x14ac:dyDescent="0.55000000000000004">
      <c r="A95" s="10" t="s">
        <v>44</v>
      </c>
      <c r="B95" s="19">
        <v>45</v>
      </c>
      <c r="C95" s="6" t="s">
        <v>368</v>
      </c>
      <c r="D95" s="6">
        <v>91.9</v>
      </c>
      <c r="E95" s="6">
        <v>42</v>
      </c>
      <c r="F95" s="6">
        <v>177</v>
      </c>
      <c r="G95" s="6">
        <v>1</v>
      </c>
      <c r="H95" s="6">
        <v>1.6</v>
      </c>
      <c r="J95" s="6" t="s">
        <v>469</v>
      </c>
    </row>
    <row r="96" spans="1:10" x14ac:dyDescent="0.55000000000000004">
      <c r="B96" s="19"/>
      <c r="C96" s="6" t="s">
        <v>423</v>
      </c>
      <c r="D96" s="6">
        <v>91.9</v>
      </c>
      <c r="E96" s="6">
        <v>35</v>
      </c>
      <c r="F96" s="6">
        <v>149</v>
      </c>
      <c r="G96" s="6">
        <v>1</v>
      </c>
      <c r="H96" s="6">
        <v>0.3</v>
      </c>
      <c r="J96" s="6" t="s">
        <v>470</v>
      </c>
    </row>
    <row r="97" spans="1:10" x14ac:dyDescent="0.55000000000000004">
      <c r="B97" s="19"/>
      <c r="C97" s="6" t="s">
        <v>424</v>
      </c>
      <c r="D97" s="6">
        <v>93.7</v>
      </c>
      <c r="E97" s="6">
        <v>28</v>
      </c>
      <c r="F97" s="6">
        <v>118</v>
      </c>
      <c r="G97" s="6">
        <v>0.9</v>
      </c>
      <c r="H97" s="6">
        <v>0.1</v>
      </c>
      <c r="J97" s="6" t="s">
        <v>471</v>
      </c>
    </row>
    <row r="98" spans="1:10" x14ac:dyDescent="0.55000000000000004">
      <c r="A98" s="10" t="s">
        <v>45</v>
      </c>
      <c r="B98" s="19">
        <v>46</v>
      </c>
      <c r="C98" s="6" t="s">
        <v>369</v>
      </c>
      <c r="D98" s="6">
        <v>90.3</v>
      </c>
      <c r="E98" s="6">
        <v>40</v>
      </c>
      <c r="F98" s="6">
        <v>171</v>
      </c>
      <c r="G98" s="6">
        <v>1.4</v>
      </c>
      <c r="H98" s="6">
        <v>0.1</v>
      </c>
      <c r="J98" s="6" t="s">
        <v>472</v>
      </c>
    </row>
    <row r="99" spans="1:10" x14ac:dyDescent="0.55000000000000004">
      <c r="A99" s="10" t="s">
        <v>46</v>
      </c>
      <c r="B99" s="19">
        <v>47</v>
      </c>
      <c r="C99" s="30" t="s">
        <v>425</v>
      </c>
      <c r="D99" s="18">
        <v>89.2</v>
      </c>
      <c r="E99" s="18">
        <v>48</v>
      </c>
      <c r="F99" s="18">
        <v>201</v>
      </c>
      <c r="G99" s="18">
        <v>0.7</v>
      </c>
      <c r="H99" s="18">
        <v>0.7</v>
      </c>
      <c r="J99" s="6" t="s">
        <v>473</v>
      </c>
    </row>
    <row r="100" spans="1:10" x14ac:dyDescent="0.55000000000000004">
      <c r="B100" s="19"/>
      <c r="C100" s="30" t="s">
        <v>426</v>
      </c>
      <c r="D100" s="18">
        <v>92.7</v>
      </c>
      <c r="E100" s="18">
        <v>30</v>
      </c>
      <c r="F100" s="18">
        <v>126</v>
      </c>
      <c r="G100" s="18">
        <v>0.8</v>
      </c>
      <c r="H100" s="18">
        <v>0.2</v>
      </c>
      <c r="J100" s="6" t="s">
        <v>474</v>
      </c>
    </row>
    <row r="101" spans="1:10" x14ac:dyDescent="0.55000000000000004">
      <c r="A101" s="10" t="s">
        <v>47</v>
      </c>
      <c r="B101" s="19">
        <v>48</v>
      </c>
      <c r="C101" s="31" t="s">
        <v>372</v>
      </c>
      <c r="D101" s="6">
        <v>96</v>
      </c>
      <c r="E101" s="6">
        <v>18</v>
      </c>
      <c r="F101" s="6">
        <v>74</v>
      </c>
      <c r="G101" s="6">
        <v>0.8</v>
      </c>
      <c r="H101" s="6">
        <v>0.1</v>
      </c>
      <c r="J101" s="6" t="s">
        <v>475</v>
      </c>
    </row>
    <row r="102" spans="1:10" x14ac:dyDescent="0.55000000000000004">
      <c r="A102" s="10" t="s">
        <v>48</v>
      </c>
      <c r="B102" s="19">
        <v>49</v>
      </c>
      <c r="C102" s="6" t="s">
        <v>370</v>
      </c>
      <c r="D102" s="6">
        <v>91.8</v>
      </c>
      <c r="E102" s="6">
        <v>37</v>
      </c>
      <c r="F102" s="6">
        <v>155</v>
      </c>
      <c r="G102" s="6">
        <v>0.8</v>
      </c>
      <c r="H102" s="6">
        <v>0.2</v>
      </c>
      <c r="J102" s="6" t="s">
        <v>476</v>
      </c>
    </row>
    <row r="103" spans="1:10" x14ac:dyDescent="0.55000000000000004">
      <c r="A103" s="10" t="s">
        <v>49</v>
      </c>
      <c r="B103" s="19">
        <v>50</v>
      </c>
      <c r="C103" s="6" t="s">
        <v>373</v>
      </c>
      <c r="D103" s="6">
        <v>88.9</v>
      </c>
      <c r="E103" s="6">
        <v>47</v>
      </c>
      <c r="F103" s="6">
        <v>199</v>
      </c>
      <c r="G103" s="6">
        <v>0.7</v>
      </c>
      <c r="H103" s="6">
        <v>0.1</v>
      </c>
      <c r="J103" s="6" t="s">
        <v>477</v>
      </c>
    </row>
    <row r="104" spans="1:10" x14ac:dyDescent="0.55000000000000004">
      <c r="A104" s="10" t="s">
        <v>50</v>
      </c>
      <c r="B104" s="19">
        <v>51</v>
      </c>
      <c r="C104" s="6" t="s">
        <v>371</v>
      </c>
      <c r="D104" s="6">
        <v>83.1</v>
      </c>
      <c r="E104" s="6">
        <v>69</v>
      </c>
      <c r="F104" s="6">
        <v>291</v>
      </c>
      <c r="G104" s="6">
        <v>1.6</v>
      </c>
      <c r="H104" s="6">
        <v>0.1</v>
      </c>
      <c r="J104" s="6" t="s">
        <v>478</v>
      </c>
    </row>
    <row r="105" spans="1:10" x14ac:dyDescent="0.55000000000000004">
      <c r="B105" s="19"/>
      <c r="C105" s="6" t="s">
        <v>422</v>
      </c>
      <c r="D105" s="6">
        <v>89</v>
      </c>
      <c r="E105" s="6">
        <v>44</v>
      </c>
      <c r="F105" s="6">
        <v>184</v>
      </c>
      <c r="G105" s="6">
        <v>2.2999999999999998</v>
      </c>
      <c r="H105" s="6">
        <v>0.6</v>
      </c>
      <c r="J105" s="6" t="s">
        <v>479</v>
      </c>
    </row>
    <row r="106" spans="1:10" s="15" customFormat="1" x14ac:dyDescent="0.55000000000000004">
      <c r="A106" s="13" t="s">
        <v>26</v>
      </c>
      <c r="B106" s="20">
        <v>52</v>
      </c>
    </row>
    <row r="107" spans="1:10" x14ac:dyDescent="0.55000000000000004">
      <c r="A107" s="10" t="s">
        <v>51</v>
      </c>
      <c r="B107" s="19">
        <v>53</v>
      </c>
      <c r="C107" s="12"/>
      <c r="D107" s="12"/>
      <c r="E107" s="12"/>
      <c r="F107" s="12"/>
      <c r="G107" s="12"/>
      <c r="H107" s="12"/>
    </row>
    <row r="108" spans="1:10" x14ac:dyDescent="0.55000000000000004">
      <c r="A108" s="10" t="s">
        <v>52</v>
      </c>
      <c r="B108" s="19">
        <v>54</v>
      </c>
      <c r="C108" s="6" t="s">
        <v>393</v>
      </c>
      <c r="D108" s="6">
        <v>12</v>
      </c>
      <c r="E108" s="6">
        <v>373</v>
      </c>
      <c r="F108" s="6">
        <v>1575</v>
      </c>
      <c r="G108" s="6">
        <v>21.3</v>
      </c>
      <c r="H108" s="6">
        <v>1.1000000000000001</v>
      </c>
      <c r="J108" s="6" t="s">
        <v>479</v>
      </c>
    </row>
    <row r="109" spans="1:10" x14ac:dyDescent="0.55000000000000004">
      <c r="B109" s="19">
        <v>54</v>
      </c>
      <c r="C109" s="6" t="s">
        <v>394</v>
      </c>
      <c r="D109" s="6">
        <v>14.8</v>
      </c>
      <c r="E109" s="6">
        <v>371</v>
      </c>
      <c r="F109" s="6">
        <v>1564</v>
      </c>
      <c r="G109" s="6">
        <v>21.4</v>
      </c>
      <c r="H109" s="6">
        <v>1.2</v>
      </c>
      <c r="J109" s="6" t="s">
        <v>480</v>
      </c>
    </row>
    <row r="110" spans="1:10" x14ac:dyDescent="0.55000000000000004">
      <c r="B110" s="19">
        <v>54</v>
      </c>
      <c r="C110" s="6" t="s">
        <v>395</v>
      </c>
      <c r="D110" s="6">
        <v>12.8</v>
      </c>
      <c r="E110" s="6">
        <v>391</v>
      </c>
      <c r="F110" s="6">
        <v>1647</v>
      </c>
      <c r="G110" s="6">
        <v>21.6</v>
      </c>
      <c r="H110" s="6">
        <v>1.4</v>
      </c>
      <c r="J110" s="6" t="s">
        <v>481</v>
      </c>
    </row>
    <row r="111" spans="1:10" x14ac:dyDescent="0.55000000000000004">
      <c r="B111" s="19">
        <v>54</v>
      </c>
      <c r="C111" s="6" t="s">
        <v>396</v>
      </c>
      <c r="D111" s="6">
        <v>15.2</v>
      </c>
      <c r="E111" s="6">
        <v>365</v>
      </c>
      <c r="F111" s="6">
        <v>1542</v>
      </c>
      <c r="G111" s="6">
        <v>20.6</v>
      </c>
      <c r="H111" s="6">
        <v>1.4</v>
      </c>
      <c r="J111" s="6" t="s">
        <v>482</v>
      </c>
    </row>
    <row r="112" spans="1:10" x14ac:dyDescent="0.55000000000000004">
      <c r="B112" s="19">
        <v>54</v>
      </c>
      <c r="C112" s="30" t="s">
        <v>397</v>
      </c>
      <c r="D112" s="6">
        <v>12.5</v>
      </c>
      <c r="E112" s="6">
        <v>386</v>
      </c>
      <c r="F112" s="6">
        <v>1627</v>
      </c>
      <c r="G112" s="6">
        <v>22.8</v>
      </c>
      <c r="H112" s="6">
        <v>1.7</v>
      </c>
      <c r="J112" s="6" t="s">
        <v>483</v>
      </c>
    </row>
    <row r="113" spans="1:10" x14ac:dyDescent="0.55000000000000004">
      <c r="B113" s="19">
        <v>54</v>
      </c>
      <c r="C113" s="6" t="s">
        <v>398</v>
      </c>
      <c r="D113" s="6">
        <v>63.3</v>
      </c>
      <c r="E113" s="6">
        <v>161</v>
      </c>
      <c r="F113" s="6">
        <v>678</v>
      </c>
      <c r="G113" s="6">
        <v>8.1</v>
      </c>
      <c r="H113" s="6">
        <v>0.6</v>
      </c>
      <c r="J113" s="6" t="s">
        <v>484</v>
      </c>
    </row>
    <row r="114" spans="1:10" x14ac:dyDescent="0.55000000000000004">
      <c r="B114" s="19">
        <v>54</v>
      </c>
      <c r="C114" s="6" t="s">
        <v>399</v>
      </c>
      <c r="D114" s="6">
        <v>11.9</v>
      </c>
      <c r="E114" s="6">
        <v>386</v>
      </c>
      <c r="F114" s="6">
        <v>1628</v>
      </c>
      <c r="G114" s="6">
        <v>22.8</v>
      </c>
      <c r="H114" s="6">
        <v>1.5</v>
      </c>
      <c r="J114" s="6" t="s">
        <v>485</v>
      </c>
    </row>
    <row r="115" spans="1:10" x14ac:dyDescent="0.55000000000000004">
      <c r="B115" s="19">
        <v>54</v>
      </c>
      <c r="C115" s="6" t="s">
        <v>400</v>
      </c>
      <c r="D115" s="6">
        <v>11.9</v>
      </c>
      <c r="E115" s="6">
        <v>370</v>
      </c>
      <c r="F115" s="6">
        <v>1564</v>
      </c>
      <c r="G115" s="6">
        <v>21</v>
      </c>
      <c r="H115" s="6">
        <v>1.2</v>
      </c>
      <c r="J115" s="6" t="s">
        <v>486</v>
      </c>
    </row>
    <row r="116" spans="1:10" x14ac:dyDescent="0.55000000000000004">
      <c r="B116" s="19">
        <v>54</v>
      </c>
      <c r="C116" s="6" t="s">
        <v>401</v>
      </c>
      <c r="D116" s="6">
        <v>14</v>
      </c>
      <c r="E116" s="6">
        <v>366</v>
      </c>
      <c r="F116" s="6">
        <v>1547</v>
      </c>
      <c r="G116" s="6">
        <v>19.5</v>
      </c>
      <c r="H116" s="6">
        <v>1.4</v>
      </c>
      <c r="J116" s="6" t="s">
        <v>487</v>
      </c>
    </row>
    <row r="117" spans="1:10" x14ac:dyDescent="0.55000000000000004">
      <c r="B117" s="19">
        <v>54</v>
      </c>
      <c r="C117" s="6" t="s">
        <v>402</v>
      </c>
      <c r="D117" s="6">
        <v>11.5</v>
      </c>
      <c r="E117" s="6">
        <v>375</v>
      </c>
      <c r="F117" s="6">
        <v>1585</v>
      </c>
      <c r="G117" s="6">
        <v>23.9</v>
      </c>
      <c r="H117" s="6">
        <v>1.1000000000000001</v>
      </c>
      <c r="J117" s="6" t="s">
        <v>488</v>
      </c>
    </row>
    <row r="118" spans="1:10" x14ac:dyDescent="0.55000000000000004">
      <c r="B118" s="19">
        <v>54</v>
      </c>
      <c r="C118" s="6" t="s">
        <v>403</v>
      </c>
      <c r="D118" s="6">
        <v>14.8</v>
      </c>
      <c r="E118" s="6">
        <v>370</v>
      </c>
      <c r="F118" s="6">
        <v>1560</v>
      </c>
      <c r="G118" s="6">
        <v>19.399999999999999</v>
      </c>
      <c r="H118" s="6">
        <v>1.2</v>
      </c>
      <c r="J118" s="6" t="s">
        <v>489</v>
      </c>
    </row>
    <row r="119" spans="1:10" x14ac:dyDescent="0.55000000000000004">
      <c r="B119" s="19">
        <v>54</v>
      </c>
      <c r="C119" s="6" t="s">
        <v>404</v>
      </c>
      <c r="D119" s="6">
        <v>12.4</v>
      </c>
      <c r="E119" s="6">
        <v>392</v>
      </c>
      <c r="F119" s="6">
        <v>1650</v>
      </c>
      <c r="G119" s="6">
        <v>22.9</v>
      </c>
      <c r="H119" s="6">
        <v>1.3</v>
      </c>
      <c r="J119" s="6" t="s">
        <v>490</v>
      </c>
    </row>
    <row r="120" spans="1:10" x14ac:dyDescent="0.55000000000000004">
      <c r="B120" s="19">
        <v>54</v>
      </c>
      <c r="C120" s="6" t="s">
        <v>405</v>
      </c>
      <c r="D120" s="6">
        <v>13.5</v>
      </c>
      <c r="E120" s="6">
        <v>970</v>
      </c>
      <c r="F120" s="6">
        <v>1563</v>
      </c>
      <c r="G120" s="6">
        <v>23.5</v>
      </c>
      <c r="H120" s="6">
        <v>1.3</v>
      </c>
      <c r="J120" s="6" t="s">
        <v>491</v>
      </c>
    </row>
    <row r="121" spans="1:10" x14ac:dyDescent="0.55000000000000004">
      <c r="A121" s="10" t="s">
        <v>53</v>
      </c>
      <c r="B121" s="19">
        <v>55</v>
      </c>
      <c r="C121" s="6" t="s">
        <v>391</v>
      </c>
      <c r="D121" s="6">
        <v>72.7</v>
      </c>
      <c r="E121" s="6">
        <v>122</v>
      </c>
      <c r="F121" s="6">
        <v>515</v>
      </c>
      <c r="G121" s="6">
        <v>7.7</v>
      </c>
      <c r="H121" s="6">
        <v>0.5</v>
      </c>
      <c r="J121" s="6" t="s">
        <v>492</v>
      </c>
    </row>
    <row r="122" spans="1:10" x14ac:dyDescent="0.55000000000000004">
      <c r="B122" s="19">
        <v>55</v>
      </c>
      <c r="C122" s="6" t="s">
        <v>392</v>
      </c>
      <c r="D122" s="6">
        <v>12.6</v>
      </c>
      <c r="E122" s="6">
        <v>387</v>
      </c>
      <c r="F122" s="6">
        <v>1634</v>
      </c>
      <c r="G122" s="6">
        <v>23.1</v>
      </c>
      <c r="H122" s="6">
        <v>0.9</v>
      </c>
      <c r="J122" s="6" t="s">
        <v>493</v>
      </c>
    </row>
    <row r="123" spans="1:10" x14ac:dyDescent="0.55000000000000004">
      <c r="A123" s="10" t="s">
        <v>54</v>
      </c>
      <c r="B123" s="19">
        <v>56</v>
      </c>
      <c r="C123" s="6" t="s">
        <v>389</v>
      </c>
      <c r="D123" s="6">
        <v>61.7</v>
      </c>
      <c r="E123" s="6">
        <v>187</v>
      </c>
      <c r="F123" s="6">
        <v>783</v>
      </c>
      <c r="G123" s="6">
        <v>8.6</v>
      </c>
      <c r="H123" s="6">
        <v>2.2999999999999998</v>
      </c>
      <c r="J123" s="6" t="s">
        <v>494</v>
      </c>
    </row>
    <row r="124" spans="1:10" x14ac:dyDescent="0.55000000000000004">
      <c r="B124" s="19">
        <v>56</v>
      </c>
      <c r="C124" s="6" t="s">
        <v>390</v>
      </c>
      <c r="D124" s="6">
        <v>13</v>
      </c>
      <c r="E124" s="6">
        <v>393</v>
      </c>
      <c r="F124" s="6">
        <v>1656</v>
      </c>
      <c r="G124" s="6">
        <v>19.899999999999999</v>
      </c>
      <c r="H124" s="6">
        <v>5.5</v>
      </c>
      <c r="J124" s="6" t="s">
        <v>495</v>
      </c>
    </row>
    <row r="125" spans="1:10" s="15" customFormat="1" x14ac:dyDescent="0.55000000000000004">
      <c r="A125" s="13" t="s">
        <v>11</v>
      </c>
      <c r="B125" s="20">
        <v>57</v>
      </c>
    </row>
    <row r="126" spans="1:10" x14ac:dyDescent="0.55000000000000004">
      <c r="A126" s="10" t="s">
        <v>55</v>
      </c>
      <c r="B126" s="19">
        <v>58</v>
      </c>
      <c r="C126" s="6" t="s">
        <v>408</v>
      </c>
      <c r="D126" s="6">
        <v>3.6</v>
      </c>
      <c r="E126" s="6">
        <v>721</v>
      </c>
      <c r="F126" s="6">
        <v>2976</v>
      </c>
      <c r="G126" s="6">
        <v>14.3</v>
      </c>
      <c r="H126" s="6">
        <v>66.8</v>
      </c>
      <c r="J126" s="6" t="s">
        <v>495</v>
      </c>
    </row>
    <row r="127" spans="1:10" x14ac:dyDescent="0.55000000000000004">
      <c r="A127" s="10" t="s">
        <v>56</v>
      </c>
      <c r="B127" s="19">
        <v>59</v>
      </c>
      <c r="C127" s="6" t="s">
        <v>406</v>
      </c>
      <c r="D127" s="6">
        <v>6.5</v>
      </c>
      <c r="E127" s="6">
        <v>619</v>
      </c>
      <c r="F127" s="6">
        <v>2568</v>
      </c>
      <c r="G127" s="6">
        <v>27.3</v>
      </c>
      <c r="H127" s="6">
        <v>47.8</v>
      </c>
      <c r="J127" s="6" t="s">
        <v>496</v>
      </c>
    </row>
    <row r="128" spans="1:10" x14ac:dyDescent="0.55000000000000004">
      <c r="B128" s="19">
        <v>59</v>
      </c>
      <c r="C128" s="6" t="s">
        <v>407</v>
      </c>
      <c r="D128" s="6">
        <v>1.8</v>
      </c>
      <c r="E128" s="6">
        <v>650</v>
      </c>
      <c r="F128" s="6">
        <v>1695</v>
      </c>
      <c r="G128" s="6">
        <v>25.9</v>
      </c>
      <c r="H128" s="6">
        <v>50.4</v>
      </c>
      <c r="J128" s="6" t="s">
        <v>497</v>
      </c>
    </row>
    <row r="129" spans="1:10" x14ac:dyDescent="0.55000000000000004">
      <c r="A129" s="10" t="s">
        <v>57</v>
      </c>
      <c r="B129" s="19">
        <v>60</v>
      </c>
      <c r="C129" s="12"/>
      <c r="D129" s="12"/>
      <c r="E129" s="12"/>
      <c r="F129" s="12"/>
      <c r="G129" s="12"/>
      <c r="H129" s="12"/>
      <c r="I129" s="6" t="s">
        <v>515</v>
      </c>
    </row>
    <row r="130" spans="1:10" s="15" customFormat="1" x14ac:dyDescent="0.55000000000000004">
      <c r="A130" s="13" t="s">
        <v>11</v>
      </c>
      <c r="B130" s="20">
        <v>61</v>
      </c>
    </row>
    <row r="131" spans="1:10" x14ac:dyDescent="0.55000000000000004">
      <c r="A131" s="10" t="s">
        <v>58</v>
      </c>
      <c r="B131" s="19">
        <v>62</v>
      </c>
      <c r="C131" s="6" t="s">
        <v>365</v>
      </c>
      <c r="D131" s="6">
        <v>61.6</v>
      </c>
      <c r="E131" s="6">
        <v>157</v>
      </c>
      <c r="F131" s="6">
        <v>664</v>
      </c>
      <c r="G131" s="6">
        <v>0.7</v>
      </c>
      <c r="H131" s="6">
        <v>0.2</v>
      </c>
      <c r="J131" s="6" t="s">
        <v>497</v>
      </c>
    </row>
    <row r="132" spans="1:10" x14ac:dyDescent="0.55000000000000004">
      <c r="B132" s="19">
        <v>62</v>
      </c>
      <c r="C132" s="6" t="s">
        <v>366</v>
      </c>
      <c r="D132" s="6">
        <v>60.9</v>
      </c>
      <c r="E132" s="6">
        <v>159</v>
      </c>
      <c r="F132" s="6">
        <v>675</v>
      </c>
      <c r="G132" s="6">
        <v>0.9</v>
      </c>
      <c r="H132" s="6">
        <v>0.3</v>
      </c>
      <c r="J132" s="6" t="s">
        <v>498</v>
      </c>
    </row>
    <row r="133" spans="1:10" x14ac:dyDescent="0.55000000000000004">
      <c r="B133" s="19">
        <v>62</v>
      </c>
      <c r="C133" s="6" t="s">
        <v>367</v>
      </c>
      <c r="D133" s="6">
        <v>49.5</v>
      </c>
      <c r="E133" s="6">
        <v>231</v>
      </c>
      <c r="F133" s="6">
        <v>972</v>
      </c>
      <c r="G133" s="6">
        <v>0.9</v>
      </c>
      <c r="H133" s="6">
        <v>5.0999999999999996</v>
      </c>
      <c r="J133" s="6" t="s">
        <v>499</v>
      </c>
    </row>
    <row r="134" spans="1:10" x14ac:dyDescent="0.55000000000000004">
      <c r="A134" s="10" t="s">
        <v>59</v>
      </c>
      <c r="B134" s="19">
        <v>63</v>
      </c>
      <c r="C134" s="6" t="s">
        <v>409</v>
      </c>
      <c r="D134" s="6">
        <v>75.400000000000006</v>
      </c>
      <c r="E134" s="6">
        <v>99</v>
      </c>
      <c r="F134" s="6">
        <v>418</v>
      </c>
      <c r="G134" s="6">
        <v>2.2999999999999998</v>
      </c>
      <c r="H134" s="6">
        <v>0.1</v>
      </c>
      <c r="J134" s="6" t="s">
        <v>500</v>
      </c>
    </row>
    <row r="135" spans="1:10" x14ac:dyDescent="0.55000000000000004">
      <c r="B135" s="19">
        <v>63</v>
      </c>
      <c r="C135" s="6" t="s">
        <v>410</v>
      </c>
      <c r="D135" s="6">
        <v>79.7</v>
      </c>
      <c r="E135" s="6">
        <v>80</v>
      </c>
      <c r="F135" s="6">
        <v>341</v>
      </c>
      <c r="G135" s="6">
        <v>2.2000000000000002</v>
      </c>
      <c r="H135" s="6">
        <v>0.1</v>
      </c>
      <c r="J135" s="6" t="s">
        <v>501</v>
      </c>
    </row>
    <row r="136" spans="1:10" x14ac:dyDescent="0.55000000000000004">
      <c r="B136" s="19">
        <v>63</v>
      </c>
      <c r="C136" s="6" t="s">
        <v>411</v>
      </c>
      <c r="D136" s="6">
        <v>36.5</v>
      </c>
      <c r="E136" s="6">
        <v>274</v>
      </c>
      <c r="F136" s="6">
        <v>1156</v>
      </c>
      <c r="G136" s="6">
        <v>5.9</v>
      </c>
      <c r="H136" s="6">
        <v>5.6</v>
      </c>
      <c r="J136" s="6" t="s">
        <v>502</v>
      </c>
    </row>
    <row r="137" spans="1:10" x14ac:dyDescent="0.55000000000000004">
      <c r="B137" s="19">
        <v>63</v>
      </c>
      <c r="C137" s="6" t="s">
        <v>413</v>
      </c>
      <c r="D137" s="6">
        <v>75.7</v>
      </c>
      <c r="E137" s="6">
        <v>98</v>
      </c>
      <c r="F137" s="6">
        <v>416</v>
      </c>
      <c r="G137" s="6">
        <v>2.1</v>
      </c>
      <c r="H137" s="6">
        <v>0.1</v>
      </c>
      <c r="J137" s="6" t="s">
        <v>503</v>
      </c>
    </row>
    <row r="138" spans="1:10" x14ac:dyDescent="0.55000000000000004">
      <c r="B138" s="19">
        <v>63</v>
      </c>
      <c r="C138" s="6" t="s">
        <v>412</v>
      </c>
      <c r="D138" s="6">
        <v>81.7</v>
      </c>
      <c r="E138" s="6">
        <v>74</v>
      </c>
      <c r="F138" s="6">
        <v>313</v>
      </c>
      <c r="G138" s="6">
        <v>1.9</v>
      </c>
      <c r="H138" s="6">
        <v>0.1</v>
      </c>
      <c r="J138" s="6" t="s">
        <v>504</v>
      </c>
    </row>
    <row r="139" spans="1:10" x14ac:dyDescent="0.55000000000000004">
      <c r="B139" s="19">
        <v>63</v>
      </c>
      <c r="C139" s="6" t="s">
        <v>414</v>
      </c>
      <c r="D139" s="6">
        <v>41.1</v>
      </c>
      <c r="E139" s="6">
        <v>313</v>
      </c>
      <c r="F139" s="6">
        <v>1310</v>
      </c>
      <c r="G139" s="6">
        <v>3.4</v>
      </c>
      <c r="H139" s="6">
        <v>15.5</v>
      </c>
      <c r="J139" s="6" t="s">
        <v>505</v>
      </c>
    </row>
    <row r="140" spans="1:10" x14ac:dyDescent="0.55000000000000004">
      <c r="B140" s="19">
        <v>63</v>
      </c>
      <c r="C140" s="6" t="s">
        <v>415</v>
      </c>
      <c r="D140" s="6">
        <v>79.400000000000006</v>
      </c>
      <c r="E140" s="6">
        <v>85</v>
      </c>
      <c r="F140" s="6">
        <v>358</v>
      </c>
      <c r="G140" s="6">
        <v>1.4</v>
      </c>
      <c r="H140" s="6">
        <v>0</v>
      </c>
      <c r="J140" s="6" t="s">
        <v>506</v>
      </c>
    </row>
    <row r="141" spans="1:10" x14ac:dyDescent="0.55000000000000004">
      <c r="B141" s="19">
        <v>63</v>
      </c>
      <c r="C141" s="6" t="s">
        <v>416</v>
      </c>
      <c r="D141" s="6">
        <v>75.400000000000006</v>
      </c>
      <c r="E141" s="6">
        <v>96</v>
      </c>
      <c r="F141" s="6">
        <v>406</v>
      </c>
      <c r="G141" s="6">
        <v>2.2000000000000002</v>
      </c>
      <c r="H141" s="6">
        <v>0.1</v>
      </c>
      <c r="J141" s="6" t="s">
        <v>507</v>
      </c>
    </row>
    <row r="142" spans="1:10" x14ac:dyDescent="0.55000000000000004">
      <c r="B142" s="19">
        <v>63</v>
      </c>
      <c r="C142" s="6" t="s">
        <v>417</v>
      </c>
      <c r="D142" s="6">
        <v>73.2</v>
      </c>
      <c r="E142" s="6">
        <v>106</v>
      </c>
      <c r="F142" s="6">
        <v>448</v>
      </c>
      <c r="G142" s="6">
        <v>2</v>
      </c>
      <c r="H142" s="6">
        <v>0.4</v>
      </c>
      <c r="J142" s="6" t="s">
        <v>508</v>
      </c>
    </row>
    <row r="143" spans="1:10" x14ac:dyDescent="0.55000000000000004">
      <c r="B143" s="19">
        <v>63</v>
      </c>
      <c r="C143" s="6" t="s">
        <v>418</v>
      </c>
      <c r="D143" s="6">
        <v>78.900000000000006</v>
      </c>
      <c r="E143" s="6">
        <v>85</v>
      </c>
      <c r="F143" s="6">
        <v>359</v>
      </c>
      <c r="G143" s="6">
        <v>2.4</v>
      </c>
      <c r="H143" s="6">
        <v>0.1</v>
      </c>
      <c r="J143" s="6" t="s">
        <v>509</v>
      </c>
    </row>
    <row r="144" spans="1:10" x14ac:dyDescent="0.55000000000000004">
      <c r="B144" s="19">
        <v>63</v>
      </c>
      <c r="C144" s="6" t="s">
        <v>419</v>
      </c>
      <c r="D144" s="6">
        <v>77.7</v>
      </c>
      <c r="E144" s="6">
        <v>89</v>
      </c>
      <c r="F144" s="6">
        <v>376</v>
      </c>
      <c r="G144" s="6">
        <v>2.1</v>
      </c>
      <c r="H144" s="6">
        <v>0.1</v>
      </c>
      <c r="J144" s="6" t="s">
        <v>510</v>
      </c>
    </row>
    <row r="145" spans="1:10" x14ac:dyDescent="0.55000000000000004">
      <c r="B145" s="19">
        <v>63</v>
      </c>
      <c r="C145" s="6" t="s">
        <v>420</v>
      </c>
      <c r="D145" s="6">
        <v>76.3</v>
      </c>
      <c r="E145" s="6">
        <v>96</v>
      </c>
      <c r="F145" s="6">
        <v>407</v>
      </c>
      <c r="G145" s="6">
        <v>2</v>
      </c>
      <c r="H145" s="6">
        <v>0.1</v>
      </c>
      <c r="J145" s="6" t="s">
        <v>511</v>
      </c>
    </row>
    <row r="146" spans="1:10" x14ac:dyDescent="0.55000000000000004">
      <c r="B146" s="19">
        <v>63</v>
      </c>
      <c r="C146" s="6" t="s">
        <v>421</v>
      </c>
      <c r="D146" s="6">
        <v>76.2</v>
      </c>
      <c r="E146" s="6">
        <v>97</v>
      </c>
      <c r="F146" s="6">
        <v>410</v>
      </c>
      <c r="G146" s="6">
        <v>2</v>
      </c>
      <c r="H146" s="6">
        <v>0.2</v>
      </c>
      <c r="J146" s="6" t="s">
        <v>512</v>
      </c>
    </row>
    <row r="147" spans="1:10" x14ac:dyDescent="0.55000000000000004">
      <c r="A147" s="10" t="s">
        <v>60</v>
      </c>
      <c r="B147" s="19">
        <v>64</v>
      </c>
      <c r="C147" s="12"/>
      <c r="D147" s="12"/>
      <c r="E147" s="12"/>
      <c r="F147" s="12"/>
      <c r="G147" s="12"/>
      <c r="H147" s="12"/>
      <c r="I147" s="6" t="s">
        <v>515</v>
      </c>
    </row>
    <row r="148" spans="1:10" x14ac:dyDescent="0.55000000000000004">
      <c r="A148" s="10" t="s">
        <v>61</v>
      </c>
      <c r="B148" s="19">
        <v>65</v>
      </c>
      <c r="C148" s="6" t="s">
        <v>364</v>
      </c>
      <c r="D148" s="6">
        <v>93.7</v>
      </c>
      <c r="E148" s="6">
        <v>26</v>
      </c>
      <c r="F148" s="6">
        <v>11</v>
      </c>
      <c r="G148" s="6">
        <v>0.7</v>
      </c>
      <c r="H148" s="6">
        <v>0.2</v>
      </c>
      <c r="J148" s="6" t="s">
        <v>512</v>
      </c>
    </row>
    <row r="149" spans="1:10" x14ac:dyDescent="0.55000000000000004">
      <c r="A149" s="10" t="s">
        <v>62</v>
      </c>
      <c r="B149" s="19">
        <v>66</v>
      </c>
      <c r="C149" s="12"/>
      <c r="D149" s="12"/>
      <c r="E149" s="12"/>
      <c r="F149" s="12"/>
      <c r="G149" s="12"/>
      <c r="H149" s="12"/>
      <c r="I149" s="6" t="s">
        <v>515</v>
      </c>
    </row>
    <row r="150" spans="1:10" s="15" customFormat="1" x14ac:dyDescent="0.55000000000000004">
      <c r="A150" s="13" t="s">
        <v>11</v>
      </c>
      <c r="B150" s="20">
        <v>67</v>
      </c>
    </row>
    <row r="151" spans="1:10" x14ac:dyDescent="0.55000000000000004">
      <c r="A151" s="10" t="s">
        <v>63</v>
      </c>
      <c r="B151" s="19">
        <v>68</v>
      </c>
      <c r="C151" s="31" t="s">
        <v>513</v>
      </c>
      <c r="D151" s="18">
        <v>0.5</v>
      </c>
      <c r="E151" s="18">
        <v>397</v>
      </c>
      <c r="F151" s="18">
        <v>1688</v>
      </c>
      <c r="G151" s="18">
        <v>0</v>
      </c>
      <c r="H151" s="18">
        <v>0</v>
      </c>
      <c r="I151" s="18"/>
      <c r="J151" s="6" t="s">
        <v>512</v>
      </c>
    </row>
    <row r="152" spans="1:10" x14ac:dyDescent="0.55000000000000004">
      <c r="B152" s="19"/>
      <c r="C152" s="31" t="s">
        <v>514</v>
      </c>
      <c r="D152" s="18">
        <v>1.6</v>
      </c>
      <c r="E152" s="18">
        <v>390</v>
      </c>
      <c r="F152" s="18">
        <v>1658</v>
      </c>
      <c r="G152" s="18">
        <v>0</v>
      </c>
      <c r="H152" s="18">
        <v>0</v>
      </c>
      <c r="I152" s="18"/>
      <c r="J152" s="6" t="s">
        <v>512</v>
      </c>
    </row>
    <row r="153" spans="1:10" x14ac:dyDescent="0.55000000000000004">
      <c r="A153" s="10" t="s">
        <v>64</v>
      </c>
      <c r="B153" s="19">
        <v>69</v>
      </c>
      <c r="C153" s="12"/>
      <c r="D153" s="12"/>
      <c r="E153" s="12"/>
      <c r="F153" s="12"/>
      <c r="G153" s="12"/>
      <c r="H153" s="12"/>
      <c r="I153" s="6" t="s">
        <v>515</v>
      </c>
    </row>
    <row r="154" spans="1:10" x14ac:dyDescent="0.55000000000000004">
      <c r="A154" s="10" t="s">
        <v>65</v>
      </c>
      <c r="B154" s="19">
        <v>70</v>
      </c>
      <c r="C154" s="12"/>
      <c r="D154" s="12"/>
      <c r="E154" s="12"/>
      <c r="F154" s="12"/>
      <c r="G154" s="12"/>
      <c r="H154" s="12"/>
      <c r="I154" s="6" t="s">
        <v>515</v>
      </c>
    </row>
    <row r="155" spans="1:10" x14ac:dyDescent="0.55000000000000004">
      <c r="A155" s="10" t="s">
        <v>66</v>
      </c>
      <c r="B155" s="19">
        <v>71</v>
      </c>
      <c r="C155" s="6" t="s">
        <v>353</v>
      </c>
      <c r="D155" s="6">
        <v>16.899999999999999</v>
      </c>
      <c r="E155" s="6">
        <v>332</v>
      </c>
      <c r="F155" s="6">
        <v>1410</v>
      </c>
      <c r="G155" s="6">
        <v>0.5</v>
      </c>
      <c r="J155" s="6" t="s">
        <v>512</v>
      </c>
    </row>
    <row r="156" spans="1:10" x14ac:dyDescent="0.55000000000000004">
      <c r="A156" s="10" t="s">
        <v>67</v>
      </c>
      <c r="B156" s="19">
        <v>72</v>
      </c>
      <c r="C156" s="6" t="s">
        <v>352</v>
      </c>
      <c r="D156" s="6">
        <v>24</v>
      </c>
      <c r="E156" s="6">
        <v>364</v>
      </c>
      <c r="F156" s="6">
        <v>1121</v>
      </c>
      <c r="G156" s="6">
        <v>0</v>
      </c>
      <c r="J156" s="6" t="s">
        <v>512</v>
      </c>
    </row>
    <row r="157" spans="1:10" s="15" customFormat="1" x14ac:dyDescent="0.55000000000000004">
      <c r="A157" s="13" t="s">
        <v>11</v>
      </c>
      <c r="B157" s="20">
        <v>73</v>
      </c>
    </row>
    <row r="158" spans="1:10" x14ac:dyDescent="0.55000000000000004">
      <c r="A158" s="10" t="s">
        <v>68</v>
      </c>
      <c r="B158" s="19">
        <v>74</v>
      </c>
      <c r="C158" s="31" t="s">
        <v>355</v>
      </c>
      <c r="D158" s="6">
        <v>98.5</v>
      </c>
      <c r="E158" s="6">
        <v>5</v>
      </c>
      <c r="F158" s="6">
        <v>22</v>
      </c>
      <c r="G158" s="6">
        <v>0.1</v>
      </c>
      <c r="H158" s="6">
        <v>0.1</v>
      </c>
      <c r="J158" s="6" t="s">
        <v>512</v>
      </c>
    </row>
    <row r="159" spans="1:10" x14ac:dyDescent="0.55000000000000004">
      <c r="A159" s="10" t="s">
        <v>69</v>
      </c>
      <c r="B159" s="19">
        <v>75</v>
      </c>
      <c r="C159" s="31" t="s">
        <v>356</v>
      </c>
      <c r="D159" s="6">
        <v>98.6</v>
      </c>
      <c r="E159" s="6">
        <v>4</v>
      </c>
      <c r="F159" s="6">
        <v>19</v>
      </c>
      <c r="G159" s="6">
        <v>0.1</v>
      </c>
      <c r="H159" s="6">
        <v>0</v>
      </c>
      <c r="J159" s="6" t="s">
        <v>512</v>
      </c>
    </row>
    <row r="160" spans="1:10" x14ac:dyDescent="0.55000000000000004">
      <c r="A160" s="10" t="s">
        <v>70</v>
      </c>
      <c r="B160" s="19">
        <v>76</v>
      </c>
      <c r="C160" s="6" t="s">
        <v>354</v>
      </c>
      <c r="D160" s="6">
        <v>82</v>
      </c>
      <c r="E160" s="6">
        <v>89</v>
      </c>
      <c r="F160" s="6">
        <v>374</v>
      </c>
      <c r="G160" s="6">
        <v>3.4</v>
      </c>
      <c r="H160" s="6">
        <v>3.6</v>
      </c>
      <c r="J160" s="6" t="s">
        <v>512</v>
      </c>
    </row>
    <row r="161" spans="1:10" s="15" customFormat="1" x14ac:dyDescent="0.55000000000000004">
      <c r="A161" s="13" t="s">
        <v>11</v>
      </c>
      <c r="B161" s="20">
        <v>77</v>
      </c>
    </row>
    <row r="162" spans="1:10" x14ac:dyDescent="0.55000000000000004">
      <c r="A162" s="10" t="s">
        <v>71</v>
      </c>
      <c r="B162" s="19">
        <v>78</v>
      </c>
      <c r="C162" s="6" t="s">
        <v>527</v>
      </c>
      <c r="D162" s="6">
        <v>0.2</v>
      </c>
      <c r="E162" s="6">
        <v>0</v>
      </c>
      <c r="F162" s="6">
        <v>0</v>
      </c>
      <c r="G162" s="6">
        <v>0</v>
      </c>
      <c r="H162" s="6">
        <v>0</v>
      </c>
      <c r="J162" s="6" t="s">
        <v>512</v>
      </c>
    </row>
    <row r="163" spans="1:10" x14ac:dyDescent="0.55000000000000004">
      <c r="A163" s="10" t="s">
        <v>72</v>
      </c>
      <c r="B163" s="19">
        <v>79</v>
      </c>
      <c r="C163" s="12"/>
      <c r="D163" s="12"/>
      <c r="E163" s="12"/>
      <c r="F163" s="12"/>
      <c r="G163" s="12"/>
      <c r="H163" s="12"/>
      <c r="I163" s="6" t="s">
        <v>515</v>
      </c>
    </row>
    <row r="164" spans="1:10" x14ac:dyDescent="0.55000000000000004">
      <c r="A164" s="10" t="s">
        <v>73</v>
      </c>
      <c r="B164" s="19">
        <v>80</v>
      </c>
      <c r="C164" s="12"/>
      <c r="D164" s="12"/>
      <c r="E164" s="12"/>
      <c r="F164" s="12"/>
      <c r="G164" s="12"/>
      <c r="H164" s="12"/>
      <c r="I164" s="6" t="s">
        <v>515</v>
      </c>
    </row>
    <row r="165" spans="1:10" x14ac:dyDescent="0.55000000000000004">
      <c r="A165" s="10" t="s">
        <v>74</v>
      </c>
      <c r="B165" s="19">
        <v>81</v>
      </c>
      <c r="C165" s="31" t="s">
        <v>427</v>
      </c>
      <c r="D165" s="6">
        <v>70.8</v>
      </c>
      <c r="E165" s="6">
        <v>109</v>
      </c>
      <c r="F165" s="6">
        <v>463</v>
      </c>
      <c r="G165" s="6">
        <v>1.3</v>
      </c>
      <c r="H165" s="6">
        <v>0.3</v>
      </c>
      <c r="J165" s="6" t="s">
        <v>512</v>
      </c>
    </row>
    <row r="166" spans="1:10" x14ac:dyDescent="0.55000000000000004">
      <c r="A166" s="10" t="s">
        <v>75</v>
      </c>
      <c r="B166" s="19">
        <v>82</v>
      </c>
      <c r="C166" s="12"/>
      <c r="D166" s="12"/>
      <c r="E166" s="12"/>
      <c r="F166" s="12"/>
      <c r="G166" s="12"/>
      <c r="H166" s="12"/>
    </row>
    <row r="167" spans="1:10" s="15" customFormat="1" x14ac:dyDescent="0.55000000000000004">
      <c r="A167" s="13" t="s">
        <v>26</v>
      </c>
      <c r="B167" s="20">
        <v>83</v>
      </c>
    </row>
    <row r="168" spans="1:10" x14ac:dyDescent="0.55000000000000004">
      <c r="A168" s="10" t="s">
        <v>76</v>
      </c>
      <c r="B168" s="19">
        <v>84</v>
      </c>
      <c r="C168" s="6" t="s">
        <v>346</v>
      </c>
      <c r="D168" s="6">
        <v>88.4</v>
      </c>
      <c r="E168" s="6">
        <v>47</v>
      </c>
      <c r="F168" s="6">
        <v>198</v>
      </c>
      <c r="G168" s="6">
        <v>0.2</v>
      </c>
      <c r="H168" s="6">
        <v>0</v>
      </c>
      <c r="I168" s="6" t="s">
        <v>348</v>
      </c>
      <c r="J168" s="6" t="s">
        <v>512</v>
      </c>
    </row>
    <row r="169" spans="1:10" x14ac:dyDescent="0.55000000000000004">
      <c r="A169" s="10" t="s">
        <v>77</v>
      </c>
      <c r="B169" s="19">
        <v>85</v>
      </c>
      <c r="C169" s="12"/>
      <c r="D169" s="12"/>
      <c r="E169" s="12"/>
      <c r="F169" s="12"/>
      <c r="G169" s="12"/>
      <c r="H169" s="12"/>
      <c r="I169" s="6" t="s">
        <v>515</v>
      </c>
    </row>
    <row r="170" spans="1:10" x14ac:dyDescent="0.55000000000000004">
      <c r="A170" s="10" t="s">
        <v>78</v>
      </c>
      <c r="B170" s="19">
        <v>86</v>
      </c>
      <c r="C170" s="31" t="s">
        <v>347</v>
      </c>
      <c r="D170" s="6">
        <v>89</v>
      </c>
      <c r="E170" s="6">
        <v>44</v>
      </c>
      <c r="F170" s="6">
        <v>185</v>
      </c>
      <c r="G170" s="6">
        <v>0</v>
      </c>
      <c r="H170" s="6">
        <v>0</v>
      </c>
      <c r="J170" s="6" t="s">
        <v>512</v>
      </c>
    </row>
    <row r="171" spans="1:10" x14ac:dyDescent="0.55000000000000004">
      <c r="A171" s="10" t="s">
        <v>79</v>
      </c>
      <c r="B171" s="19">
        <v>87</v>
      </c>
      <c r="C171" s="30"/>
      <c r="D171" s="30"/>
      <c r="E171" s="30"/>
      <c r="F171" s="30"/>
      <c r="G171" s="30"/>
      <c r="H171" s="30"/>
    </row>
    <row r="172" spans="1:10" x14ac:dyDescent="0.55000000000000004">
      <c r="A172" s="10" t="s">
        <v>80</v>
      </c>
      <c r="B172" s="19">
        <v>88</v>
      </c>
      <c r="C172" s="6" t="s">
        <v>349</v>
      </c>
      <c r="D172" s="6">
        <v>93.3</v>
      </c>
      <c r="E172" s="6">
        <v>38</v>
      </c>
      <c r="F172" s="6">
        <v>158</v>
      </c>
      <c r="G172" s="6">
        <v>0.4</v>
      </c>
      <c r="H172" s="6">
        <v>0</v>
      </c>
      <c r="J172" s="6" t="s">
        <v>512</v>
      </c>
    </row>
    <row r="173" spans="1:10" x14ac:dyDescent="0.55000000000000004">
      <c r="B173" s="19">
        <v>88</v>
      </c>
      <c r="C173" s="6" t="s">
        <v>350</v>
      </c>
      <c r="D173" s="6">
        <v>83</v>
      </c>
      <c r="E173" s="6">
        <v>78</v>
      </c>
      <c r="F173" s="6">
        <v>330</v>
      </c>
      <c r="G173" s="6">
        <v>0.6</v>
      </c>
      <c r="H173" s="6">
        <v>0</v>
      </c>
      <c r="J173" s="6" t="s">
        <v>512</v>
      </c>
    </row>
    <row r="174" spans="1:10" s="15" customFormat="1" x14ac:dyDescent="0.55000000000000004">
      <c r="A174" s="13" t="s">
        <v>26</v>
      </c>
      <c r="B174" s="20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DE50-0EED-465B-BF80-C79D8292614C}">
  <dimension ref="A1:O205"/>
  <sheetViews>
    <sheetView tabSelected="1" workbookViewId="0">
      <selection activeCell="A2" sqref="A2"/>
    </sheetView>
  </sheetViews>
  <sheetFormatPr baseColWidth="10" defaultColWidth="9.15625" defaultRowHeight="14.4" x14ac:dyDescent="0.55000000000000004"/>
  <cols>
    <col min="1" max="1" width="40.26171875" style="23" customWidth="1"/>
    <col min="2" max="2" width="5.578125" style="62" customWidth="1"/>
    <col min="3" max="3" width="16.68359375" style="41" customWidth="1"/>
    <col min="4" max="4" width="13.68359375" style="34" bestFit="1" customWidth="1"/>
    <col min="5" max="5" width="14.41796875" style="34" bestFit="1" customWidth="1"/>
    <col min="6" max="6" width="12.15625" style="34" bestFit="1" customWidth="1"/>
    <col min="7" max="7" width="12.578125" style="34" bestFit="1" customWidth="1"/>
    <col min="8" max="8" width="11" style="34" bestFit="1" customWidth="1"/>
    <col min="9" max="10" width="16" style="41" customWidth="1"/>
    <col min="11" max="15" width="0" style="41" hidden="1" customWidth="1"/>
    <col min="16" max="16384" width="9.15625" style="41"/>
  </cols>
  <sheetData>
    <row r="1" spans="1:15" ht="15.6" x14ac:dyDescent="0.6">
      <c r="A1" s="58" t="s">
        <v>81</v>
      </c>
      <c r="B1" s="68" t="s">
        <v>2</v>
      </c>
      <c r="C1" s="59" t="s">
        <v>94</v>
      </c>
      <c r="D1" s="33" t="s">
        <v>287</v>
      </c>
      <c r="E1" s="33" t="s">
        <v>288</v>
      </c>
      <c r="F1" s="33" t="s">
        <v>289</v>
      </c>
      <c r="G1" s="33" t="s">
        <v>290</v>
      </c>
      <c r="H1" s="33" t="s">
        <v>292</v>
      </c>
      <c r="I1" s="60" t="s">
        <v>428</v>
      </c>
      <c r="J1" s="61" t="s">
        <v>429</v>
      </c>
      <c r="K1" s="59" t="s">
        <v>287</v>
      </c>
      <c r="L1" s="59" t="s">
        <v>288</v>
      </c>
      <c r="M1" s="59" t="s">
        <v>289</v>
      </c>
      <c r="N1" s="59" t="s">
        <v>290</v>
      </c>
      <c r="O1" s="59" t="s">
        <v>292</v>
      </c>
    </row>
    <row r="2" spans="1:15" s="23" customFormat="1" x14ac:dyDescent="0.55000000000000004">
      <c r="A2" s="23" t="s">
        <v>539</v>
      </c>
      <c r="B2" s="23">
        <v>1</v>
      </c>
      <c r="C2" s="23" t="s">
        <v>536</v>
      </c>
      <c r="D2" s="70">
        <v>13</v>
      </c>
      <c r="E2" s="70">
        <v>345</v>
      </c>
      <c r="G2" s="70">
        <v>8.1</v>
      </c>
      <c r="H2" s="70">
        <v>0.7</v>
      </c>
      <c r="I2" s="23" t="s">
        <v>537</v>
      </c>
      <c r="J2" s="23" t="s">
        <v>538</v>
      </c>
    </row>
    <row r="3" spans="1:15" x14ac:dyDescent="0.55000000000000004">
      <c r="A3" s="23" t="s">
        <v>4</v>
      </c>
      <c r="B3" s="62">
        <v>2</v>
      </c>
      <c r="C3" s="41" t="s">
        <v>0</v>
      </c>
      <c r="D3" s="35"/>
      <c r="E3" s="35"/>
      <c r="F3" s="35"/>
      <c r="G3" s="35"/>
      <c r="H3" s="35"/>
      <c r="I3" s="41" t="s">
        <v>515</v>
      </c>
      <c r="J3" s="56"/>
      <c r="K3" s="100">
        <f>+AVERAGE(D4:D5)</f>
        <v>9.3000000000000007</v>
      </c>
      <c r="L3" s="100">
        <f t="shared" ref="L3:O3" si="0">+AVERAGE(E4:E5)</f>
        <v>412.5</v>
      </c>
      <c r="M3" s="100">
        <f t="shared" si="0"/>
        <v>1739</v>
      </c>
      <c r="N3" s="100">
        <f t="shared" si="0"/>
        <v>15.799999999999999</v>
      </c>
      <c r="O3" s="100">
        <f t="shared" si="0"/>
        <v>8.0500000000000007</v>
      </c>
    </row>
    <row r="4" spans="1:15" x14ac:dyDescent="0.55000000000000004">
      <c r="A4" s="23" t="s">
        <v>4</v>
      </c>
      <c r="B4" s="62">
        <v>2</v>
      </c>
      <c r="C4" s="41" t="s">
        <v>293</v>
      </c>
      <c r="D4" s="34">
        <v>10</v>
      </c>
      <c r="E4" s="34">
        <v>411</v>
      </c>
      <c r="F4" s="34">
        <v>1733</v>
      </c>
      <c r="G4" s="34">
        <v>16.899999999999999</v>
      </c>
      <c r="H4" s="34">
        <v>7.5</v>
      </c>
      <c r="J4" s="41" t="s">
        <v>430</v>
      </c>
      <c r="K4" s="100"/>
      <c r="L4" s="100"/>
      <c r="M4" s="100"/>
      <c r="N4" s="100"/>
      <c r="O4" s="100"/>
    </row>
    <row r="5" spans="1:15" x14ac:dyDescent="0.55000000000000004">
      <c r="A5" s="23" t="s">
        <v>4</v>
      </c>
      <c r="B5" s="62">
        <v>2</v>
      </c>
      <c r="C5" s="41" t="s">
        <v>294</v>
      </c>
      <c r="D5" s="34">
        <v>8.6</v>
      </c>
      <c r="E5" s="34">
        <v>414</v>
      </c>
      <c r="F5" s="34">
        <v>1745</v>
      </c>
      <c r="G5" s="34">
        <v>14.7</v>
      </c>
      <c r="H5" s="34">
        <v>8.6</v>
      </c>
      <c r="J5" s="41" t="s">
        <v>430</v>
      </c>
      <c r="K5" s="100"/>
      <c r="L5" s="100"/>
      <c r="M5" s="100"/>
      <c r="N5" s="100"/>
      <c r="O5" s="100"/>
    </row>
    <row r="6" spans="1:15" x14ac:dyDescent="0.55000000000000004">
      <c r="A6" s="23" t="s">
        <v>5</v>
      </c>
      <c r="B6" s="62">
        <v>3</v>
      </c>
      <c r="C6" s="41" t="s">
        <v>295</v>
      </c>
      <c r="D6" s="34">
        <v>1.2</v>
      </c>
      <c r="E6" s="34">
        <v>516</v>
      </c>
      <c r="F6" s="34">
        <v>2161</v>
      </c>
      <c r="G6" s="34">
        <v>3.8</v>
      </c>
      <c r="H6" s="34">
        <v>24.1</v>
      </c>
      <c r="J6" s="41" t="s">
        <v>430</v>
      </c>
      <c r="K6" s="100">
        <f>AVERAGEA(D6:D13)</f>
        <v>4.4124999999999996</v>
      </c>
      <c r="L6" s="100">
        <f t="shared" ref="L6:O6" si="1">AVERAGEA(E6:E13)</f>
        <v>452.75</v>
      </c>
      <c r="M6" s="100">
        <f t="shared" si="1"/>
        <v>1904.875</v>
      </c>
      <c r="N6" s="100">
        <f t="shared" si="1"/>
        <v>6.9124999999999996</v>
      </c>
      <c r="O6" s="100">
        <f t="shared" si="1"/>
        <v>14.625000000000002</v>
      </c>
    </row>
    <row r="7" spans="1:15" x14ac:dyDescent="0.55000000000000004">
      <c r="A7" s="23" t="s">
        <v>5</v>
      </c>
      <c r="B7" s="62">
        <v>3</v>
      </c>
      <c r="C7" s="41" t="s">
        <v>296</v>
      </c>
      <c r="D7" s="34">
        <v>5.4</v>
      </c>
      <c r="E7" s="34">
        <v>390</v>
      </c>
      <c r="F7" s="34">
        <v>1655</v>
      </c>
      <c r="G7" s="34">
        <v>7.6</v>
      </c>
      <c r="H7" s="34">
        <v>3</v>
      </c>
      <c r="J7" s="41" t="s">
        <v>430</v>
      </c>
      <c r="K7" s="100"/>
      <c r="L7" s="100"/>
      <c r="M7" s="100"/>
      <c r="N7" s="100"/>
      <c r="O7" s="100"/>
    </row>
    <row r="8" spans="1:15" x14ac:dyDescent="0.55000000000000004">
      <c r="A8" s="23" t="s">
        <v>5</v>
      </c>
      <c r="B8" s="62">
        <v>3</v>
      </c>
      <c r="C8" s="41" t="s">
        <v>297</v>
      </c>
      <c r="D8" s="34">
        <v>6.4</v>
      </c>
      <c r="E8" s="34">
        <v>451</v>
      </c>
      <c r="F8" s="34">
        <v>1897</v>
      </c>
      <c r="G8" s="34">
        <v>6.5</v>
      </c>
      <c r="H8" s="34">
        <v>16.2</v>
      </c>
      <c r="J8" s="41" t="s">
        <v>430</v>
      </c>
      <c r="K8" s="100"/>
      <c r="L8" s="100"/>
      <c r="M8" s="100"/>
      <c r="N8" s="100"/>
      <c r="O8" s="100"/>
    </row>
    <row r="9" spans="1:15" x14ac:dyDescent="0.55000000000000004">
      <c r="A9" s="23" t="s">
        <v>5</v>
      </c>
      <c r="B9" s="62">
        <v>3</v>
      </c>
      <c r="C9" s="41" t="s">
        <v>298</v>
      </c>
      <c r="D9" s="34">
        <v>5.4</v>
      </c>
      <c r="E9" s="34">
        <v>472</v>
      </c>
      <c r="F9" s="34">
        <v>1982</v>
      </c>
      <c r="G9" s="34">
        <v>6.4</v>
      </c>
      <c r="H9" s="34">
        <v>19.600000000000001</v>
      </c>
      <c r="J9" s="41" t="s">
        <v>430</v>
      </c>
      <c r="K9" s="100"/>
      <c r="L9" s="100"/>
      <c r="M9" s="100"/>
      <c r="N9" s="100"/>
      <c r="O9" s="100"/>
    </row>
    <row r="10" spans="1:15" x14ac:dyDescent="0.55000000000000004">
      <c r="A10" s="23" t="s">
        <v>5</v>
      </c>
      <c r="B10" s="62">
        <v>3</v>
      </c>
      <c r="C10" s="41" t="s">
        <v>299</v>
      </c>
      <c r="D10" s="34">
        <v>3.2</v>
      </c>
      <c r="E10" s="34">
        <v>448</v>
      </c>
      <c r="F10" s="34">
        <v>1889</v>
      </c>
      <c r="G10" s="34">
        <v>7.6</v>
      </c>
      <c r="H10" s="34">
        <v>12</v>
      </c>
      <c r="J10" s="41" t="s">
        <v>430</v>
      </c>
      <c r="K10" s="100"/>
      <c r="L10" s="100"/>
      <c r="M10" s="100"/>
      <c r="N10" s="100"/>
      <c r="O10" s="100"/>
    </row>
    <row r="11" spans="1:15" x14ac:dyDescent="0.55000000000000004">
      <c r="A11" s="23" t="s">
        <v>5</v>
      </c>
      <c r="B11" s="62">
        <v>3</v>
      </c>
      <c r="C11" s="41" t="s">
        <v>300</v>
      </c>
      <c r="D11" s="34">
        <v>5.0999999999999996</v>
      </c>
      <c r="E11" s="34">
        <v>455</v>
      </c>
      <c r="F11" s="34">
        <v>1913</v>
      </c>
      <c r="G11" s="34">
        <v>5.4</v>
      </c>
      <c r="H11" s="34">
        <v>15.2</v>
      </c>
      <c r="J11" s="41" t="s">
        <v>430</v>
      </c>
      <c r="K11" s="100"/>
      <c r="L11" s="100"/>
      <c r="M11" s="100"/>
      <c r="N11" s="100"/>
      <c r="O11" s="100"/>
    </row>
    <row r="12" spans="1:15" x14ac:dyDescent="0.55000000000000004">
      <c r="A12" s="23" t="s">
        <v>5</v>
      </c>
      <c r="B12" s="62">
        <v>3</v>
      </c>
      <c r="C12" s="41" t="s">
        <v>301</v>
      </c>
      <c r="D12" s="34">
        <v>3.6</v>
      </c>
      <c r="E12" s="34">
        <v>466</v>
      </c>
      <c r="F12" s="34">
        <v>1956</v>
      </c>
      <c r="G12" s="34">
        <v>8.4</v>
      </c>
      <c r="H12" s="34">
        <v>17.2</v>
      </c>
      <c r="J12" s="41" t="s">
        <v>430</v>
      </c>
      <c r="K12" s="100"/>
      <c r="L12" s="100"/>
      <c r="M12" s="100"/>
      <c r="N12" s="100"/>
      <c r="O12" s="100"/>
    </row>
    <row r="13" spans="1:15" x14ac:dyDescent="0.55000000000000004">
      <c r="A13" s="23" t="s">
        <v>5</v>
      </c>
      <c r="B13" s="62">
        <v>3</v>
      </c>
      <c r="C13" s="41" t="s">
        <v>302</v>
      </c>
      <c r="D13" s="34">
        <v>5</v>
      </c>
      <c r="E13" s="34">
        <v>424</v>
      </c>
      <c r="F13" s="34">
        <v>1786</v>
      </c>
      <c r="G13" s="34">
        <v>9.6</v>
      </c>
      <c r="H13" s="34">
        <v>9.6999999999999993</v>
      </c>
      <c r="J13" s="41" t="s">
        <v>430</v>
      </c>
      <c r="K13" s="100"/>
      <c r="L13" s="100"/>
      <c r="M13" s="100"/>
      <c r="N13" s="100"/>
      <c r="O13" s="100"/>
    </row>
    <row r="14" spans="1:15" x14ac:dyDescent="0.55000000000000004">
      <c r="A14" s="23" t="s">
        <v>6</v>
      </c>
      <c r="B14" s="62">
        <v>4</v>
      </c>
      <c r="C14" s="41" t="s">
        <v>303</v>
      </c>
      <c r="D14" s="34">
        <v>10.1</v>
      </c>
      <c r="E14" s="34">
        <v>386</v>
      </c>
      <c r="F14" s="34">
        <v>1632</v>
      </c>
      <c r="G14" s="34">
        <v>7.7</v>
      </c>
      <c r="H14" s="34">
        <v>3.3</v>
      </c>
      <c r="J14" s="41" t="s">
        <v>430</v>
      </c>
      <c r="K14" s="100">
        <f>AVERAGE(D14:D15)</f>
        <v>11.05</v>
      </c>
      <c r="L14" s="100">
        <f t="shared" ref="L14:O14" si="2">AVERAGE(E14:E15)</f>
        <v>383</v>
      </c>
      <c r="M14" s="100">
        <f t="shared" si="2"/>
        <v>1620</v>
      </c>
      <c r="N14" s="100">
        <f t="shared" si="2"/>
        <v>8.4</v>
      </c>
      <c r="O14" s="100">
        <f t="shared" si="2"/>
        <v>3.5</v>
      </c>
    </row>
    <row r="15" spans="1:15" x14ac:dyDescent="0.55000000000000004">
      <c r="A15" s="23" t="s">
        <v>6</v>
      </c>
      <c r="B15" s="62">
        <v>4</v>
      </c>
      <c r="C15" s="41" t="s">
        <v>304</v>
      </c>
      <c r="D15" s="34">
        <v>12</v>
      </c>
      <c r="E15" s="34">
        <v>380</v>
      </c>
      <c r="F15" s="34">
        <v>1608</v>
      </c>
      <c r="G15" s="34">
        <v>9.1</v>
      </c>
      <c r="H15" s="34">
        <v>3.7</v>
      </c>
      <c r="J15" s="41" t="s">
        <v>430</v>
      </c>
      <c r="K15" s="100"/>
      <c r="L15" s="100"/>
      <c r="M15" s="100"/>
      <c r="N15" s="100"/>
      <c r="O15" s="100"/>
    </row>
    <row r="16" spans="1:15" x14ac:dyDescent="0.55000000000000004">
      <c r="A16" s="23" t="s">
        <v>7</v>
      </c>
      <c r="B16" s="62">
        <v>5</v>
      </c>
      <c r="C16" s="41" t="s">
        <v>305</v>
      </c>
      <c r="D16" s="34">
        <v>13.2</v>
      </c>
      <c r="E16" s="34">
        <v>347</v>
      </c>
      <c r="F16" s="34">
        <v>1472</v>
      </c>
      <c r="G16" s="34">
        <v>8.8000000000000007</v>
      </c>
      <c r="H16" s="34">
        <v>0.8</v>
      </c>
      <c r="J16" s="41" t="s">
        <v>430</v>
      </c>
      <c r="K16" s="100">
        <f>+AVERAGEA(D16:D17)</f>
        <v>13.25</v>
      </c>
      <c r="L16" s="100">
        <f t="shared" ref="L16:O16" si="3">+AVERAGEA(E16:E17)</f>
        <v>355</v>
      </c>
      <c r="M16" s="100">
        <f t="shared" si="3"/>
        <v>1505.5</v>
      </c>
      <c r="N16" s="100">
        <f t="shared" si="3"/>
        <v>9.1000000000000014</v>
      </c>
      <c r="O16" s="100">
        <f t="shared" si="3"/>
        <v>2.2999999999999998</v>
      </c>
    </row>
    <row r="17" spans="1:15" x14ac:dyDescent="0.55000000000000004">
      <c r="A17" s="23" t="s">
        <v>7</v>
      </c>
      <c r="B17" s="62">
        <v>5</v>
      </c>
      <c r="C17" s="41" t="s">
        <v>306</v>
      </c>
      <c r="D17" s="34">
        <v>13.3</v>
      </c>
      <c r="E17" s="34">
        <v>363</v>
      </c>
      <c r="F17" s="34">
        <v>1539</v>
      </c>
      <c r="G17" s="34">
        <v>9.4</v>
      </c>
      <c r="H17" s="34">
        <v>3.8</v>
      </c>
      <c r="J17" s="41" t="s">
        <v>430</v>
      </c>
      <c r="K17" s="100"/>
      <c r="L17" s="100"/>
      <c r="M17" s="100"/>
      <c r="N17" s="100"/>
      <c r="O17" s="100"/>
    </row>
    <row r="18" spans="1:15" x14ac:dyDescent="0.55000000000000004">
      <c r="A18" s="23" t="s">
        <v>8</v>
      </c>
      <c r="B18" s="62">
        <v>6</v>
      </c>
      <c r="C18" s="41" t="s">
        <v>307</v>
      </c>
      <c r="D18" s="34">
        <v>37.200000000000003</v>
      </c>
      <c r="E18" s="34">
        <v>268</v>
      </c>
      <c r="F18" s="34">
        <v>1133</v>
      </c>
      <c r="G18" s="34">
        <v>8.9</v>
      </c>
      <c r="H18" s="34">
        <v>3.4</v>
      </c>
      <c r="J18" s="41" t="s">
        <v>430</v>
      </c>
      <c r="K18" s="100">
        <f>AVERAGE(D18:D20)</f>
        <v>31.299999999999997</v>
      </c>
      <c r="L18" s="100">
        <f t="shared" ref="L18:O18" si="4">AVERAGE(E18:E20)</f>
        <v>284.66666666666669</v>
      </c>
      <c r="M18" s="100">
        <f t="shared" si="4"/>
        <v>1207</v>
      </c>
      <c r="N18" s="100">
        <f t="shared" si="4"/>
        <v>9.2999999999999989</v>
      </c>
      <c r="O18" s="100">
        <f t="shared" si="4"/>
        <v>2.3666666666666667</v>
      </c>
    </row>
    <row r="19" spans="1:15" x14ac:dyDescent="0.55000000000000004">
      <c r="A19" s="23" t="s">
        <v>8</v>
      </c>
      <c r="B19" s="62">
        <v>6</v>
      </c>
      <c r="C19" s="41" t="s">
        <v>308</v>
      </c>
      <c r="D19" s="34">
        <v>31.4</v>
      </c>
      <c r="E19" s="34">
        <v>278</v>
      </c>
      <c r="F19" s="34">
        <v>1181</v>
      </c>
      <c r="G19" s="34">
        <v>8.9</v>
      </c>
      <c r="H19" s="34">
        <v>1.6</v>
      </c>
      <c r="J19" s="41" t="s">
        <v>430</v>
      </c>
      <c r="K19" s="100"/>
      <c r="L19" s="100"/>
      <c r="M19" s="100"/>
      <c r="N19" s="100"/>
      <c r="O19" s="100"/>
    </row>
    <row r="20" spans="1:15" x14ac:dyDescent="0.55000000000000004">
      <c r="A20" s="23" t="s">
        <v>8</v>
      </c>
      <c r="B20" s="62">
        <v>6</v>
      </c>
      <c r="C20" s="41" t="s">
        <v>309</v>
      </c>
      <c r="D20" s="34">
        <v>25.3</v>
      </c>
      <c r="E20" s="34">
        <v>308</v>
      </c>
      <c r="F20" s="34">
        <v>1307</v>
      </c>
      <c r="G20" s="34">
        <v>10.1</v>
      </c>
      <c r="H20" s="34">
        <v>2.1</v>
      </c>
      <c r="J20" s="41" t="s">
        <v>430</v>
      </c>
      <c r="K20" s="100"/>
      <c r="L20" s="100"/>
      <c r="M20" s="100"/>
      <c r="N20" s="100"/>
      <c r="O20" s="100"/>
    </row>
    <row r="21" spans="1:15" x14ac:dyDescent="0.55000000000000004">
      <c r="A21" s="23" t="s">
        <v>9</v>
      </c>
      <c r="B21" s="62">
        <v>7</v>
      </c>
      <c r="C21" s="41" t="s">
        <v>310</v>
      </c>
      <c r="D21" s="34">
        <v>68.3</v>
      </c>
      <c r="E21" s="34">
        <v>132</v>
      </c>
      <c r="F21" s="34">
        <v>558</v>
      </c>
      <c r="G21" s="34">
        <v>4.5</v>
      </c>
      <c r="H21" s="34">
        <v>1</v>
      </c>
      <c r="J21" s="41" t="s">
        <v>430</v>
      </c>
      <c r="K21" s="100">
        <f>+AVERAGE(D21:D22)</f>
        <v>67</v>
      </c>
      <c r="L21" s="100">
        <f t="shared" ref="L21:O21" si="5">+AVERAGE(E21:E22)</f>
        <v>137.5</v>
      </c>
      <c r="M21" s="100">
        <f t="shared" si="5"/>
        <v>582</v>
      </c>
      <c r="N21" s="100">
        <f t="shared" si="5"/>
        <v>5.15</v>
      </c>
      <c r="O21" s="100">
        <f t="shared" si="5"/>
        <v>0.95</v>
      </c>
    </row>
    <row r="22" spans="1:15" x14ac:dyDescent="0.55000000000000004">
      <c r="A22" s="23" t="s">
        <v>9</v>
      </c>
      <c r="B22" s="62">
        <v>7</v>
      </c>
      <c r="C22" s="41" t="s">
        <v>311</v>
      </c>
      <c r="D22" s="34">
        <v>65.7</v>
      </c>
      <c r="E22" s="34">
        <v>143</v>
      </c>
      <c r="F22" s="34">
        <v>606</v>
      </c>
      <c r="G22" s="34">
        <v>5.8</v>
      </c>
      <c r="H22" s="34">
        <v>0.9</v>
      </c>
      <c r="J22" s="41" t="s">
        <v>430</v>
      </c>
      <c r="K22" s="100"/>
      <c r="L22" s="100"/>
      <c r="M22" s="100"/>
      <c r="N22" s="100"/>
      <c r="O22" s="100"/>
    </row>
    <row r="23" spans="1:15" x14ac:dyDescent="0.55000000000000004">
      <c r="A23" s="23" t="s">
        <v>10</v>
      </c>
      <c r="B23" s="62">
        <v>8</v>
      </c>
      <c r="C23" s="41" t="s">
        <v>304</v>
      </c>
      <c r="D23" s="34">
        <v>12</v>
      </c>
      <c r="E23" s="34">
        <v>380</v>
      </c>
      <c r="F23" s="34">
        <v>1608</v>
      </c>
      <c r="G23" s="34">
        <v>9.1</v>
      </c>
      <c r="H23" s="34">
        <v>3.7</v>
      </c>
      <c r="I23" s="41" t="s">
        <v>530</v>
      </c>
      <c r="J23" s="56"/>
    </row>
    <row r="24" spans="1:15" s="47" customFormat="1" x14ac:dyDescent="0.55000000000000004">
      <c r="A24" s="64" t="s">
        <v>11</v>
      </c>
      <c r="B24" s="65">
        <v>9</v>
      </c>
      <c r="D24" s="36"/>
      <c r="E24" s="36"/>
      <c r="F24" s="36"/>
      <c r="G24" s="36"/>
      <c r="H24" s="36"/>
    </row>
    <row r="25" spans="1:15" s="42" customFormat="1" x14ac:dyDescent="0.55000000000000004">
      <c r="A25" s="49" t="s">
        <v>12</v>
      </c>
      <c r="B25" s="50">
        <v>10</v>
      </c>
      <c r="C25" s="42" t="s">
        <v>312</v>
      </c>
      <c r="D25" s="37">
        <v>60.7</v>
      </c>
      <c r="E25" s="37">
        <v>175</v>
      </c>
      <c r="F25" s="37">
        <v>737</v>
      </c>
      <c r="G25" s="37">
        <v>33.200000000000003</v>
      </c>
      <c r="H25" s="37">
        <v>4.5</v>
      </c>
      <c r="J25" s="41" t="s">
        <v>430</v>
      </c>
      <c r="K25" s="101">
        <f>AVERAGE(D25:D26)</f>
        <v>57.2</v>
      </c>
    </row>
    <row r="26" spans="1:15" s="42" customFormat="1" x14ac:dyDescent="0.55000000000000004">
      <c r="A26" s="49" t="s">
        <v>12</v>
      </c>
      <c r="B26" s="50">
        <v>10</v>
      </c>
      <c r="C26" s="42" t="s">
        <v>313</v>
      </c>
      <c r="D26" s="37">
        <v>53.7</v>
      </c>
      <c r="E26" s="37">
        <v>218</v>
      </c>
      <c r="F26" s="37">
        <v>915</v>
      </c>
      <c r="G26" s="37">
        <v>36.1</v>
      </c>
      <c r="H26" s="37">
        <v>7.9</v>
      </c>
      <c r="J26" s="41" t="s">
        <v>430</v>
      </c>
      <c r="K26" s="101"/>
    </row>
    <row r="27" spans="1:15" x14ac:dyDescent="0.55000000000000004">
      <c r="A27" s="23" t="s">
        <v>13</v>
      </c>
      <c r="B27" s="24">
        <v>11</v>
      </c>
      <c r="C27" s="41" t="s">
        <v>316</v>
      </c>
      <c r="D27" s="34">
        <v>56</v>
      </c>
      <c r="E27" s="34">
        <v>211</v>
      </c>
      <c r="F27" s="34">
        <v>883</v>
      </c>
      <c r="G27" s="34">
        <v>25.9</v>
      </c>
      <c r="H27" s="34">
        <v>11</v>
      </c>
      <c r="J27" s="41" t="s">
        <v>430</v>
      </c>
      <c r="K27" s="45">
        <f>+AVERAGE(D27:D29)</f>
        <v>55.766666666666673</v>
      </c>
      <c r="L27" s="45">
        <f t="shared" ref="L27:O27" si="6">+AVERAGE(E27:E29)</f>
        <v>217.66666666666666</v>
      </c>
      <c r="M27" s="45">
        <f t="shared" si="6"/>
        <v>911</v>
      </c>
      <c r="N27" s="45">
        <f t="shared" si="6"/>
        <v>27.133333333333329</v>
      </c>
      <c r="O27" s="45">
        <f t="shared" si="6"/>
        <v>11.266666666666666</v>
      </c>
    </row>
    <row r="28" spans="1:15" x14ac:dyDescent="0.55000000000000004">
      <c r="A28" s="23" t="s">
        <v>13</v>
      </c>
      <c r="B28" s="24">
        <v>11</v>
      </c>
      <c r="C28" s="41" t="s">
        <v>315</v>
      </c>
      <c r="D28" s="34">
        <v>59.6</v>
      </c>
      <c r="E28" s="34">
        <v>182</v>
      </c>
      <c r="F28" s="34">
        <v>766</v>
      </c>
      <c r="G28" s="34">
        <v>27.2</v>
      </c>
      <c r="H28" s="34">
        <v>7.3</v>
      </c>
      <c r="J28" s="41" t="s">
        <v>430</v>
      </c>
      <c r="K28" s="45"/>
    </row>
    <row r="29" spans="1:15" x14ac:dyDescent="0.55000000000000004">
      <c r="A29" s="23" t="s">
        <v>13</v>
      </c>
      <c r="B29" s="24">
        <v>11</v>
      </c>
      <c r="C29" s="41" t="s">
        <v>314</v>
      </c>
      <c r="D29" s="34">
        <v>51.7</v>
      </c>
      <c r="E29" s="34">
        <v>260</v>
      </c>
      <c r="F29" s="34">
        <v>1084</v>
      </c>
      <c r="G29" s="34">
        <v>28.3</v>
      </c>
      <c r="H29" s="34">
        <v>15.5</v>
      </c>
      <c r="J29" s="41" t="s">
        <v>430</v>
      </c>
      <c r="K29" s="45"/>
    </row>
    <row r="30" spans="1:15" s="42" customFormat="1" x14ac:dyDescent="0.55000000000000004">
      <c r="A30" s="49" t="s">
        <v>14</v>
      </c>
      <c r="B30" s="50">
        <v>12</v>
      </c>
      <c r="C30" s="63" t="s">
        <v>320</v>
      </c>
      <c r="D30" s="38">
        <v>62.8</v>
      </c>
      <c r="E30" s="38">
        <v>201</v>
      </c>
      <c r="F30" s="35"/>
      <c r="G30" s="38">
        <v>25.2</v>
      </c>
      <c r="H30" s="35"/>
      <c r="I30" s="41" t="s">
        <v>515</v>
      </c>
      <c r="J30" s="56" t="s">
        <v>517</v>
      </c>
      <c r="K30" s="42">
        <f>+D30</f>
        <v>62.8</v>
      </c>
      <c r="L30" s="42">
        <f t="shared" ref="L30:O30" si="7">+E30</f>
        <v>201</v>
      </c>
      <c r="M30" s="42">
        <f t="shared" si="7"/>
        <v>0</v>
      </c>
      <c r="N30" s="42">
        <f t="shared" si="7"/>
        <v>25.2</v>
      </c>
      <c r="O30" s="42">
        <f t="shared" si="7"/>
        <v>0</v>
      </c>
    </row>
    <row r="31" spans="1:15" x14ac:dyDescent="0.55000000000000004">
      <c r="A31" s="23" t="s">
        <v>15</v>
      </c>
      <c r="B31" s="24">
        <v>13</v>
      </c>
      <c r="C31" s="41" t="s">
        <v>317</v>
      </c>
      <c r="D31" s="34">
        <v>53.9</v>
      </c>
      <c r="E31" s="34">
        <v>258</v>
      </c>
      <c r="F31" s="34">
        <v>1079</v>
      </c>
      <c r="G31" s="34">
        <v>29.5</v>
      </c>
      <c r="H31" s="34">
        <v>15.6</v>
      </c>
      <c r="J31" s="41" t="s">
        <v>430</v>
      </c>
      <c r="K31" s="41">
        <f>AVERAGE(D31:D33)</f>
        <v>60.433333333333337</v>
      </c>
      <c r="L31" s="41">
        <f t="shared" ref="L31:O31" si="8">AVERAGE(E31:E33)</f>
        <v>192</v>
      </c>
      <c r="M31" s="41">
        <f t="shared" si="8"/>
        <v>806.66666666666663</v>
      </c>
      <c r="N31" s="41">
        <f t="shared" si="8"/>
        <v>30.566666666666666</v>
      </c>
      <c r="O31" s="41">
        <f t="shared" si="8"/>
        <v>7.6999999999999993</v>
      </c>
    </row>
    <row r="32" spans="1:15" x14ac:dyDescent="0.55000000000000004">
      <c r="A32" s="23" t="s">
        <v>15</v>
      </c>
      <c r="B32" s="24">
        <v>13</v>
      </c>
      <c r="C32" s="41" t="s">
        <v>318</v>
      </c>
      <c r="D32" s="34">
        <v>67.2</v>
      </c>
      <c r="E32" s="34">
        <v>148</v>
      </c>
      <c r="F32" s="34">
        <v>623</v>
      </c>
      <c r="G32" s="34">
        <v>27.1</v>
      </c>
      <c r="H32" s="34">
        <v>4.3</v>
      </c>
      <c r="J32" s="41" t="s">
        <v>430</v>
      </c>
    </row>
    <row r="33" spans="1:15" x14ac:dyDescent="0.55000000000000004">
      <c r="A33" s="23" t="s">
        <v>15</v>
      </c>
      <c r="B33" s="24">
        <v>13</v>
      </c>
      <c r="C33" s="41" t="s">
        <v>319</v>
      </c>
      <c r="D33" s="34">
        <v>60.2</v>
      </c>
      <c r="E33" s="34">
        <v>170</v>
      </c>
      <c r="F33" s="34">
        <v>718</v>
      </c>
      <c r="G33" s="34">
        <v>35.1</v>
      </c>
      <c r="H33" s="34">
        <v>3.2</v>
      </c>
      <c r="J33" s="41" t="s">
        <v>430</v>
      </c>
    </row>
    <row r="34" spans="1:15" x14ac:dyDescent="0.55000000000000004">
      <c r="A34" s="23" t="s">
        <v>16</v>
      </c>
      <c r="B34" s="24">
        <v>14</v>
      </c>
      <c r="C34" s="41" t="s">
        <v>321</v>
      </c>
      <c r="D34" s="34">
        <v>64.8</v>
      </c>
      <c r="E34" s="34">
        <v>183</v>
      </c>
      <c r="F34" s="34">
        <v>768</v>
      </c>
      <c r="G34" s="34">
        <v>24</v>
      </c>
      <c r="H34" s="34">
        <v>9.4</v>
      </c>
      <c r="J34" s="41" t="s">
        <v>430</v>
      </c>
      <c r="K34" s="41">
        <f>+AVERAGE(D34:D37)</f>
        <v>65.2</v>
      </c>
      <c r="L34" s="41">
        <f t="shared" ref="L34:O34" si="9">+AVERAGE(E34:E37)</f>
        <v>183.25</v>
      </c>
      <c r="M34" s="41">
        <f t="shared" si="9"/>
        <v>767</v>
      </c>
      <c r="N34" s="41">
        <f t="shared" si="9"/>
        <v>22.425000000000004</v>
      </c>
      <c r="O34" s="41">
        <f t="shared" si="9"/>
        <v>9.65</v>
      </c>
    </row>
    <row r="35" spans="1:15" x14ac:dyDescent="0.55000000000000004">
      <c r="A35" s="23" t="s">
        <v>16</v>
      </c>
      <c r="B35" s="24">
        <v>14</v>
      </c>
      <c r="C35" s="41" t="s">
        <v>322</v>
      </c>
      <c r="D35" s="34">
        <v>69.7</v>
      </c>
      <c r="E35" s="34">
        <v>125</v>
      </c>
      <c r="F35" s="34">
        <v>531</v>
      </c>
      <c r="G35" s="34">
        <v>28.2</v>
      </c>
      <c r="H35" s="34">
        <v>1.4</v>
      </c>
      <c r="J35" s="41" t="s">
        <v>430</v>
      </c>
    </row>
    <row r="36" spans="1:15" x14ac:dyDescent="0.55000000000000004">
      <c r="A36" s="23" t="s">
        <v>16</v>
      </c>
      <c r="B36" s="24">
        <v>14</v>
      </c>
      <c r="C36" s="63" t="s">
        <v>323</v>
      </c>
      <c r="D36" s="35">
        <v>56.6</v>
      </c>
      <c r="E36" s="35">
        <v>287</v>
      </c>
      <c r="F36" s="35">
        <v>1189</v>
      </c>
      <c r="G36" s="35">
        <v>17.100000000000001</v>
      </c>
      <c r="H36" s="35">
        <v>23.3</v>
      </c>
      <c r="J36" s="41" t="s">
        <v>430</v>
      </c>
    </row>
    <row r="37" spans="1:15" x14ac:dyDescent="0.55000000000000004">
      <c r="A37" s="23" t="s">
        <v>16</v>
      </c>
      <c r="B37" s="24">
        <v>14</v>
      </c>
      <c r="C37" s="63" t="s">
        <v>324</v>
      </c>
      <c r="D37" s="35">
        <v>69.7</v>
      </c>
      <c r="E37" s="35">
        <v>138</v>
      </c>
      <c r="F37" s="35">
        <v>580</v>
      </c>
      <c r="G37" s="35">
        <v>20.399999999999999</v>
      </c>
      <c r="H37" s="35">
        <v>4.5</v>
      </c>
      <c r="J37" s="41" t="s">
        <v>430</v>
      </c>
    </row>
    <row r="38" spans="1:15" x14ac:dyDescent="0.55000000000000004">
      <c r="A38" s="23" t="s">
        <v>17</v>
      </c>
      <c r="B38" s="24">
        <v>15</v>
      </c>
      <c r="C38" s="41" t="s">
        <v>325</v>
      </c>
      <c r="D38" s="34">
        <v>47</v>
      </c>
      <c r="E38" s="34">
        <v>321</v>
      </c>
      <c r="F38" s="34">
        <v>1334</v>
      </c>
      <c r="G38" s="34">
        <v>24.1</v>
      </c>
      <c r="H38" s="34">
        <v>23.1</v>
      </c>
      <c r="J38" s="41" t="s">
        <v>430</v>
      </c>
      <c r="K38" s="41">
        <f>AVERAGE(D38:D40)</f>
        <v>53.966666666666661</v>
      </c>
      <c r="L38" s="41">
        <f t="shared" ref="L38:O38" si="10">AVERAGE(E38:E40)</f>
        <v>278</v>
      </c>
      <c r="M38" s="41">
        <f t="shared" si="10"/>
        <v>1156</v>
      </c>
      <c r="N38" s="41">
        <f t="shared" si="10"/>
        <v>27.400000000000002</v>
      </c>
      <c r="O38" s="41">
        <f t="shared" si="10"/>
        <v>20.8</v>
      </c>
    </row>
    <row r="39" spans="1:15" x14ac:dyDescent="0.55000000000000004">
      <c r="A39" s="23" t="s">
        <v>17</v>
      </c>
      <c r="B39" s="24">
        <v>15</v>
      </c>
      <c r="C39" s="41" t="s">
        <v>326</v>
      </c>
      <c r="D39" s="34">
        <v>62.6</v>
      </c>
      <c r="E39" s="34">
        <v>215</v>
      </c>
      <c r="F39" s="34">
        <v>895</v>
      </c>
      <c r="G39" s="34">
        <v>11.4</v>
      </c>
      <c r="H39" s="34">
        <v>15.5</v>
      </c>
      <c r="J39" s="41" t="s">
        <v>430</v>
      </c>
    </row>
    <row r="40" spans="1:15" x14ac:dyDescent="0.55000000000000004">
      <c r="A40" s="23" t="s">
        <v>17</v>
      </c>
      <c r="B40" s="24">
        <v>15</v>
      </c>
      <c r="C40" s="41" t="s">
        <v>327</v>
      </c>
      <c r="D40" s="34">
        <v>52.3</v>
      </c>
      <c r="E40" s="34">
        <v>298</v>
      </c>
      <c r="F40" s="34">
        <v>1239</v>
      </c>
      <c r="G40" s="34">
        <v>46.7</v>
      </c>
      <c r="H40" s="34">
        <v>23.8</v>
      </c>
      <c r="J40" s="41" t="s">
        <v>430</v>
      </c>
    </row>
    <row r="41" spans="1:15" x14ac:dyDescent="0.55000000000000004">
      <c r="A41" s="23" t="s">
        <v>18</v>
      </c>
      <c r="B41" s="24">
        <v>16</v>
      </c>
      <c r="C41" s="63" t="s">
        <v>193</v>
      </c>
      <c r="D41" s="39">
        <v>59.8</v>
      </c>
      <c r="E41" s="39">
        <v>220</v>
      </c>
      <c r="F41" s="37"/>
      <c r="G41" s="39">
        <v>11.5</v>
      </c>
      <c r="H41" s="37"/>
      <c r="I41" s="41" t="s">
        <v>515</v>
      </c>
      <c r="J41" s="56" t="s">
        <v>517</v>
      </c>
      <c r="K41" s="41">
        <f>D41</f>
        <v>59.8</v>
      </c>
      <c r="L41" s="41">
        <f t="shared" ref="L41:O41" si="11">E41</f>
        <v>220</v>
      </c>
      <c r="M41" s="41">
        <f t="shared" si="11"/>
        <v>0</v>
      </c>
      <c r="N41" s="41">
        <f t="shared" si="11"/>
        <v>11.5</v>
      </c>
      <c r="O41" s="41">
        <f t="shared" si="11"/>
        <v>0</v>
      </c>
    </row>
    <row r="42" spans="1:15" x14ac:dyDescent="0.55000000000000004">
      <c r="A42" s="23" t="s">
        <v>19</v>
      </c>
      <c r="B42" s="24">
        <v>17</v>
      </c>
      <c r="C42" s="41" t="s">
        <v>328</v>
      </c>
      <c r="D42" s="34">
        <v>65.8</v>
      </c>
      <c r="E42" s="34">
        <v>174</v>
      </c>
      <c r="F42" s="34">
        <v>731</v>
      </c>
      <c r="G42" s="34">
        <v>26.9</v>
      </c>
      <c r="H42" s="34">
        <v>7.4</v>
      </c>
      <c r="J42" s="41" t="s">
        <v>430</v>
      </c>
      <c r="K42" s="41">
        <f>D42</f>
        <v>65.8</v>
      </c>
      <c r="L42" s="41">
        <f t="shared" ref="L42" si="12">E42</f>
        <v>174</v>
      </c>
      <c r="M42" s="41">
        <f t="shared" ref="M42" si="13">F42</f>
        <v>731</v>
      </c>
      <c r="N42" s="41">
        <f t="shared" ref="N42" si="14">G42</f>
        <v>26.9</v>
      </c>
      <c r="O42" s="41">
        <f t="shared" ref="O42" si="15">H42</f>
        <v>7.4</v>
      </c>
    </row>
    <row r="43" spans="1:15" s="47" customFormat="1" x14ac:dyDescent="0.55000000000000004">
      <c r="A43" s="64" t="s">
        <v>20</v>
      </c>
      <c r="B43" s="66">
        <v>18</v>
      </c>
      <c r="D43" s="36"/>
      <c r="E43" s="36"/>
      <c r="F43" s="36"/>
      <c r="G43" s="36"/>
      <c r="H43" s="36"/>
    </row>
    <row r="44" spans="1:15" x14ac:dyDescent="0.55000000000000004">
      <c r="A44" s="23" t="s">
        <v>21</v>
      </c>
      <c r="B44" s="24">
        <v>19</v>
      </c>
      <c r="C44" s="41" t="s">
        <v>329</v>
      </c>
      <c r="D44" s="34">
        <v>61.4</v>
      </c>
      <c r="E44" s="34">
        <v>211</v>
      </c>
      <c r="F44" s="34">
        <v>881</v>
      </c>
      <c r="G44" s="34">
        <v>25.5</v>
      </c>
      <c r="H44" s="34">
        <v>12.1</v>
      </c>
      <c r="J44" s="41" t="s">
        <v>430</v>
      </c>
      <c r="K44" s="41">
        <f>AVERAGE(D44:D45)</f>
        <v>65.7</v>
      </c>
      <c r="L44" s="41">
        <f t="shared" ref="L44:O44" si="16">AVERAGE(E44:E45)</f>
        <v>169</v>
      </c>
      <c r="M44" s="41">
        <f t="shared" si="16"/>
        <v>709</v>
      </c>
      <c r="N44" s="41">
        <f t="shared" si="16"/>
        <v>24.85</v>
      </c>
      <c r="O44" s="41">
        <f t="shared" si="16"/>
        <v>7.55</v>
      </c>
    </row>
    <row r="45" spans="1:15" x14ac:dyDescent="0.55000000000000004">
      <c r="A45" s="23" t="s">
        <v>21</v>
      </c>
      <c r="B45" s="24">
        <v>19</v>
      </c>
      <c r="C45" s="41" t="s">
        <v>330</v>
      </c>
      <c r="D45" s="34">
        <v>70</v>
      </c>
      <c r="E45" s="34">
        <v>127</v>
      </c>
      <c r="F45" s="34">
        <v>537</v>
      </c>
      <c r="G45" s="34">
        <v>24.2</v>
      </c>
      <c r="H45" s="34">
        <v>3</v>
      </c>
      <c r="J45" s="41" t="s">
        <v>430</v>
      </c>
    </row>
    <row r="46" spans="1:15" x14ac:dyDescent="0.55000000000000004">
      <c r="A46" s="23" t="s">
        <v>22</v>
      </c>
      <c r="B46" s="24">
        <v>20</v>
      </c>
      <c r="C46" s="63" t="s">
        <v>250</v>
      </c>
      <c r="D46" s="38">
        <v>71.7</v>
      </c>
      <c r="E46" s="38">
        <v>145</v>
      </c>
      <c r="F46" s="37"/>
      <c r="G46" s="38">
        <v>20.6</v>
      </c>
      <c r="H46" s="37"/>
      <c r="I46" s="41" t="s">
        <v>515</v>
      </c>
      <c r="J46" s="56" t="s">
        <v>517</v>
      </c>
      <c r="K46" s="41">
        <f>D46</f>
        <v>71.7</v>
      </c>
      <c r="L46" s="41">
        <f t="shared" ref="L46:O47" si="17">E46</f>
        <v>145</v>
      </c>
      <c r="M46" s="41">
        <f t="shared" si="17"/>
        <v>0</v>
      </c>
      <c r="N46" s="41">
        <f t="shared" si="17"/>
        <v>20.6</v>
      </c>
      <c r="O46" s="41">
        <f t="shared" si="17"/>
        <v>0</v>
      </c>
    </row>
    <row r="47" spans="1:15" x14ac:dyDescent="0.55000000000000004">
      <c r="A47" s="23" t="s">
        <v>23</v>
      </c>
      <c r="B47" s="24">
        <v>21</v>
      </c>
      <c r="C47" s="63" t="s">
        <v>529</v>
      </c>
      <c r="D47" s="38">
        <v>71.900000000000006</v>
      </c>
      <c r="E47" s="38">
        <v>111</v>
      </c>
      <c r="F47" s="37"/>
      <c r="G47" s="38">
        <v>26.1</v>
      </c>
      <c r="H47" s="37"/>
      <c r="I47" s="41" t="s">
        <v>515</v>
      </c>
      <c r="J47" s="56" t="s">
        <v>517</v>
      </c>
      <c r="K47" s="41">
        <f>D47</f>
        <v>71.900000000000006</v>
      </c>
      <c r="L47" s="41">
        <f t="shared" si="17"/>
        <v>111</v>
      </c>
      <c r="M47" s="41">
        <f t="shared" si="17"/>
        <v>0</v>
      </c>
      <c r="N47" s="41">
        <f t="shared" si="17"/>
        <v>26.1</v>
      </c>
      <c r="O47" s="41">
        <f t="shared" si="17"/>
        <v>0</v>
      </c>
    </row>
    <row r="48" spans="1:15" x14ac:dyDescent="0.55000000000000004">
      <c r="A48" s="23" t="s">
        <v>24</v>
      </c>
      <c r="B48" s="24">
        <v>22</v>
      </c>
      <c r="C48" s="41" t="s">
        <v>332</v>
      </c>
      <c r="D48" s="34">
        <v>79</v>
      </c>
      <c r="E48" s="34">
        <v>85</v>
      </c>
      <c r="F48" s="34">
        <v>361</v>
      </c>
      <c r="G48" s="34">
        <v>18.3</v>
      </c>
      <c r="H48" s="34">
        <v>1.3</v>
      </c>
      <c r="J48" s="41" t="s">
        <v>430</v>
      </c>
      <c r="K48" s="41">
        <f>D48</f>
        <v>79</v>
      </c>
      <c r="L48" s="41">
        <f t="shared" ref="L48:L49" si="18">E48</f>
        <v>85</v>
      </c>
      <c r="M48" s="41">
        <f t="shared" ref="M48:M49" si="19">F48</f>
        <v>361</v>
      </c>
      <c r="N48" s="41">
        <f t="shared" ref="N48:N49" si="20">G48</f>
        <v>18.3</v>
      </c>
      <c r="O48" s="41">
        <f t="shared" ref="O48:O49" si="21">H48</f>
        <v>1.3</v>
      </c>
    </row>
    <row r="49" spans="1:15" x14ac:dyDescent="0.55000000000000004">
      <c r="A49" s="23" t="s">
        <v>25</v>
      </c>
      <c r="B49" s="24">
        <v>23</v>
      </c>
      <c r="C49" s="41" t="s">
        <v>331</v>
      </c>
      <c r="D49" s="34">
        <v>16.100000000000001</v>
      </c>
      <c r="E49" s="34">
        <v>273</v>
      </c>
      <c r="F49" s="34">
        <v>1156</v>
      </c>
      <c r="G49" s="34">
        <v>62.8</v>
      </c>
      <c r="H49" s="34">
        <v>2.4</v>
      </c>
      <c r="J49" s="41" t="s">
        <v>430</v>
      </c>
      <c r="K49" s="41">
        <f>D49</f>
        <v>16.100000000000001</v>
      </c>
      <c r="L49" s="41">
        <f t="shared" si="18"/>
        <v>273</v>
      </c>
      <c r="M49" s="41">
        <f t="shared" si="19"/>
        <v>1156</v>
      </c>
      <c r="N49" s="41">
        <f t="shared" si="20"/>
        <v>62.8</v>
      </c>
      <c r="O49" s="41">
        <f t="shared" si="21"/>
        <v>2.4</v>
      </c>
    </row>
    <row r="50" spans="1:15" s="47" customFormat="1" x14ac:dyDescent="0.55000000000000004">
      <c r="A50" s="64" t="s">
        <v>26</v>
      </c>
      <c r="B50" s="66">
        <v>24</v>
      </c>
      <c r="D50" s="36"/>
      <c r="E50" s="36"/>
      <c r="F50" s="36"/>
      <c r="G50" s="36"/>
      <c r="H50" s="36"/>
      <c r="J50" s="41" t="s">
        <v>430</v>
      </c>
    </row>
    <row r="51" spans="1:15" x14ac:dyDescent="0.55000000000000004">
      <c r="A51" s="23" t="s">
        <v>27</v>
      </c>
      <c r="B51" s="24">
        <v>25</v>
      </c>
      <c r="C51" s="41" t="s">
        <v>333</v>
      </c>
      <c r="D51" s="34">
        <v>91</v>
      </c>
      <c r="E51" s="34">
        <v>34</v>
      </c>
      <c r="F51" s="34">
        <v>145</v>
      </c>
      <c r="G51" s="34">
        <v>3.3</v>
      </c>
      <c r="H51" s="34">
        <v>0.1</v>
      </c>
      <c r="J51" s="41" t="s">
        <v>430</v>
      </c>
      <c r="K51" s="41">
        <f>AVERAGE(D51:D52)</f>
        <v>90.25</v>
      </c>
      <c r="L51" s="41">
        <f t="shared" ref="L51:O51" si="22">AVERAGE(E51:E52)</f>
        <v>44.5</v>
      </c>
      <c r="M51" s="41">
        <f t="shared" si="22"/>
        <v>188</v>
      </c>
      <c r="N51" s="41">
        <f t="shared" si="22"/>
        <v>3.25</v>
      </c>
      <c r="O51" s="41">
        <f t="shared" si="22"/>
        <v>1.6500000000000001</v>
      </c>
    </row>
    <row r="52" spans="1:15" x14ac:dyDescent="0.55000000000000004">
      <c r="A52" s="23" t="s">
        <v>27</v>
      </c>
      <c r="B52" s="24">
        <v>25</v>
      </c>
      <c r="C52" s="41" t="s">
        <v>334</v>
      </c>
      <c r="D52" s="34">
        <v>89.5</v>
      </c>
      <c r="E52" s="34">
        <v>55</v>
      </c>
      <c r="F52" s="34">
        <v>231</v>
      </c>
      <c r="G52" s="34">
        <v>3.2</v>
      </c>
      <c r="H52" s="34">
        <v>3.2</v>
      </c>
      <c r="J52" s="41" t="s">
        <v>430</v>
      </c>
    </row>
    <row r="53" spans="1:15" x14ac:dyDescent="0.55000000000000004">
      <c r="A53" s="23" t="s">
        <v>28</v>
      </c>
      <c r="B53" s="24">
        <v>26</v>
      </c>
      <c r="C53" s="41" t="s">
        <v>335</v>
      </c>
      <c r="D53" s="34">
        <v>3.2</v>
      </c>
      <c r="E53" s="34">
        <v>358</v>
      </c>
      <c r="F53" s="34">
        <v>1522</v>
      </c>
      <c r="G53" s="34">
        <v>36.200000000000003</v>
      </c>
      <c r="H53" s="34">
        <v>0.5</v>
      </c>
      <c r="J53" s="41" t="s">
        <v>430</v>
      </c>
      <c r="K53" s="41">
        <f>AVERAGE(D53:D54)</f>
        <v>2.9000000000000004</v>
      </c>
      <c r="L53" s="41">
        <f t="shared" ref="L53:O53" si="23">AVERAGE(E53:E54)</f>
        <v>428.5</v>
      </c>
      <c r="M53" s="41">
        <f t="shared" si="23"/>
        <v>1804</v>
      </c>
      <c r="N53" s="41">
        <f t="shared" si="23"/>
        <v>31.25</v>
      </c>
      <c r="O53" s="41">
        <f t="shared" si="23"/>
        <v>13.55</v>
      </c>
    </row>
    <row r="54" spans="1:15" x14ac:dyDescent="0.55000000000000004">
      <c r="A54" s="23" t="s">
        <v>28</v>
      </c>
      <c r="B54" s="24">
        <v>26</v>
      </c>
      <c r="C54" s="41" t="s">
        <v>336</v>
      </c>
      <c r="D54" s="34">
        <v>2.6</v>
      </c>
      <c r="E54" s="34">
        <v>499</v>
      </c>
      <c r="F54" s="34">
        <v>2086</v>
      </c>
      <c r="G54" s="34">
        <v>26.3</v>
      </c>
      <c r="H54" s="34">
        <v>26.6</v>
      </c>
      <c r="J54" s="41" t="s">
        <v>430</v>
      </c>
    </row>
    <row r="55" spans="1:15" x14ac:dyDescent="0.55000000000000004">
      <c r="A55" s="23" t="s">
        <v>29</v>
      </c>
      <c r="B55" s="24">
        <v>27</v>
      </c>
      <c r="C55" s="41" t="s">
        <v>342</v>
      </c>
      <c r="D55" s="34">
        <v>82.3</v>
      </c>
      <c r="E55" s="34">
        <v>75</v>
      </c>
      <c r="F55" s="34">
        <v>315</v>
      </c>
      <c r="G55" s="34">
        <v>13.7</v>
      </c>
      <c r="H55" s="34">
        <v>1.9</v>
      </c>
      <c r="J55" s="41" t="s">
        <v>430</v>
      </c>
      <c r="K55" s="41">
        <f>+AVERAGE(D55:D56)</f>
        <v>80.650000000000006</v>
      </c>
      <c r="L55" s="41">
        <f t="shared" ref="L55:O55" si="24">+AVERAGE(E55:E56)</f>
        <v>88</v>
      </c>
      <c r="M55" s="41">
        <f t="shared" si="24"/>
        <v>369</v>
      </c>
      <c r="N55" s="41">
        <f t="shared" si="24"/>
        <v>13.1</v>
      </c>
      <c r="O55" s="41">
        <f t="shared" si="24"/>
        <v>3.2</v>
      </c>
    </row>
    <row r="56" spans="1:15" x14ac:dyDescent="0.55000000000000004">
      <c r="A56" s="23" t="s">
        <v>29</v>
      </c>
      <c r="B56" s="24">
        <v>27</v>
      </c>
      <c r="C56" s="41" t="s">
        <v>341</v>
      </c>
      <c r="D56" s="34">
        <v>79</v>
      </c>
      <c r="E56" s="34">
        <v>101</v>
      </c>
      <c r="F56" s="34">
        <v>423</v>
      </c>
      <c r="G56" s="34">
        <v>12.5</v>
      </c>
      <c r="H56" s="34">
        <v>4.5</v>
      </c>
      <c r="J56" s="41" t="s">
        <v>430</v>
      </c>
    </row>
    <row r="57" spans="1:15" x14ac:dyDescent="0.55000000000000004">
      <c r="A57" s="23" t="s">
        <v>30</v>
      </c>
      <c r="B57" s="24">
        <v>28</v>
      </c>
      <c r="C57" s="41" t="s">
        <v>337</v>
      </c>
      <c r="D57" s="34">
        <v>29.2</v>
      </c>
      <c r="E57" s="34">
        <v>389</v>
      </c>
      <c r="F57" s="34">
        <v>1621</v>
      </c>
      <c r="G57" s="34">
        <v>35.799999999999997</v>
      </c>
      <c r="H57" s="34">
        <v>26</v>
      </c>
      <c r="I57" s="41" t="s">
        <v>338</v>
      </c>
      <c r="J57" s="41" t="s">
        <v>430</v>
      </c>
      <c r="K57" s="41">
        <f>AVERAGE(D57:D58)</f>
        <v>35.4</v>
      </c>
      <c r="L57" s="41">
        <f t="shared" ref="L57:O57" si="25">AVERAGE(E57:E58)</f>
        <v>368.5</v>
      </c>
      <c r="M57" s="41">
        <f t="shared" si="25"/>
        <v>1533</v>
      </c>
      <c r="N57" s="41">
        <f t="shared" si="25"/>
        <v>30.349999999999998</v>
      </c>
      <c r="O57" s="41">
        <f t="shared" si="25"/>
        <v>26</v>
      </c>
    </row>
    <row r="58" spans="1:15" x14ac:dyDescent="0.55000000000000004">
      <c r="A58" s="23" t="s">
        <v>30</v>
      </c>
      <c r="B58" s="24">
        <v>28</v>
      </c>
      <c r="C58" s="41" t="s">
        <v>339</v>
      </c>
      <c r="D58" s="34">
        <v>41.6</v>
      </c>
      <c r="E58" s="34">
        <v>348</v>
      </c>
      <c r="F58" s="34">
        <v>1445</v>
      </c>
      <c r="G58" s="34">
        <v>24.9</v>
      </c>
      <c r="H58" s="34">
        <v>26</v>
      </c>
      <c r="J58" s="41" t="s">
        <v>430</v>
      </c>
    </row>
    <row r="59" spans="1:15" x14ac:dyDescent="0.55000000000000004">
      <c r="A59" s="23" t="s">
        <v>31</v>
      </c>
      <c r="B59" s="24">
        <v>29</v>
      </c>
      <c r="C59" s="41" t="s">
        <v>340</v>
      </c>
      <c r="D59" s="34">
        <v>52.1</v>
      </c>
      <c r="E59" s="34">
        <v>293</v>
      </c>
      <c r="F59" s="34">
        <v>1214</v>
      </c>
      <c r="G59" s="34">
        <v>16.399999999999999</v>
      </c>
      <c r="H59" s="34">
        <v>25.1</v>
      </c>
      <c r="J59" s="41" t="s">
        <v>430</v>
      </c>
      <c r="K59" s="41">
        <f>D59</f>
        <v>52.1</v>
      </c>
      <c r="L59" s="41">
        <f t="shared" ref="L59:O59" si="26">E59</f>
        <v>293</v>
      </c>
      <c r="M59" s="41">
        <f t="shared" si="26"/>
        <v>1214</v>
      </c>
      <c r="N59" s="41">
        <f t="shared" si="26"/>
        <v>16.399999999999999</v>
      </c>
      <c r="O59" s="41">
        <f t="shared" si="26"/>
        <v>25.1</v>
      </c>
    </row>
    <row r="60" spans="1:15" x14ac:dyDescent="0.55000000000000004">
      <c r="A60" s="23" t="s">
        <v>32</v>
      </c>
      <c r="B60" s="24">
        <v>30</v>
      </c>
      <c r="C60" s="41" t="s">
        <v>343</v>
      </c>
      <c r="D60" s="34">
        <v>93.4</v>
      </c>
      <c r="E60" s="34">
        <v>24</v>
      </c>
      <c r="F60" s="34">
        <v>103</v>
      </c>
      <c r="G60" s="34">
        <v>0.8</v>
      </c>
      <c r="H60" s="34">
        <v>0.1</v>
      </c>
      <c r="J60" s="41" t="s">
        <v>430</v>
      </c>
      <c r="K60" s="41">
        <f>AVERAGE(D60:D62)</f>
        <v>74.099999999999994</v>
      </c>
      <c r="L60" s="41">
        <f t="shared" ref="L60:O60" si="27">AVERAGE(E60:E62)</f>
        <v>175</v>
      </c>
      <c r="M60" s="41">
        <f t="shared" si="27"/>
        <v>103</v>
      </c>
      <c r="N60" s="41">
        <f t="shared" si="27"/>
        <v>1.65</v>
      </c>
      <c r="O60" s="41">
        <f t="shared" si="27"/>
        <v>0.1</v>
      </c>
    </row>
    <row r="61" spans="1:15" x14ac:dyDescent="0.55000000000000004">
      <c r="A61" s="23" t="s">
        <v>32</v>
      </c>
      <c r="B61" s="24">
        <v>30</v>
      </c>
      <c r="C61" s="42" t="s">
        <v>108</v>
      </c>
      <c r="D61" s="39">
        <v>54.8</v>
      </c>
      <c r="E61" s="39">
        <v>326</v>
      </c>
      <c r="F61" s="37"/>
      <c r="G61" s="39">
        <v>2.5</v>
      </c>
      <c r="H61" s="37"/>
      <c r="I61" s="41" t="s">
        <v>515</v>
      </c>
      <c r="J61" s="56" t="s">
        <v>517</v>
      </c>
    </row>
    <row r="62" spans="1:15" x14ac:dyDescent="0.55000000000000004">
      <c r="A62" s="23" t="s">
        <v>32</v>
      </c>
      <c r="B62" s="24">
        <v>30</v>
      </c>
      <c r="C62" s="63" t="s">
        <v>516</v>
      </c>
      <c r="D62" s="35"/>
      <c r="E62" s="35"/>
      <c r="F62" s="35"/>
      <c r="G62" s="35"/>
      <c r="H62" s="35"/>
      <c r="I62" s="41" t="s">
        <v>515</v>
      </c>
      <c r="J62" s="56"/>
    </row>
    <row r="63" spans="1:15" x14ac:dyDescent="0.55000000000000004">
      <c r="A63" s="23" t="s">
        <v>33</v>
      </c>
      <c r="B63" s="24">
        <v>31</v>
      </c>
      <c r="C63" s="41" t="s">
        <v>351</v>
      </c>
      <c r="D63" s="34">
        <v>75.599999999999994</v>
      </c>
      <c r="E63" s="34">
        <v>145</v>
      </c>
      <c r="F63" s="34">
        <v>605</v>
      </c>
      <c r="G63" s="34">
        <v>13</v>
      </c>
      <c r="H63" s="34">
        <v>10.4</v>
      </c>
      <c r="J63" s="41" t="s">
        <v>430</v>
      </c>
      <c r="K63" s="41">
        <f>D63</f>
        <v>75.599999999999994</v>
      </c>
      <c r="L63" s="41">
        <f t="shared" ref="L63:O63" si="28">E63</f>
        <v>145</v>
      </c>
      <c r="M63" s="41">
        <f t="shared" si="28"/>
        <v>605</v>
      </c>
      <c r="N63" s="41">
        <f t="shared" si="28"/>
        <v>13</v>
      </c>
      <c r="O63" s="41">
        <f t="shared" si="28"/>
        <v>10.4</v>
      </c>
    </row>
    <row r="64" spans="1:15" s="47" customFormat="1" x14ac:dyDescent="0.55000000000000004">
      <c r="A64" s="64" t="s">
        <v>26</v>
      </c>
      <c r="B64" s="66">
        <v>32</v>
      </c>
      <c r="D64" s="36"/>
      <c r="E64" s="36"/>
      <c r="F64" s="36"/>
      <c r="G64" s="36"/>
      <c r="H64" s="36"/>
      <c r="J64" s="41" t="s">
        <v>430</v>
      </c>
    </row>
    <row r="65" spans="1:15" s="42" customFormat="1" x14ac:dyDescent="0.55000000000000004">
      <c r="A65" s="49" t="s">
        <v>34</v>
      </c>
      <c r="B65" s="50">
        <v>33</v>
      </c>
      <c r="C65" s="57" t="s">
        <v>359</v>
      </c>
      <c r="D65" s="37">
        <v>0</v>
      </c>
      <c r="E65" s="37">
        <v>900</v>
      </c>
      <c r="F65" s="37">
        <v>3700</v>
      </c>
      <c r="G65" s="37">
        <v>0</v>
      </c>
      <c r="H65" s="37">
        <v>100</v>
      </c>
      <c r="J65" s="41" t="s">
        <v>430</v>
      </c>
      <c r="K65" s="42">
        <f>D65</f>
        <v>0</v>
      </c>
      <c r="L65" s="42">
        <f t="shared" ref="L65:O65" si="29">E65</f>
        <v>900</v>
      </c>
      <c r="M65" s="42">
        <f t="shared" si="29"/>
        <v>3700</v>
      </c>
      <c r="N65" s="42">
        <f t="shared" si="29"/>
        <v>0</v>
      </c>
      <c r="O65" s="42">
        <f t="shared" si="29"/>
        <v>100</v>
      </c>
    </row>
    <row r="66" spans="1:15" x14ac:dyDescent="0.55000000000000004">
      <c r="A66" s="23" t="s">
        <v>35</v>
      </c>
      <c r="B66" s="24">
        <v>34</v>
      </c>
      <c r="C66" s="41" t="s">
        <v>357</v>
      </c>
      <c r="D66" s="34">
        <v>42</v>
      </c>
      <c r="E66" s="34">
        <v>425</v>
      </c>
      <c r="F66" s="34">
        <v>1757</v>
      </c>
      <c r="G66" s="34">
        <v>1.6</v>
      </c>
      <c r="H66" s="34">
        <v>40</v>
      </c>
      <c r="J66" s="41" t="s">
        <v>430</v>
      </c>
      <c r="K66" s="41">
        <f>AVERAGE(D66:D67)</f>
        <v>29.45</v>
      </c>
      <c r="L66" s="41">
        <f t="shared" ref="L66:O66" si="30">AVERAGE(E66:E67)</f>
        <v>584</v>
      </c>
      <c r="M66" s="41">
        <f t="shared" si="30"/>
        <v>2406</v>
      </c>
      <c r="N66" s="41">
        <f t="shared" si="30"/>
        <v>1.2000000000000002</v>
      </c>
      <c r="O66" s="41">
        <f t="shared" si="30"/>
        <v>61.1</v>
      </c>
    </row>
    <row r="67" spans="1:15" x14ac:dyDescent="0.55000000000000004">
      <c r="A67" s="23" t="s">
        <v>35</v>
      </c>
      <c r="B67" s="24">
        <v>34</v>
      </c>
      <c r="C67" s="41" t="s">
        <v>114</v>
      </c>
      <c r="D67" s="34">
        <v>16.899999999999999</v>
      </c>
      <c r="E67" s="34">
        <v>743</v>
      </c>
      <c r="F67" s="34">
        <v>3055</v>
      </c>
      <c r="G67" s="34">
        <v>0.8</v>
      </c>
      <c r="H67" s="34">
        <v>82.2</v>
      </c>
      <c r="J67" s="41" t="s">
        <v>430</v>
      </c>
    </row>
    <row r="68" spans="1:15" x14ac:dyDescent="0.55000000000000004">
      <c r="A68" s="23" t="s">
        <v>36</v>
      </c>
      <c r="B68" s="24">
        <v>35</v>
      </c>
      <c r="C68" s="41" t="s">
        <v>358</v>
      </c>
      <c r="D68" s="34">
        <v>61.4</v>
      </c>
      <c r="E68" s="34">
        <v>308</v>
      </c>
      <c r="F68" s="34">
        <v>1271</v>
      </c>
      <c r="G68" s="34">
        <v>1</v>
      </c>
      <c r="H68" s="34">
        <v>32</v>
      </c>
      <c r="J68" s="41" t="s">
        <v>430</v>
      </c>
      <c r="K68" s="41">
        <f>D68</f>
        <v>61.4</v>
      </c>
      <c r="L68" s="41">
        <f t="shared" ref="L68:O68" si="31">E68</f>
        <v>308</v>
      </c>
      <c r="M68" s="41">
        <f t="shared" si="31"/>
        <v>1271</v>
      </c>
      <c r="N68" s="41">
        <f t="shared" si="31"/>
        <v>1</v>
      </c>
      <c r="O68" s="41">
        <f t="shared" si="31"/>
        <v>32</v>
      </c>
    </row>
    <row r="69" spans="1:15" s="47" customFormat="1" x14ac:dyDescent="0.55000000000000004">
      <c r="A69" s="64" t="s">
        <v>11</v>
      </c>
      <c r="B69" s="66">
        <v>36</v>
      </c>
      <c r="D69" s="36"/>
      <c r="E69" s="36"/>
      <c r="F69" s="36"/>
      <c r="G69" s="36"/>
      <c r="H69" s="36"/>
    </row>
    <row r="70" spans="1:15" x14ac:dyDescent="0.55000000000000004">
      <c r="A70" s="23" t="s">
        <v>37</v>
      </c>
      <c r="B70" s="24">
        <v>37</v>
      </c>
      <c r="C70" s="40" t="s">
        <v>115</v>
      </c>
      <c r="D70" s="39">
        <v>76.900000000000006</v>
      </c>
      <c r="E70" s="39">
        <v>92</v>
      </c>
      <c r="F70" s="37"/>
      <c r="G70" s="39">
        <v>1.9</v>
      </c>
      <c r="H70" s="37"/>
      <c r="I70" s="41" t="s">
        <v>515</v>
      </c>
      <c r="J70" s="56" t="s">
        <v>517</v>
      </c>
      <c r="K70" s="41">
        <f>AVERAGE(D70:D77)</f>
        <v>74.924999999999997</v>
      </c>
      <c r="L70" s="41">
        <f t="shared" ref="L70:N70" si="32">AVERAGE(E70:E77)</f>
        <v>113.375</v>
      </c>
      <c r="N70" s="41">
        <f t="shared" si="32"/>
        <v>1.6625000000000001</v>
      </c>
    </row>
    <row r="71" spans="1:15" x14ac:dyDescent="0.55000000000000004">
      <c r="A71" s="23" t="s">
        <v>37</v>
      </c>
      <c r="B71" s="24">
        <v>37</v>
      </c>
      <c r="C71" s="40" t="s">
        <v>116</v>
      </c>
      <c r="D71" s="39">
        <v>78.099999999999994</v>
      </c>
      <c r="E71" s="39">
        <v>85</v>
      </c>
      <c r="F71" s="37"/>
      <c r="G71" s="39">
        <v>1.2</v>
      </c>
      <c r="H71" s="37"/>
      <c r="J71" s="41" t="s">
        <v>517</v>
      </c>
    </row>
    <row r="72" spans="1:15" x14ac:dyDescent="0.55000000000000004">
      <c r="A72" s="23" t="s">
        <v>37</v>
      </c>
      <c r="B72" s="24">
        <v>37</v>
      </c>
      <c r="C72" s="40" t="s">
        <v>117</v>
      </c>
      <c r="D72" s="39">
        <v>79.8</v>
      </c>
      <c r="E72" s="39">
        <v>78</v>
      </c>
      <c r="F72" s="37"/>
      <c r="G72" s="39">
        <v>1.7</v>
      </c>
      <c r="H72" s="37"/>
      <c r="J72" s="41" t="s">
        <v>517</v>
      </c>
    </row>
    <row r="73" spans="1:15" x14ac:dyDescent="0.55000000000000004">
      <c r="A73" s="23" t="s">
        <v>37</v>
      </c>
      <c r="B73" s="24">
        <v>37</v>
      </c>
      <c r="C73" s="40" t="s">
        <v>118</v>
      </c>
      <c r="D73" s="39">
        <v>73.8</v>
      </c>
      <c r="E73" s="39">
        <v>95</v>
      </c>
      <c r="F73" s="37"/>
      <c r="G73" s="39">
        <v>1</v>
      </c>
      <c r="H73" s="37"/>
      <c r="J73" s="41" t="s">
        <v>517</v>
      </c>
    </row>
    <row r="74" spans="1:15" x14ac:dyDescent="0.55000000000000004">
      <c r="A74" s="23" t="s">
        <v>37</v>
      </c>
      <c r="B74" s="24">
        <v>37</v>
      </c>
      <c r="C74" s="40" t="s">
        <v>119</v>
      </c>
      <c r="D74" s="39">
        <v>73.900000000000006</v>
      </c>
      <c r="E74" s="39">
        <v>231</v>
      </c>
      <c r="F74" s="37"/>
      <c r="G74" s="39">
        <v>3.3</v>
      </c>
      <c r="H74" s="37"/>
      <c r="J74" s="41" t="s">
        <v>517</v>
      </c>
    </row>
    <row r="75" spans="1:15" x14ac:dyDescent="0.55000000000000004">
      <c r="A75" s="23" t="s">
        <v>37</v>
      </c>
      <c r="B75" s="24">
        <v>37</v>
      </c>
      <c r="C75" s="40" t="s">
        <v>120</v>
      </c>
      <c r="D75" s="39">
        <v>79.5</v>
      </c>
      <c r="E75" s="39">
        <v>70</v>
      </c>
      <c r="F75" s="37"/>
      <c r="G75" s="39">
        <v>1.5</v>
      </c>
      <c r="H75" s="37"/>
      <c r="J75" s="41" t="s">
        <v>517</v>
      </c>
    </row>
    <row r="76" spans="1:15" x14ac:dyDescent="0.55000000000000004">
      <c r="A76" s="23" t="s">
        <v>37</v>
      </c>
      <c r="B76" s="24">
        <v>37</v>
      </c>
      <c r="C76" s="40" t="s">
        <v>121</v>
      </c>
      <c r="D76" s="39">
        <v>68.3</v>
      </c>
      <c r="E76" s="39">
        <v>132</v>
      </c>
      <c r="F76" s="37"/>
      <c r="G76" s="39">
        <v>1.4</v>
      </c>
      <c r="H76" s="37"/>
      <c r="J76" s="41" t="s">
        <v>517</v>
      </c>
    </row>
    <row r="77" spans="1:15" x14ac:dyDescent="0.55000000000000004">
      <c r="A77" s="23" t="s">
        <v>37</v>
      </c>
      <c r="B77" s="24">
        <v>37</v>
      </c>
      <c r="C77" s="40" t="s">
        <v>122</v>
      </c>
      <c r="D77" s="39">
        <v>69.099999999999994</v>
      </c>
      <c r="E77" s="39">
        <v>124</v>
      </c>
      <c r="F77" s="37"/>
      <c r="G77" s="39">
        <v>1.3</v>
      </c>
      <c r="H77" s="37"/>
      <c r="J77" s="41" t="s">
        <v>517</v>
      </c>
    </row>
    <row r="78" spans="1:15" x14ac:dyDescent="0.55000000000000004">
      <c r="A78" s="23" t="s">
        <v>38</v>
      </c>
      <c r="B78" s="24">
        <v>38</v>
      </c>
      <c r="C78" s="41" t="s">
        <v>361</v>
      </c>
      <c r="D78" s="34">
        <v>81.8</v>
      </c>
      <c r="E78" s="34">
        <v>79</v>
      </c>
      <c r="F78" s="34">
        <v>334</v>
      </c>
      <c r="G78" s="34">
        <v>0.6</v>
      </c>
      <c r="H78" s="34">
        <v>0</v>
      </c>
      <c r="J78" s="41" t="s">
        <v>430</v>
      </c>
      <c r="K78" s="41">
        <f>+D78</f>
        <v>81.8</v>
      </c>
      <c r="L78" s="41">
        <f t="shared" ref="L78:O78" si="33">+E78</f>
        <v>79</v>
      </c>
      <c r="M78" s="41">
        <f t="shared" si="33"/>
        <v>334</v>
      </c>
      <c r="N78" s="41">
        <f t="shared" si="33"/>
        <v>0.6</v>
      </c>
      <c r="O78" s="41">
        <f t="shared" si="33"/>
        <v>0</v>
      </c>
    </row>
    <row r="79" spans="1:15" x14ac:dyDescent="0.55000000000000004">
      <c r="A79" s="23" t="s">
        <v>39</v>
      </c>
      <c r="B79" s="24">
        <v>39</v>
      </c>
      <c r="C79" s="41" t="s">
        <v>375</v>
      </c>
      <c r="D79" s="34">
        <v>66.3</v>
      </c>
      <c r="E79" s="34">
        <v>136</v>
      </c>
      <c r="F79" s="34">
        <v>578</v>
      </c>
      <c r="G79" s="34">
        <v>1.3</v>
      </c>
      <c r="H79" s="34">
        <v>0.3</v>
      </c>
      <c r="J79" s="41" t="s">
        <v>430</v>
      </c>
      <c r="K79" s="41">
        <f>+AVERAGE(D79:D92)</f>
        <v>61.128571428571426</v>
      </c>
      <c r="L79" s="41">
        <f t="shared" ref="L79:O79" si="34">+AVERAGE(E79:E92)</f>
        <v>164.85714285714286</v>
      </c>
      <c r="M79" s="41">
        <f t="shared" si="34"/>
        <v>705</v>
      </c>
      <c r="N79" s="41">
        <f t="shared" si="34"/>
        <v>1.157142857142857</v>
      </c>
      <c r="O79" s="41">
        <f t="shared" si="34"/>
        <v>2.2785714285714285</v>
      </c>
    </row>
    <row r="80" spans="1:15" x14ac:dyDescent="0.55000000000000004">
      <c r="A80" s="23" t="s">
        <v>39</v>
      </c>
      <c r="B80" s="24">
        <v>39</v>
      </c>
      <c r="C80" s="41" t="s">
        <v>376</v>
      </c>
      <c r="D80" s="34">
        <v>59.8</v>
      </c>
      <c r="E80" s="34">
        <v>136</v>
      </c>
      <c r="F80" s="34">
        <v>690</v>
      </c>
      <c r="G80" s="34">
        <v>1</v>
      </c>
      <c r="H80" s="34">
        <v>0.2</v>
      </c>
      <c r="J80" s="41" t="s">
        <v>430</v>
      </c>
    </row>
    <row r="81" spans="1:15" x14ac:dyDescent="0.55000000000000004">
      <c r="A81" s="23" t="s">
        <v>39</v>
      </c>
      <c r="B81" s="24">
        <v>39</v>
      </c>
      <c r="C81" s="41" t="s">
        <v>377</v>
      </c>
      <c r="D81" s="34">
        <v>67.400000000000006</v>
      </c>
      <c r="E81" s="34">
        <v>128</v>
      </c>
      <c r="F81" s="34">
        <v>544</v>
      </c>
      <c r="G81" s="34">
        <v>1.3</v>
      </c>
      <c r="H81" s="34">
        <v>0.1</v>
      </c>
      <c r="J81" s="41" t="s">
        <v>430</v>
      </c>
    </row>
    <row r="82" spans="1:15" x14ac:dyDescent="0.55000000000000004">
      <c r="A82" s="23" t="s">
        <v>39</v>
      </c>
      <c r="B82" s="24">
        <v>39</v>
      </c>
      <c r="C82" s="41" t="s">
        <v>378</v>
      </c>
      <c r="D82" s="34">
        <v>66.3</v>
      </c>
      <c r="E82" s="34">
        <v>136</v>
      </c>
      <c r="F82" s="34">
        <v>578</v>
      </c>
      <c r="G82" s="34">
        <v>1.1000000000000001</v>
      </c>
      <c r="H82" s="34">
        <v>0.3</v>
      </c>
      <c r="J82" s="41" t="s">
        <v>430</v>
      </c>
    </row>
    <row r="83" spans="1:15" x14ac:dyDescent="0.55000000000000004">
      <c r="A83" s="23" t="s">
        <v>39</v>
      </c>
      <c r="B83" s="24">
        <v>39</v>
      </c>
      <c r="C83" s="41" t="s">
        <v>379</v>
      </c>
      <c r="D83" s="34">
        <v>58.4</v>
      </c>
      <c r="E83" s="34">
        <v>166</v>
      </c>
      <c r="F83" s="34">
        <v>703</v>
      </c>
      <c r="G83" s="34">
        <v>1.2</v>
      </c>
      <c r="H83" s="34">
        <v>0.1</v>
      </c>
      <c r="J83" s="41" t="s">
        <v>430</v>
      </c>
    </row>
    <row r="84" spans="1:15" x14ac:dyDescent="0.55000000000000004">
      <c r="A84" s="23" t="s">
        <v>39</v>
      </c>
      <c r="B84" s="24">
        <v>39</v>
      </c>
      <c r="C84" s="41" t="s">
        <v>380</v>
      </c>
      <c r="D84" s="34">
        <v>69.099999999999994</v>
      </c>
      <c r="E84" s="34">
        <v>125</v>
      </c>
      <c r="F84" s="34">
        <v>529</v>
      </c>
      <c r="G84" s="34">
        <v>1.2</v>
      </c>
      <c r="H84" s="34">
        <v>0.1</v>
      </c>
      <c r="J84" s="41" t="s">
        <v>430</v>
      </c>
    </row>
    <row r="85" spans="1:15" x14ac:dyDescent="0.55000000000000004">
      <c r="A85" s="23" t="s">
        <v>39</v>
      </c>
      <c r="B85" s="24">
        <v>39</v>
      </c>
      <c r="C85" s="41" t="s">
        <v>381</v>
      </c>
      <c r="D85" s="34">
        <v>68.400000000000006</v>
      </c>
      <c r="E85" s="34">
        <v>130</v>
      </c>
      <c r="F85" s="34">
        <v>550</v>
      </c>
      <c r="G85" s="34">
        <v>0.8</v>
      </c>
      <c r="H85" s="34">
        <v>0.2</v>
      </c>
      <c r="J85" s="41" t="s">
        <v>430</v>
      </c>
    </row>
    <row r="86" spans="1:15" x14ac:dyDescent="0.55000000000000004">
      <c r="A86" s="23" t="s">
        <v>39</v>
      </c>
      <c r="B86" s="24">
        <v>39</v>
      </c>
      <c r="C86" s="41" t="s">
        <v>382</v>
      </c>
      <c r="D86" s="34">
        <v>67.3</v>
      </c>
      <c r="E86" s="34">
        <v>132</v>
      </c>
      <c r="F86" s="34">
        <v>559</v>
      </c>
      <c r="G86" s="34">
        <v>1.1000000000000001</v>
      </c>
      <c r="H86" s="34">
        <v>0.2</v>
      </c>
      <c r="J86" s="41" t="s">
        <v>430</v>
      </c>
    </row>
    <row r="87" spans="1:15" x14ac:dyDescent="0.55000000000000004">
      <c r="A87" s="23" t="s">
        <v>39</v>
      </c>
      <c r="B87" s="24">
        <v>39</v>
      </c>
      <c r="C87" s="41" t="s">
        <v>383</v>
      </c>
      <c r="D87" s="34">
        <v>34.700000000000003</v>
      </c>
      <c r="E87" s="34">
        <v>312</v>
      </c>
      <c r="F87" s="34">
        <v>1314</v>
      </c>
      <c r="G87" s="34">
        <v>1.2</v>
      </c>
      <c r="H87" s="34">
        <v>10.199999999999999</v>
      </c>
      <c r="J87" s="41" t="s">
        <v>430</v>
      </c>
    </row>
    <row r="88" spans="1:15" x14ac:dyDescent="0.55000000000000004">
      <c r="A88" s="23" t="s">
        <v>39</v>
      </c>
      <c r="B88" s="24">
        <v>39</v>
      </c>
      <c r="C88" s="41" t="s">
        <v>384</v>
      </c>
      <c r="D88" s="34">
        <v>67.099999999999994</v>
      </c>
      <c r="E88" s="34">
        <v>133</v>
      </c>
      <c r="F88" s="34">
        <v>563</v>
      </c>
      <c r="G88" s="34">
        <v>0.9</v>
      </c>
      <c r="H88" s="34">
        <v>0.3</v>
      </c>
      <c r="J88" s="41" t="s">
        <v>430</v>
      </c>
    </row>
    <row r="89" spans="1:15" x14ac:dyDescent="0.55000000000000004">
      <c r="A89" s="23" t="s">
        <v>39</v>
      </c>
      <c r="B89" s="24">
        <v>39</v>
      </c>
      <c r="C89" s="41" t="s">
        <v>385</v>
      </c>
      <c r="D89" s="34">
        <v>58.5</v>
      </c>
      <c r="E89" s="34">
        <v>166</v>
      </c>
      <c r="F89" s="34">
        <v>705</v>
      </c>
      <c r="G89" s="34">
        <v>1.2</v>
      </c>
      <c r="H89" s="34">
        <v>0.2</v>
      </c>
      <c r="J89" s="41" t="s">
        <v>430</v>
      </c>
    </row>
    <row r="90" spans="1:15" x14ac:dyDescent="0.55000000000000004">
      <c r="A90" s="23" t="s">
        <v>39</v>
      </c>
      <c r="B90" s="24">
        <v>39</v>
      </c>
      <c r="C90" s="41" t="s">
        <v>386</v>
      </c>
      <c r="D90" s="34">
        <v>36.1</v>
      </c>
      <c r="E90" s="34">
        <v>353</v>
      </c>
      <c r="F90" s="34">
        <v>1476</v>
      </c>
      <c r="G90" s="34">
        <v>1.6</v>
      </c>
      <c r="H90" s="34">
        <v>19.2</v>
      </c>
      <c r="J90" s="41" t="s">
        <v>430</v>
      </c>
    </row>
    <row r="91" spans="1:15" x14ac:dyDescent="0.55000000000000004">
      <c r="A91" s="23" t="s">
        <v>39</v>
      </c>
      <c r="B91" s="24">
        <v>39</v>
      </c>
      <c r="C91" s="41" t="s">
        <v>387</v>
      </c>
      <c r="D91" s="34">
        <v>67.5</v>
      </c>
      <c r="E91" s="34">
        <v>132</v>
      </c>
      <c r="F91" s="34">
        <v>560</v>
      </c>
      <c r="G91" s="34">
        <v>1.3</v>
      </c>
      <c r="H91" s="34">
        <v>0.3</v>
      </c>
      <c r="J91" s="41" t="s">
        <v>430</v>
      </c>
    </row>
    <row r="92" spans="1:15" x14ac:dyDescent="0.55000000000000004">
      <c r="A92" s="23" t="s">
        <v>39</v>
      </c>
      <c r="B92" s="24">
        <v>39</v>
      </c>
      <c r="C92" s="41" t="s">
        <v>388</v>
      </c>
      <c r="D92" s="34">
        <v>68.900000000000006</v>
      </c>
      <c r="E92" s="34">
        <v>123</v>
      </c>
      <c r="F92" s="34">
        <v>521</v>
      </c>
      <c r="G92" s="34">
        <v>1</v>
      </c>
      <c r="H92" s="34">
        <v>0.2</v>
      </c>
      <c r="J92" s="41" t="s">
        <v>430</v>
      </c>
    </row>
    <row r="93" spans="1:15" x14ac:dyDescent="0.55000000000000004">
      <c r="A93" s="23" t="s">
        <v>40</v>
      </c>
      <c r="B93" s="24">
        <v>40</v>
      </c>
      <c r="C93" s="63" t="s">
        <v>531</v>
      </c>
      <c r="D93" s="39">
        <v>90.5</v>
      </c>
      <c r="E93" s="39">
        <v>31</v>
      </c>
      <c r="F93" s="37"/>
      <c r="G93" s="39">
        <v>0.6</v>
      </c>
      <c r="H93" s="37"/>
      <c r="I93" s="41" t="s">
        <v>515</v>
      </c>
      <c r="J93" s="56" t="s">
        <v>517</v>
      </c>
      <c r="K93" s="41">
        <f>+D93</f>
        <v>90.5</v>
      </c>
      <c r="L93" s="41">
        <f t="shared" ref="L93:N94" si="35">+E93</f>
        <v>31</v>
      </c>
      <c r="N93" s="41">
        <f t="shared" si="35"/>
        <v>0.6</v>
      </c>
    </row>
    <row r="94" spans="1:15" x14ac:dyDescent="0.55000000000000004">
      <c r="A94" s="23" t="s">
        <v>41</v>
      </c>
      <c r="B94" s="24">
        <v>41</v>
      </c>
      <c r="C94" s="41" t="s">
        <v>360</v>
      </c>
      <c r="D94" s="34">
        <v>84.6</v>
      </c>
      <c r="E94" s="34">
        <v>71</v>
      </c>
      <c r="F94" s="34">
        <v>298</v>
      </c>
      <c r="G94" s="34">
        <v>0.9</v>
      </c>
      <c r="H94" s="34">
        <v>0.3</v>
      </c>
      <c r="J94" s="41" t="s">
        <v>430</v>
      </c>
      <c r="K94" s="41">
        <f>+D94</f>
        <v>84.6</v>
      </c>
      <c r="L94" s="41">
        <f t="shared" si="35"/>
        <v>71</v>
      </c>
      <c r="M94" s="41">
        <f t="shared" ref="M94" si="36">+F94</f>
        <v>298</v>
      </c>
      <c r="N94" s="41">
        <f t="shared" si="35"/>
        <v>0.9</v>
      </c>
      <c r="O94" s="41">
        <f t="shared" ref="O94" si="37">+H94</f>
        <v>0.3</v>
      </c>
    </row>
    <row r="95" spans="1:15" s="47" customFormat="1" x14ac:dyDescent="0.55000000000000004">
      <c r="A95" s="64" t="s">
        <v>11</v>
      </c>
      <c r="B95" s="66">
        <v>42</v>
      </c>
      <c r="D95" s="36"/>
      <c r="E95" s="36"/>
      <c r="F95" s="36"/>
      <c r="G95" s="36"/>
      <c r="H95" s="36"/>
    </row>
    <row r="96" spans="1:15" x14ac:dyDescent="0.55000000000000004">
      <c r="A96" s="23" t="s">
        <v>42</v>
      </c>
      <c r="B96" s="24">
        <v>43</v>
      </c>
      <c r="C96" s="41" t="s">
        <v>374</v>
      </c>
      <c r="D96" s="34">
        <v>94.3</v>
      </c>
      <c r="E96" s="34">
        <v>23</v>
      </c>
      <c r="F96" s="34">
        <v>98</v>
      </c>
      <c r="G96" s="34">
        <v>0.9</v>
      </c>
      <c r="H96" s="34">
        <v>0.1</v>
      </c>
      <c r="J96" s="41" t="s">
        <v>430</v>
      </c>
      <c r="K96" s="41">
        <f>+D96</f>
        <v>94.3</v>
      </c>
      <c r="L96" s="41">
        <f t="shared" ref="L96:O96" si="38">+E96</f>
        <v>23</v>
      </c>
      <c r="M96" s="41">
        <f t="shared" si="38"/>
        <v>98</v>
      </c>
      <c r="N96" s="41">
        <f t="shared" si="38"/>
        <v>0.9</v>
      </c>
      <c r="O96" s="41">
        <f t="shared" si="38"/>
        <v>0.1</v>
      </c>
    </row>
    <row r="97" spans="1:15" x14ac:dyDescent="0.55000000000000004">
      <c r="A97" s="23" t="s">
        <v>43</v>
      </c>
      <c r="B97" s="24">
        <v>44</v>
      </c>
      <c r="C97" s="41" t="s">
        <v>362</v>
      </c>
      <c r="D97" s="34">
        <v>66.900000000000006</v>
      </c>
      <c r="E97" s="34">
        <v>221</v>
      </c>
      <c r="F97" s="34">
        <v>915</v>
      </c>
      <c r="G97" s="34">
        <v>1.3</v>
      </c>
      <c r="H97" s="34">
        <v>16.399999999999999</v>
      </c>
      <c r="J97" s="41" t="s">
        <v>430</v>
      </c>
      <c r="K97" s="41">
        <f>+AVERAGE(D97:D99)</f>
        <v>77.7</v>
      </c>
      <c r="L97" s="41">
        <f t="shared" ref="L97:O97" si="39">+AVERAGE(E97:E99)</f>
        <v>147.33333333333334</v>
      </c>
      <c r="M97" s="41">
        <f t="shared" si="39"/>
        <v>611</v>
      </c>
      <c r="N97" s="41">
        <f t="shared" si="39"/>
        <v>1.3</v>
      </c>
      <c r="O97" s="41">
        <f t="shared" si="39"/>
        <v>10.433333333333334</v>
      </c>
    </row>
    <row r="98" spans="1:15" x14ac:dyDescent="0.55000000000000004">
      <c r="A98" s="23" t="s">
        <v>43</v>
      </c>
      <c r="B98" s="24">
        <v>44</v>
      </c>
      <c r="C98" s="41" t="s">
        <v>363</v>
      </c>
      <c r="D98" s="34">
        <v>74.3</v>
      </c>
      <c r="E98" s="34">
        <v>179</v>
      </c>
      <c r="F98" s="34">
        <v>741</v>
      </c>
      <c r="G98" s="34">
        <v>1.6</v>
      </c>
      <c r="H98" s="34">
        <v>13.3</v>
      </c>
      <c r="J98" s="41" t="s">
        <v>430</v>
      </c>
    </row>
    <row r="99" spans="1:15" x14ac:dyDescent="0.55000000000000004">
      <c r="A99" s="23" t="s">
        <v>44</v>
      </c>
      <c r="B99" s="24">
        <v>45</v>
      </c>
      <c r="C99" s="41" t="s">
        <v>368</v>
      </c>
      <c r="D99" s="34">
        <v>91.9</v>
      </c>
      <c r="E99" s="34">
        <v>42</v>
      </c>
      <c r="F99" s="34">
        <v>177</v>
      </c>
      <c r="G99" s="34">
        <v>1</v>
      </c>
      <c r="H99" s="34">
        <v>1.6</v>
      </c>
      <c r="J99" s="41" t="s">
        <v>430</v>
      </c>
      <c r="K99" s="41">
        <f>+AVERAGE(D99:D101)</f>
        <v>92.5</v>
      </c>
      <c r="L99" s="41">
        <f t="shared" ref="L99:O99" si="40">+AVERAGE(E99:E101)</f>
        <v>35</v>
      </c>
      <c r="M99" s="41">
        <f t="shared" si="40"/>
        <v>148</v>
      </c>
      <c r="N99" s="41">
        <f t="shared" si="40"/>
        <v>0.96666666666666667</v>
      </c>
      <c r="O99" s="41">
        <f t="shared" si="40"/>
        <v>0.66666666666666663</v>
      </c>
    </row>
    <row r="100" spans="1:15" x14ac:dyDescent="0.55000000000000004">
      <c r="A100" s="23" t="s">
        <v>44</v>
      </c>
      <c r="B100" s="24">
        <v>45</v>
      </c>
      <c r="C100" s="41" t="s">
        <v>423</v>
      </c>
      <c r="D100" s="34">
        <v>91.9</v>
      </c>
      <c r="E100" s="34">
        <v>35</v>
      </c>
      <c r="F100" s="34">
        <v>149</v>
      </c>
      <c r="G100" s="34">
        <v>1</v>
      </c>
      <c r="H100" s="34">
        <v>0.3</v>
      </c>
      <c r="J100" s="41" t="s">
        <v>430</v>
      </c>
    </row>
    <row r="101" spans="1:15" x14ac:dyDescent="0.55000000000000004">
      <c r="A101" s="23" t="s">
        <v>44</v>
      </c>
      <c r="B101" s="24">
        <v>45</v>
      </c>
      <c r="C101" s="41" t="s">
        <v>424</v>
      </c>
      <c r="D101" s="34">
        <v>93.7</v>
      </c>
      <c r="E101" s="34">
        <v>28</v>
      </c>
      <c r="F101" s="34">
        <v>118</v>
      </c>
      <c r="G101" s="34">
        <v>0.9</v>
      </c>
      <c r="H101" s="34">
        <v>0.1</v>
      </c>
      <c r="J101" s="41" t="s">
        <v>430</v>
      </c>
    </row>
    <row r="102" spans="1:15" x14ac:dyDescent="0.55000000000000004">
      <c r="A102" s="23" t="s">
        <v>45</v>
      </c>
      <c r="B102" s="24">
        <v>46</v>
      </c>
      <c r="C102" s="41" t="s">
        <v>369</v>
      </c>
      <c r="D102" s="34">
        <v>90.3</v>
      </c>
      <c r="E102" s="34">
        <v>40</v>
      </c>
      <c r="F102" s="34">
        <v>171</v>
      </c>
      <c r="G102" s="34">
        <v>1.4</v>
      </c>
      <c r="H102" s="34">
        <v>0.1</v>
      </c>
      <c r="J102" s="41" t="s">
        <v>430</v>
      </c>
      <c r="K102" s="41">
        <f>D102</f>
        <v>90.3</v>
      </c>
      <c r="L102" s="41">
        <f t="shared" ref="L102:O102" si="41">E102</f>
        <v>40</v>
      </c>
      <c r="M102" s="41">
        <f t="shared" si="41"/>
        <v>171</v>
      </c>
      <c r="N102" s="41">
        <f t="shared" si="41"/>
        <v>1.4</v>
      </c>
      <c r="O102" s="41">
        <f t="shared" si="41"/>
        <v>0.1</v>
      </c>
    </row>
    <row r="103" spans="1:15" x14ac:dyDescent="0.55000000000000004">
      <c r="A103" s="23" t="s">
        <v>46</v>
      </c>
      <c r="B103" s="24">
        <v>47</v>
      </c>
      <c r="C103" s="67" t="s">
        <v>425</v>
      </c>
      <c r="D103" s="37">
        <v>89.2</v>
      </c>
      <c r="E103" s="37">
        <v>48</v>
      </c>
      <c r="F103" s="37">
        <v>201</v>
      </c>
      <c r="G103" s="37">
        <v>0.7</v>
      </c>
      <c r="H103" s="37">
        <v>0.7</v>
      </c>
      <c r="J103" s="41" t="s">
        <v>430</v>
      </c>
      <c r="K103" s="41">
        <f>AVERAGE(D103:D104)</f>
        <v>90.95</v>
      </c>
      <c r="L103" s="41">
        <f t="shared" ref="L103:O103" si="42">AVERAGE(E103:E104)</f>
        <v>39</v>
      </c>
      <c r="M103" s="41">
        <f t="shared" si="42"/>
        <v>163.5</v>
      </c>
      <c r="N103" s="41">
        <f t="shared" si="42"/>
        <v>0.75</v>
      </c>
      <c r="O103" s="41">
        <f t="shared" si="42"/>
        <v>0.44999999999999996</v>
      </c>
    </row>
    <row r="104" spans="1:15" x14ac:dyDescent="0.55000000000000004">
      <c r="A104" s="23" t="s">
        <v>46</v>
      </c>
      <c r="B104" s="24">
        <v>47</v>
      </c>
      <c r="C104" s="67" t="s">
        <v>426</v>
      </c>
      <c r="D104" s="37">
        <v>92.7</v>
      </c>
      <c r="E104" s="37">
        <v>30</v>
      </c>
      <c r="F104" s="37">
        <v>126</v>
      </c>
      <c r="G104" s="37">
        <v>0.8</v>
      </c>
      <c r="H104" s="37">
        <v>0.2</v>
      </c>
      <c r="J104" s="41" t="s">
        <v>430</v>
      </c>
    </row>
    <row r="105" spans="1:15" x14ac:dyDescent="0.55000000000000004">
      <c r="A105" s="23" t="s">
        <v>47</v>
      </c>
      <c r="B105" s="24">
        <v>48</v>
      </c>
      <c r="C105" s="55" t="s">
        <v>372</v>
      </c>
      <c r="D105" s="34">
        <v>96</v>
      </c>
      <c r="E105" s="34">
        <v>18</v>
      </c>
      <c r="F105" s="34">
        <v>74</v>
      </c>
      <c r="G105" s="34">
        <v>0.8</v>
      </c>
      <c r="H105" s="34">
        <v>0.1</v>
      </c>
      <c r="J105" s="41" t="s">
        <v>430</v>
      </c>
      <c r="K105" s="41">
        <f>D105</f>
        <v>96</v>
      </c>
      <c r="L105" s="41">
        <f t="shared" ref="L105:O107" si="43">E105</f>
        <v>18</v>
      </c>
      <c r="M105" s="41">
        <f t="shared" si="43"/>
        <v>74</v>
      </c>
      <c r="N105" s="41">
        <f t="shared" si="43"/>
        <v>0.8</v>
      </c>
      <c r="O105" s="41">
        <f t="shared" si="43"/>
        <v>0.1</v>
      </c>
    </row>
    <row r="106" spans="1:15" x14ac:dyDescent="0.55000000000000004">
      <c r="A106" s="23" t="s">
        <v>48</v>
      </c>
      <c r="B106" s="24">
        <v>49</v>
      </c>
      <c r="C106" s="41" t="s">
        <v>370</v>
      </c>
      <c r="D106" s="34">
        <v>91.8</v>
      </c>
      <c r="E106" s="34">
        <v>37</v>
      </c>
      <c r="F106" s="34">
        <v>155</v>
      </c>
      <c r="G106" s="34">
        <v>0.8</v>
      </c>
      <c r="H106" s="34">
        <v>0.2</v>
      </c>
      <c r="J106" s="41" t="s">
        <v>430</v>
      </c>
      <c r="K106" s="41">
        <f t="shared" ref="K106:K107" si="44">D106</f>
        <v>91.8</v>
      </c>
      <c r="L106" s="41">
        <f t="shared" si="43"/>
        <v>37</v>
      </c>
      <c r="M106" s="41">
        <f t="shared" si="43"/>
        <v>155</v>
      </c>
      <c r="N106" s="41">
        <f t="shared" si="43"/>
        <v>0.8</v>
      </c>
      <c r="O106" s="41">
        <f t="shared" si="43"/>
        <v>0.2</v>
      </c>
    </row>
    <row r="107" spans="1:15" x14ac:dyDescent="0.55000000000000004">
      <c r="A107" s="23" t="s">
        <v>49</v>
      </c>
      <c r="B107" s="24">
        <v>50</v>
      </c>
      <c r="C107" s="41" t="s">
        <v>373</v>
      </c>
      <c r="D107" s="34">
        <v>88.9</v>
      </c>
      <c r="E107" s="34">
        <v>47</v>
      </c>
      <c r="F107" s="34">
        <v>199</v>
      </c>
      <c r="G107" s="34">
        <v>0.7</v>
      </c>
      <c r="H107" s="34">
        <v>0.1</v>
      </c>
      <c r="J107" s="41" t="s">
        <v>430</v>
      </c>
      <c r="K107" s="41">
        <f t="shared" si="44"/>
        <v>88.9</v>
      </c>
      <c r="L107" s="41">
        <f t="shared" si="43"/>
        <v>47</v>
      </c>
      <c r="M107" s="41">
        <f t="shared" si="43"/>
        <v>199</v>
      </c>
      <c r="N107" s="41">
        <f t="shared" si="43"/>
        <v>0.7</v>
      </c>
      <c r="O107" s="41">
        <f t="shared" si="43"/>
        <v>0.1</v>
      </c>
    </row>
    <row r="108" spans="1:15" x14ac:dyDescent="0.55000000000000004">
      <c r="A108" s="23" t="s">
        <v>50</v>
      </c>
      <c r="B108" s="24">
        <v>51</v>
      </c>
      <c r="C108" s="41" t="s">
        <v>371</v>
      </c>
      <c r="D108" s="34">
        <v>83.1</v>
      </c>
      <c r="E108" s="34">
        <v>69</v>
      </c>
      <c r="F108" s="34">
        <v>291</v>
      </c>
      <c r="G108" s="34">
        <v>1.6</v>
      </c>
      <c r="H108" s="34">
        <v>0.1</v>
      </c>
      <c r="J108" s="41" t="s">
        <v>430</v>
      </c>
      <c r="K108" s="41">
        <f>AVERAGE(D108:D109)</f>
        <v>86.05</v>
      </c>
      <c r="L108" s="41">
        <f t="shared" ref="L108:O108" si="45">AVERAGE(E108:E109)</f>
        <v>56.5</v>
      </c>
      <c r="M108" s="41">
        <f t="shared" si="45"/>
        <v>237.5</v>
      </c>
      <c r="N108" s="41">
        <f t="shared" si="45"/>
        <v>1.95</v>
      </c>
      <c r="O108" s="41">
        <f t="shared" si="45"/>
        <v>0.35</v>
      </c>
    </row>
    <row r="109" spans="1:15" x14ac:dyDescent="0.55000000000000004">
      <c r="A109" s="23" t="s">
        <v>50</v>
      </c>
      <c r="B109" s="24">
        <v>51</v>
      </c>
      <c r="C109" s="41" t="s">
        <v>422</v>
      </c>
      <c r="D109" s="34">
        <v>89</v>
      </c>
      <c r="E109" s="34">
        <v>44</v>
      </c>
      <c r="F109" s="34">
        <v>184</v>
      </c>
      <c r="G109" s="34">
        <v>2.2999999999999998</v>
      </c>
      <c r="H109" s="34">
        <v>0.6</v>
      </c>
      <c r="J109" s="41" t="s">
        <v>430</v>
      </c>
    </row>
    <row r="110" spans="1:15" s="47" customFormat="1" x14ac:dyDescent="0.55000000000000004">
      <c r="A110" s="64" t="s">
        <v>26</v>
      </c>
      <c r="B110" s="66">
        <v>52</v>
      </c>
      <c r="D110" s="36"/>
      <c r="E110" s="36"/>
      <c r="F110" s="36"/>
      <c r="G110" s="36"/>
      <c r="H110" s="36"/>
    </row>
    <row r="111" spans="1:15" x14ac:dyDescent="0.55000000000000004">
      <c r="A111" s="23" t="s">
        <v>51</v>
      </c>
      <c r="B111" s="24">
        <v>53</v>
      </c>
      <c r="C111" s="43" t="s">
        <v>146</v>
      </c>
      <c r="D111" s="39">
        <v>11.2</v>
      </c>
      <c r="E111" s="39">
        <v>233</v>
      </c>
      <c r="F111" s="37"/>
      <c r="G111" s="39">
        <v>23.9</v>
      </c>
      <c r="H111" s="37"/>
      <c r="I111" s="37"/>
      <c r="J111" s="56" t="s">
        <v>517</v>
      </c>
      <c r="K111" s="41">
        <f>+AVERAGE(D111:D119)</f>
        <v>51.322222222222223</v>
      </c>
      <c r="L111" s="41">
        <f t="shared" ref="L111:N111" si="46">+AVERAGE(E111:E119)</f>
        <v>135.11111111111111</v>
      </c>
      <c r="N111" s="41">
        <f t="shared" si="46"/>
        <v>12.377777777777776</v>
      </c>
    </row>
    <row r="112" spans="1:15" x14ac:dyDescent="0.55000000000000004">
      <c r="A112" s="23" t="s">
        <v>51</v>
      </c>
      <c r="B112" s="24">
        <v>53</v>
      </c>
      <c r="C112" s="43" t="s">
        <v>147</v>
      </c>
      <c r="D112" s="39">
        <v>70.900000000000006</v>
      </c>
      <c r="E112" s="39">
        <v>84</v>
      </c>
      <c r="F112" s="37"/>
      <c r="G112" s="39">
        <v>8</v>
      </c>
      <c r="H112" s="37"/>
      <c r="I112" s="37"/>
      <c r="J112" s="56" t="s">
        <v>518</v>
      </c>
    </row>
    <row r="113" spans="1:15" x14ac:dyDescent="0.55000000000000004">
      <c r="A113" s="23" t="s">
        <v>51</v>
      </c>
      <c r="B113" s="24">
        <v>53</v>
      </c>
      <c r="C113" s="43" t="s">
        <v>148</v>
      </c>
      <c r="D113" s="39">
        <v>73.599999999999994</v>
      </c>
      <c r="E113" s="39">
        <v>73</v>
      </c>
      <c r="F113" s="37"/>
      <c r="G113" s="39">
        <v>6.3</v>
      </c>
      <c r="H113" s="37"/>
      <c r="I113" s="37"/>
      <c r="J113" s="56" t="s">
        <v>519</v>
      </c>
    </row>
    <row r="114" spans="1:15" x14ac:dyDescent="0.55000000000000004">
      <c r="A114" s="23" t="s">
        <v>51</v>
      </c>
      <c r="B114" s="24">
        <v>53</v>
      </c>
      <c r="C114" s="43" t="s">
        <v>149</v>
      </c>
      <c r="D114" s="39">
        <v>11.5</v>
      </c>
      <c r="E114" s="39">
        <v>248</v>
      </c>
      <c r="F114" s="37"/>
      <c r="G114" s="39">
        <v>23</v>
      </c>
      <c r="H114" s="37"/>
      <c r="I114" s="37"/>
      <c r="J114" s="56" t="s">
        <v>520</v>
      </c>
    </row>
    <row r="115" spans="1:15" x14ac:dyDescent="0.55000000000000004">
      <c r="A115" s="23" t="s">
        <v>51</v>
      </c>
      <c r="B115" s="24">
        <v>53</v>
      </c>
      <c r="C115" s="43" t="s">
        <v>150</v>
      </c>
      <c r="D115" s="39">
        <v>68.8</v>
      </c>
      <c r="E115" s="39">
        <v>82</v>
      </c>
      <c r="F115" s="37"/>
      <c r="G115" s="39">
        <v>8.5</v>
      </c>
      <c r="H115" s="37"/>
      <c r="I115" s="37"/>
      <c r="J115" s="56" t="s">
        <v>521</v>
      </c>
    </row>
    <row r="116" spans="1:15" x14ac:dyDescent="0.55000000000000004">
      <c r="A116" s="23" t="s">
        <v>51</v>
      </c>
      <c r="B116" s="24">
        <v>53</v>
      </c>
      <c r="C116" s="43" t="s">
        <v>151</v>
      </c>
      <c r="D116" s="39">
        <v>76.2</v>
      </c>
      <c r="E116" s="39">
        <v>66</v>
      </c>
      <c r="F116" s="37"/>
      <c r="G116" s="39">
        <v>5.4</v>
      </c>
      <c r="H116" s="37"/>
      <c r="I116" s="37"/>
      <c r="J116" s="56" t="s">
        <v>522</v>
      </c>
    </row>
    <row r="117" spans="1:15" x14ac:dyDescent="0.55000000000000004">
      <c r="A117" s="23" t="s">
        <v>51</v>
      </c>
      <c r="B117" s="24">
        <v>53</v>
      </c>
      <c r="C117" s="43" t="s">
        <v>152</v>
      </c>
      <c r="D117" s="39">
        <v>12</v>
      </c>
      <c r="E117" s="39">
        <v>251</v>
      </c>
      <c r="F117" s="37"/>
      <c r="G117" s="39">
        <v>20.9</v>
      </c>
      <c r="H117" s="37"/>
      <c r="I117" s="37"/>
      <c r="J117" s="56" t="s">
        <v>523</v>
      </c>
    </row>
    <row r="118" spans="1:15" x14ac:dyDescent="0.55000000000000004">
      <c r="A118" s="23" t="s">
        <v>51</v>
      </c>
      <c r="B118" s="24">
        <v>53</v>
      </c>
      <c r="C118" s="43" t="s">
        <v>153</v>
      </c>
      <c r="D118" s="39">
        <v>68.5</v>
      </c>
      <c r="E118" s="39">
        <v>91</v>
      </c>
      <c r="F118" s="37"/>
      <c r="G118" s="39">
        <v>8.6</v>
      </c>
      <c r="H118" s="37"/>
      <c r="I118" s="37"/>
      <c r="J118" s="56" t="s">
        <v>524</v>
      </c>
    </row>
    <row r="119" spans="1:15" x14ac:dyDescent="0.55000000000000004">
      <c r="A119" s="23" t="s">
        <v>51</v>
      </c>
      <c r="B119" s="24">
        <v>53</v>
      </c>
      <c r="C119" s="43" t="s">
        <v>154</v>
      </c>
      <c r="D119" s="39">
        <v>69.2</v>
      </c>
      <c r="E119" s="39">
        <v>88</v>
      </c>
      <c r="F119" s="37"/>
      <c r="G119" s="39">
        <v>6.8</v>
      </c>
      <c r="H119" s="37"/>
      <c r="I119" s="37"/>
      <c r="J119" s="56" t="s">
        <v>525</v>
      </c>
    </row>
    <row r="120" spans="1:15" x14ac:dyDescent="0.55000000000000004">
      <c r="A120" s="23" t="s">
        <v>52</v>
      </c>
      <c r="B120" s="24">
        <v>54</v>
      </c>
      <c r="C120" s="41" t="s">
        <v>393</v>
      </c>
      <c r="D120" s="34">
        <v>12</v>
      </c>
      <c r="E120" s="34">
        <v>373</v>
      </c>
      <c r="F120" s="34">
        <v>1575</v>
      </c>
      <c r="G120" s="34">
        <v>21.3</v>
      </c>
      <c r="H120" s="34">
        <v>1.1000000000000001</v>
      </c>
      <c r="J120" s="41" t="s">
        <v>430</v>
      </c>
      <c r="K120" s="41">
        <f>AVERAGE(D120:D132)</f>
        <v>16.969230769230769</v>
      </c>
      <c r="L120" s="41">
        <f t="shared" ref="L120:O120" si="47">AVERAGE(E120:E132)</f>
        <v>405.84615384615387</v>
      </c>
      <c r="M120" s="41">
        <f t="shared" si="47"/>
        <v>1517.6923076923076</v>
      </c>
      <c r="N120" s="41">
        <f t="shared" si="47"/>
        <v>20.676923076923078</v>
      </c>
      <c r="O120" s="41">
        <f t="shared" si="47"/>
        <v>1.2615384615384615</v>
      </c>
    </row>
    <row r="121" spans="1:15" x14ac:dyDescent="0.55000000000000004">
      <c r="A121" s="23" t="s">
        <v>52</v>
      </c>
      <c r="B121" s="24">
        <v>54</v>
      </c>
      <c r="C121" s="41" t="s">
        <v>394</v>
      </c>
      <c r="D121" s="34">
        <v>14.8</v>
      </c>
      <c r="E121" s="34">
        <v>371</v>
      </c>
      <c r="F121" s="34">
        <v>1564</v>
      </c>
      <c r="G121" s="34">
        <v>21.4</v>
      </c>
      <c r="H121" s="34">
        <v>1.2</v>
      </c>
      <c r="J121" s="41" t="s">
        <v>430</v>
      </c>
    </row>
    <row r="122" spans="1:15" x14ac:dyDescent="0.55000000000000004">
      <c r="A122" s="23" t="s">
        <v>52</v>
      </c>
      <c r="B122" s="24">
        <v>54</v>
      </c>
      <c r="C122" s="41" t="s">
        <v>395</v>
      </c>
      <c r="D122" s="34">
        <v>12.8</v>
      </c>
      <c r="E122" s="34">
        <v>391</v>
      </c>
      <c r="F122" s="34">
        <v>1647</v>
      </c>
      <c r="G122" s="34">
        <v>21.6</v>
      </c>
      <c r="H122" s="34">
        <v>1.4</v>
      </c>
      <c r="J122" s="41" t="s">
        <v>430</v>
      </c>
    </row>
    <row r="123" spans="1:15" x14ac:dyDescent="0.55000000000000004">
      <c r="A123" s="23" t="s">
        <v>52</v>
      </c>
      <c r="B123" s="24">
        <v>54</v>
      </c>
      <c r="C123" s="41" t="s">
        <v>396</v>
      </c>
      <c r="D123" s="34">
        <v>15.2</v>
      </c>
      <c r="E123" s="34">
        <v>365</v>
      </c>
      <c r="F123" s="34">
        <v>1542</v>
      </c>
      <c r="G123" s="34">
        <v>20.6</v>
      </c>
      <c r="H123" s="34">
        <v>1.4</v>
      </c>
      <c r="J123" s="41" t="s">
        <v>430</v>
      </c>
    </row>
    <row r="124" spans="1:15" x14ac:dyDescent="0.55000000000000004">
      <c r="A124" s="23" t="s">
        <v>52</v>
      </c>
      <c r="B124" s="24">
        <v>54</v>
      </c>
      <c r="C124" s="67" t="s">
        <v>397</v>
      </c>
      <c r="D124" s="34">
        <v>12.5</v>
      </c>
      <c r="E124" s="34">
        <v>386</v>
      </c>
      <c r="F124" s="34">
        <v>1627</v>
      </c>
      <c r="G124" s="34">
        <v>22.8</v>
      </c>
      <c r="H124" s="34">
        <v>1.7</v>
      </c>
      <c r="J124" s="41" t="s">
        <v>430</v>
      </c>
    </row>
    <row r="125" spans="1:15" x14ac:dyDescent="0.55000000000000004">
      <c r="A125" s="23" t="s">
        <v>52</v>
      </c>
      <c r="B125" s="24">
        <v>54</v>
      </c>
      <c r="C125" s="41" t="s">
        <v>398</v>
      </c>
      <c r="D125" s="34">
        <v>63.3</v>
      </c>
      <c r="E125" s="34">
        <v>161</v>
      </c>
      <c r="F125" s="34">
        <v>678</v>
      </c>
      <c r="G125" s="34">
        <v>8.1</v>
      </c>
      <c r="H125" s="34">
        <v>0.6</v>
      </c>
      <c r="J125" s="41" t="s">
        <v>430</v>
      </c>
    </row>
    <row r="126" spans="1:15" x14ac:dyDescent="0.55000000000000004">
      <c r="A126" s="23" t="s">
        <v>52</v>
      </c>
      <c r="B126" s="24">
        <v>54</v>
      </c>
      <c r="C126" s="41" t="s">
        <v>399</v>
      </c>
      <c r="D126" s="34">
        <v>11.9</v>
      </c>
      <c r="E126" s="34">
        <v>386</v>
      </c>
      <c r="F126" s="34">
        <v>1628</v>
      </c>
      <c r="G126" s="34">
        <v>22.8</v>
      </c>
      <c r="H126" s="34">
        <v>1.5</v>
      </c>
      <c r="J126" s="41" t="s">
        <v>430</v>
      </c>
    </row>
    <row r="127" spans="1:15" x14ac:dyDescent="0.55000000000000004">
      <c r="A127" s="23" t="s">
        <v>52</v>
      </c>
      <c r="B127" s="24">
        <v>54</v>
      </c>
      <c r="C127" s="41" t="s">
        <v>400</v>
      </c>
      <c r="D127" s="34">
        <v>11.9</v>
      </c>
      <c r="E127" s="34">
        <v>370</v>
      </c>
      <c r="F127" s="34">
        <v>1564</v>
      </c>
      <c r="G127" s="34">
        <v>21</v>
      </c>
      <c r="H127" s="34">
        <v>1.2</v>
      </c>
      <c r="J127" s="41" t="s">
        <v>430</v>
      </c>
    </row>
    <row r="128" spans="1:15" x14ac:dyDescent="0.55000000000000004">
      <c r="A128" s="23" t="s">
        <v>52</v>
      </c>
      <c r="B128" s="24">
        <v>54</v>
      </c>
      <c r="C128" s="41" t="s">
        <v>401</v>
      </c>
      <c r="D128" s="34">
        <v>14</v>
      </c>
      <c r="E128" s="34">
        <v>366</v>
      </c>
      <c r="F128" s="34">
        <v>1547</v>
      </c>
      <c r="G128" s="34">
        <v>19.5</v>
      </c>
      <c r="H128" s="34">
        <v>1.4</v>
      </c>
      <c r="J128" s="41" t="s">
        <v>430</v>
      </c>
    </row>
    <row r="129" spans="1:15" x14ac:dyDescent="0.55000000000000004">
      <c r="A129" s="23" t="s">
        <v>52</v>
      </c>
      <c r="B129" s="24">
        <v>54</v>
      </c>
      <c r="C129" s="41" t="s">
        <v>402</v>
      </c>
      <c r="D129" s="34">
        <v>11.5</v>
      </c>
      <c r="E129" s="34">
        <v>375</v>
      </c>
      <c r="F129" s="34">
        <v>1585</v>
      </c>
      <c r="G129" s="34">
        <v>23.9</v>
      </c>
      <c r="H129" s="34">
        <v>1.1000000000000001</v>
      </c>
      <c r="J129" s="41" t="s">
        <v>430</v>
      </c>
    </row>
    <row r="130" spans="1:15" x14ac:dyDescent="0.55000000000000004">
      <c r="A130" s="23" t="s">
        <v>52</v>
      </c>
      <c r="B130" s="24">
        <v>54</v>
      </c>
      <c r="C130" s="41" t="s">
        <v>403</v>
      </c>
      <c r="D130" s="34">
        <v>14.8</v>
      </c>
      <c r="E130" s="34">
        <v>370</v>
      </c>
      <c r="F130" s="34">
        <v>1560</v>
      </c>
      <c r="G130" s="34">
        <v>19.399999999999999</v>
      </c>
      <c r="H130" s="34">
        <v>1.2</v>
      </c>
      <c r="J130" s="41" t="s">
        <v>430</v>
      </c>
    </row>
    <row r="131" spans="1:15" x14ac:dyDescent="0.55000000000000004">
      <c r="A131" s="23" t="s">
        <v>52</v>
      </c>
      <c r="B131" s="24">
        <v>54</v>
      </c>
      <c r="C131" s="41" t="s">
        <v>404</v>
      </c>
      <c r="D131" s="34">
        <v>12.4</v>
      </c>
      <c r="E131" s="34">
        <v>392</v>
      </c>
      <c r="F131" s="34">
        <v>1650</v>
      </c>
      <c r="G131" s="34">
        <v>22.9</v>
      </c>
      <c r="H131" s="34">
        <v>1.3</v>
      </c>
      <c r="J131" s="41" t="s">
        <v>430</v>
      </c>
    </row>
    <row r="132" spans="1:15" x14ac:dyDescent="0.55000000000000004">
      <c r="A132" s="23" t="s">
        <v>52</v>
      </c>
      <c r="B132" s="24">
        <v>54</v>
      </c>
      <c r="C132" s="41" t="s">
        <v>405</v>
      </c>
      <c r="D132" s="34">
        <v>13.5</v>
      </c>
      <c r="E132" s="34">
        <v>970</v>
      </c>
      <c r="F132" s="34">
        <v>1563</v>
      </c>
      <c r="G132" s="34">
        <v>23.5</v>
      </c>
      <c r="H132" s="34">
        <v>1.3</v>
      </c>
      <c r="J132" s="41" t="s">
        <v>430</v>
      </c>
    </row>
    <row r="133" spans="1:15" x14ac:dyDescent="0.55000000000000004">
      <c r="A133" s="23" t="s">
        <v>53</v>
      </c>
      <c r="B133" s="24">
        <v>55</v>
      </c>
      <c r="C133" s="41" t="s">
        <v>391</v>
      </c>
      <c r="D133" s="34">
        <v>72.7</v>
      </c>
      <c r="E133" s="34">
        <v>122</v>
      </c>
      <c r="F133" s="34">
        <v>515</v>
      </c>
      <c r="G133" s="34">
        <v>7.7</v>
      </c>
      <c r="H133" s="34">
        <v>0.5</v>
      </c>
      <c r="J133" s="41" t="s">
        <v>430</v>
      </c>
      <c r="K133" s="41">
        <f>AVERAGE(D133:D134)</f>
        <v>42.65</v>
      </c>
      <c r="L133" s="41">
        <f t="shared" ref="L133:O133" si="48">AVERAGE(E133:E134)</f>
        <v>254.5</v>
      </c>
      <c r="M133" s="41">
        <f t="shared" si="48"/>
        <v>1074.5</v>
      </c>
      <c r="N133" s="41">
        <f t="shared" si="48"/>
        <v>15.4</v>
      </c>
      <c r="O133" s="41">
        <f t="shared" si="48"/>
        <v>0.7</v>
      </c>
    </row>
    <row r="134" spans="1:15" x14ac:dyDescent="0.55000000000000004">
      <c r="A134" s="23" t="s">
        <v>53</v>
      </c>
      <c r="B134" s="24">
        <v>55</v>
      </c>
      <c r="C134" s="41" t="s">
        <v>392</v>
      </c>
      <c r="D134" s="34">
        <v>12.6</v>
      </c>
      <c r="E134" s="34">
        <v>387</v>
      </c>
      <c r="F134" s="34">
        <v>1634</v>
      </c>
      <c r="G134" s="34">
        <v>23.1</v>
      </c>
      <c r="H134" s="34">
        <v>0.9</v>
      </c>
      <c r="J134" s="41" t="s">
        <v>430</v>
      </c>
    </row>
    <row r="135" spans="1:15" x14ac:dyDescent="0.55000000000000004">
      <c r="A135" s="23" t="s">
        <v>54</v>
      </c>
      <c r="B135" s="24">
        <v>56</v>
      </c>
      <c r="C135" s="41" t="s">
        <v>389</v>
      </c>
      <c r="D135" s="34">
        <v>61.7</v>
      </c>
      <c r="E135" s="34">
        <v>187</v>
      </c>
      <c r="F135" s="34">
        <v>783</v>
      </c>
      <c r="G135" s="34">
        <v>8.6</v>
      </c>
      <c r="H135" s="34">
        <v>2.2999999999999998</v>
      </c>
      <c r="J135" s="41" t="s">
        <v>430</v>
      </c>
      <c r="K135" s="41">
        <f>AVERAGE(D135:D136)</f>
        <v>37.35</v>
      </c>
      <c r="L135" s="41">
        <f t="shared" ref="L135:O135" si="49">AVERAGE(E135:E136)</f>
        <v>290</v>
      </c>
      <c r="M135" s="41">
        <f t="shared" si="49"/>
        <v>1219.5</v>
      </c>
      <c r="N135" s="41">
        <f t="shared" si="49"/>
        <v>14.25</v>
      </c>
      <c r="O135" s="41">
        <f t="shared" si="49"/>
        <v>3.9</v>
      </c>
    </row>
    <row r="136" spans="1:15" x14ac:dyDescent="0.55000000000000004">
      <c r="A136" s="23" t="s">
        <v>54</v>
      </c>
      <c r="B136" s="24">
        <v>56</v>
      </c>
      <c r="C136" s="41" t="s">
        <v>390</v>
      </c>
      <c r="D136" s="34">
        <v>13</v>
      </c>
      <c r="E136" s="34">
        <v>393</v>
      </c>
      <c r="F136" s="34">
        <v>1656</v>
      </c>
      <c r="G136" s="34">
        <v>19.899999999999999</v>
      </c>
      <c r="H136" s="34">
        <v>5.5</v>
      </c>
      <c r="J136" s="41" t="s">
        <v>430</v>
      </c>
    </row>
    <row r="137" spans="1:15" s="47" customFormat="1" x14ac:dyDescent="0.55000000000000004">
      <c r="A137" s="64" t="s">
        <v>11</v>
      </c>
      <c r="B137" s="66">
        <v>57</v>
      </c>
      <c r="D137" s="36"/>
      <c r="E137" s="36"/>
      <c r="F137" s="36"/>
      <c r="G137" s="36"/>
      <c r="H137" s="36"/>
    </row>
    <row r="138" spans="1:15" x14ac:dyDescent="0.55000000000000004">
      <c r="A138" s="23" t="s">
        <v>55</v>
      </c>
      <c r="B138" s="24">
        <v>58</v>
      </c>
      <c r="C138" s="41" t="s">
        <v>408</v>
      </c>
      <c r="D138" s="34">
        <v>3.6</v>
      </c>
      <c r="E138" s="34">
        <v>721</v>
      </c>
      <c r="F138" s="34">
        <v>2976</v>
      </c>
      <c r="G138" s="34">
        <v>14.3</v>
      </c>
      <c r="H138" s="34">
        <v>66.8</v>
      </c>
      <c r="J138" s="41" t="s">
        <v>430</v>
      </c>
      <c r="K138" s="41">
        <f>D138</f>
        <v>3.6</v>
      </c>
      <c r="L138" s="41">
        <f t="shared" ref="L138:O138" si="50">E138</f>
        <v>721</v>
      </c>
      <c r="M138" s="41">
        <f t="shared" si="50"/>
        <v>2976</v>
      </c>
      <c r="N138" s="41">
        <f t="shared" si="50"/>
        <v>14.3</v>
      </c>
      <c r="O138" s="41">
        <f t="shared" si="50"/>
        <v>66.8</v>
      </c>
    </row>
    <row r="139" spans="1:15" x14ac:dyDescent="0.55000000000000004">
      <c r="A139" s="23" t="s">
        <v>56</v>
      </c>
      <c r="B139" s="24">
        <v>59</v>
      </c>
      <c r="C139" s="41" t="s">
        <v>406</v>
      </c>
      <c r="D139" s="34">
        <v>6.5</v>
      </c>
      <c r="E139" s="34">
        <v>619</v>
      </c>
      <c r="F139" s="34">
        <v>2568</v>
      </c>
      <c r="G139" s="34">
        <v>27.3</v>
      </c>
      <c r="H139" s="34">
        <v>47.8</v>
      </c>
      <c r="J139" s="41" t="s">
        <v>430</v>
      </c>
      <c r="K139" s="41">
        <f>AVERAGE(D139:D140)</f>
        <v>4.1500000000000004</v>
      </c>
      <c r="L139" s="41">
        <f t="shared" ref="L139:O139" si="51">AVERAGE(E139:E140)</f>
        <v>634.5</v>
      </c>
      <c r="M139" s="41">
        <f t="shared" si="51"/>
        <v>2131.5</v>
      </c>
      <c r="N139" s="41">
        <f t="shared" si="51"/>
        <v>26.6</v>
      </c>
      <c r="O139" s="41">
        <f t="shared" si="51"/>
        <v>49.099999999999994</v>
      </c>
    </row>
    <row r="140" spans="1:15" x14ac:dyDescent="0.55000000000000004">
      <c r="A140" s="23" t="s">
        <v>56</v>
      </c>
      <c r="B140" s="24">
        <v>59</v>
      </c>
      <c r="C140" s="41" t="s">
        <v>407</v>
      </c>
      <c r="D140" s="34">
        <v>1.8</v>
      </c>
      <c r="E140" s="34">
        <v>650</v>
      </c>
      <c r="F140" s="34">
        <v>1695</v>
      </c>
      <c r="G140" s="34">
        <v>25.9</v>
      </c>
      <c r="H140" s="34">
        <v>50.4</v>
      </c>
      <c r="J140" s="41" t="s">
        <v>430</v>
      </c>
    </row>
    <row r="141" spans="1:15" x14ac:dyDescent="0.55000000000000004">
      <c r="A141" s="23" t="s">
        <v>57</v>
      </c>
      <c r="B141" s="24">
        <v>60</v>
      </c>
      <c r="C141" s="23" t="s">
        <v>57</v>
      </c>
      <c r="D141" s="39">
        <v>5.6</v>
      </c>
      <c r="E141" s="39">
        <v>567</v>
      </c>
      <c r="F141" s="37"/>
      <c r="G141" s="39">
        <v>19.399999999999999</v>
      </c>
      <c r="H141" s="37"/>
      <c r="I141" s="41" t="s">
        <v>515</v>
      </c>
      <c r="J141" s="56" t="s">
        <v>517</v>
      </c>
      <c r="K141" s="41">
        <f>+D141</f>
        <v>5.6</v>
      </c>
      <c r="L141" s="41">
        <f t="shared" ref="L141:N141" si="52">+E141</f>
        <v>567</v>
      </c>
      <c r="N141" s="41">
        <f t="shared" si="52"/>
        <v>19.399999999999999</v>
      </c>
    </row>
    <row r="142" spans="1:15" s="47" customFormat="1" x14ac:dyDescent="0.55000000000000004">
      <c r="A142" s="64" t="s">
        <v>11</v>
      </c>
      <c r="B142" s="66">
        <v>61</v>
      </c>
      <c r="D142" s="36"/>
      <c r="E142" s="36"/>
      <c r="F142" s="36"/>
      <c r="G142" s="36"/>
      <c r="H142" s="36"/>
    </row>
    <row r="143" spans="1:15" x14ac:dyDescent="0.55000000000000004">
      <c r="A143" s="23" t="s">
        <v>58</v>
      </c>
      <c r="B143" s="24">
        <v>62</v>
      </c>
      <c r="C143" s="41" t="s">
        <v>365</v>
      </c>
      <c r="D143" s="34">
        <v>61.6</v>
      </c>
      <c r="E143" s="34">
        <v>157</v>
      </c>
      <c r="F143" s="34">
        <v>664</v>
      </c>
      <c r="G143" s="34">
        <v>0.7</v>
      </c>
      <c r="H143" s="34">
        <v>0.2</v>
      </c>
      <c r="J143" s="41" t="s">
        <v>430</v>
      </c>
      <c r="K143" s="41">
        <f>+AVERAGE(D143:D145)</f>
        <v>57.333333333333336</v>
      </c>
      <c r="L143" s="41">
        <f t="shared" ref="L143:O143" si="53">+AVERAGE(E143:E145)</f>
        <v>182.33333333333334</v>
      </c>
      <c r="M143" s="41">
        <f t="shared" si="53"/>
        <v>770.33333333333337</v>
      </c>
      <c r="N143" s="41">
        <f t="shared" si="53"/>
        <v>0.83333333333333337</v>
      </c>
      <c r="O143" s="41">
        <f t="shared" si="53"/>
        <v>1.8666666666666665</v>
      </c>
    </row>
    <row r="144" spans="1:15" x14ac:dyDescent="0.55000000000000004">
      <c r="A144" s="23" t="s">
        <v>58</v>
      </c>
      <c r="B144" s="24">
        <v>62</v>
      </c>
      <c r="C144" s="41" t="s">
        <v>366</v>
      </c>
      <c r="D144" s="34">
        <v>60.9</v>
      </c>
      <c r="E144" s="34">
        <v>159</v>
      </c>
      <c r="F144" s="34">
        <v>675</v>
      </c>
      <c r="G144" s="34">
        <v>0.9</v>
      </c>
      <c r="H144" s="34">
        <v>0.3</v>
      </c>
      <c r="J144" s="41" t="s">
        <v>430</v>
      </c>
    </row>
    <row r="145" spans="1:15" x14ac:dyDescent="0.55000000000000004">
      <c r="A145" s="23" t="s">
        <v>58</v>
      </c>
      <c r="B145" s="24">
        <v>62</v>
      </c>
      <c r="C145" s="41" t="s">
        <v>367</v>
      </c>
      <c r="D145" s="34">
        <v>49.5</v>
      </c>
      <c r="E145" s="34">
        <v>231</v>
      </c>
      <c r="F145" s="34">
        <v>972</v>
      </c>
      <c r="G145" s="34">
        <v>0.9</v>
      </c>
      <c r="H145" s="34">
        <v>5.0999999999999996</v>
      </c>
      <c r="J145" s="41" t="s">
        <v>430</v>
      </c>
    </row>
    <row r="146" spans="1:15" x14ac:dyDescent="0.55000000000000004">
      <c r="A146" s="23" t="s">
        <v>59</v>
      </c>
      <c r="B146" s="24">
        <v>63</v>
      </c>
      <c r="C146" s="41" t="s">
        <v>409</v>
      </c>
      <c r="D146" s="34">
        <v>75.400000000000006</v>
      </c>
      <c r="E146" s="34">
        <v>99</v>
      </c>
      <c r="F146" s="34">
        <v>418</v>
      </c>
      <c r="G146" s="34">
        <v>2.2999999999999998</v>
      </c>
      <c r="H146" s="34">
        <v>0.1</v>
      </c>
      <c r="J146" s="41" t="s">
        <v>430</v>
      </c>
      <c r="K146" s="41">
        <f>+AVERAGE(D146:D158)</f>
        <v>71.323076923076925</v>
      </c>
      <c r="L146" s="41">
        <f t="shared" ref="L146:O146" si="54">+AVERAGE(E146:E158)</f>
        <v>122.46153846153847</v>
      </c>
      <c r="M146" s="41">
        <f t="shared" si="54"/>
        <v>516.76923076923072</v>
      </c>
      <c r="N146" s="41">
        <f t="shared" si="54"/>
        <v>2.4538461538461536</v>
      </c>
      <c r="O146" s="41">
        <f t="shared" si="54"/>
        <v>1.7307692307692311</v>
      </c>
    </row>
    <row r="147" spans="1:15" x14ac:dyDescent="0.55000000000000004">
      <c r="A147" s="23" t="s">
        <v>59</v>
      </c>
      <c r="B147" s="24">
        <v>63</v>
      </c>
      <c r="C147" s="41" t="s">
        <v>410</v>
      </c>
      <c r="D147" s="34">
        <v>79.7</v>
      </c>
      <c r="E147" s="34">
        <v>80</v>
      </c>
      <c r="F147" s="34">
        <v>341</v>
      </c>
      <c r="G147" s="34">
        <v>2.2000000000000002</v>
      </c>
      <c r="H147" s="34">
        <v>0.1</v>
      </c>
      <c r="J147" s="41" t="s">
        <v>430</v>
      </c>
    </row>
    <row r="148" spans="1:15" x14ac:dyDescent="0.55000000000000004">
      <c r="A148" s="23" t="s">
        <v>59</v>
      </c>
      <c r="B148" s="24">
        <v>63</v>
      </c>
      <c r="C148" s="41" t="s">
        <v>411</v>
      </c>
      <c r="D148" s="34">
        <v>36.5</v>
      </c>
      <c r="E148" s="34">
        <v>274</v>
      </c>
      <c r="F148" s="34">
        <v>1156</v>
      </c>
      <c r="G148" s="34">
        <v>5.9</v>
      </c>
      <c r="H148" s="34">
        <v>5.6</v>
      </c>
      <c r="J148" s="41" t="s">
        <v>430</v>
      </c>
    </row>
    <row r="149" spans="1:15" x14ac:dyDescent="0.55000000000000004">
      <c r="A149" s="23" t="s">
        <v>59</v>
      </c>
      <c r="B149" s="24">
        <v>63</v>
      </c>
      <c r="C149" s="41" t="s">
        <v>413</v>
      </c>
      <c r="D149" s="34">
        <v>75.7</v>
      </c>
      <c r="E149" s="34">
        <v>98</v>
      </c>
      <c r="F149" s="34">
        <v>416</v>
      </c>
      <c r="G149" s="34">
        <v>2.1</v>
      </c>
      <c r="H149" s="34">
        <v>0.1</v>
      </c>
      <c r="J149" s="41" t="s">
        <v>430</v>
      </c>
    </row>
    <row r="150" spans="1:15" x14ac:dyDescent="0.55000000000000004">
      <c r="A150" s="23" t="s">
        <v>59</v>
      </c>
      <c r="B150" s="24">
        <v>63</v>
      </c>
      <c r="C150" s="41" t="s">
        <v>412</v>
      </c>
      <c r="D150" s="34">
        <v>81.7</v>
      </c>
      <c r="E150" s="34">
        <v>74</v>
      </c>
      <c r="F150" s="34">
        <v>313</v>
      </c>
      <c r="G150" s="34">
        <v>1.9</v>
      </c>
      <c r="H150" s="34">
        <v>0.1</v>
      </c>
      <c r="J150" s="41" t="s">
        <v>430</v>
      </c>
    </row>
    <row r="151" spans="1:15" x14ac:dyDescent="0.55000000000000004">
      <c r="A151" s="23" t="s">
        <v>59</v>
      </c>
      <c r="B151" s="24">
        <v>63</v>
      </c>
      <c r="C151" s="41" t="s">
        <v>414</v>
      </c>
      <c r="D151" s="34">
        <v>41.1</v>
      </c>
      <c r="E151" s="34">
        <v>313</v>
      </c>
      <c r="F151" s="34">
        <v>1310</v>
      </c>
      <c r="G151" s="34">
        <v>3.4</v>
      </c>
      <c r="H151" s="34">
        <v>15.5</v>
      </c>
      <c r="J151" s="41" t="s">
        <v>430</v>
      </c>
    </row>
    <row r="152" spans="1:15" x14ac:dyDescent="0.55000000000000004">
      <c r="A152" s="23" t="s">
        <v>59</v>
      </c>
      <c r="B152" s="24">
        <v>63</v>
      </c>
      <c r="C152" s="41" t="s">
        <v>415</v>
      </c>
      <c r="D152" s="34">
        <v>79.400000000000006</v>
      </c>
      <c r="E152" s="34">
        <v>85</v>
      </c>
      <c r="F152" s="34">
        <v>358</v>
      </c>
      <c r="G152" s="34">
        <v>1.4</v>
      </c>
      <c r="H152" s="34">
        <v>0</v>
      </c>
      <c r="J152" s="41" t="s">
        <v>430</v>
      </c>
    </row>
    <row r="153" spans="1:15" x14ac:dyDescent="0.55000000000000004">
      <c r="A153" s="23" t="s">
        <v>59</v>
      </c>
      <c r="B153" s="24">
        <v>63</v>
      </c>
      <c r="C153" s="41" t="s">
        <v>416</v>
      </c>
      <c r="D153" s="34">
        <v>75.400000000000006</v>
      </c>
      <c r="E153" s="34">
        <v>96</v>
      </c>
      <c r="F153" s="34">
        <v>406</v>
      </c>
      <c r="G153" s="34">
        <v>2.2000000000000002</v>
      </c>
      <c r="H153" s="34">
        <v>0.1</v>
      </c>
      <c r="J153" s="41" t="s">
        <v>430</v>
      </c>
    </row>
    <row r="154" spans="1:15" x14ac:dyDescent="0.55000000000000004">
      <c r="A154" s="23" t="s">
        <v>59</v>
      </c>
      <c r="B154" s="24">
        <v>63</v>
      </c>
      <c r="C154" s="41" t="s">
        <v>417</v>
      </c>
      <c r="D154" s="34">
        <v>73.2</v>
      </c>
      <c r="E154" s="34">
        <v>106</v>
      </c>
      <c r="F154" s="34">
        <v>448</v>
      </c>
      <c r="G154" s="34">
        <v>2</v>
      </c>
      <c r="H154" s="34">
        <v>0.4</v>
      </c>
      <c r="J154" s="41" t="s">
        <v>430</v>
      </c>
    </row>
    <row r="155" spans="1:15" x14ac:dyDescent="0.55000000000000004">
      <c r="A155" s="23" t="s">
        <v>59</v>
      </c>
      <c r="B155" s="24">
        <v>63</v>
      </c>
      <c r="C155" s="41" t="s">
        <v>418</v>
      </c>
      <c r="D155" s="34">
        <v>78.900000000000006</v>
      </c>
      <c r="E155" s="34">
        <v>85</v>
      </c>
      <c r="F155" s="34">
        <v>359</v>
      </c>
      <c r="G155" s="34">
        <v>2.4</v>
      </c>
      <c r="H155" s="34">
        <v>0.1</v>
      </c>
      <c r="J155" s="41" t="s">
        <v>430</v>
      </c>
    </row>
    <row r="156" spans="1:15" x14ac:dyDescent="0.55000000000000004">
      <c r="A156" s="23" t="s">
        <v>59</v>
      </c>
      <c r="B156" s="24">
        <v>63</v>
      </c>
      <c r="C156" s="41" t="s">
        <v>419</v>
      </c>
      <c r="D156" s="34">
        <v>77.7</v>
      </c>
      <c r="E156" s="34">
        <v>89</v>
      </c>
      <c r="F156" s="34">
        <v>376</v>
      </c>
      <c r="G156" s="34">
        <v>2.1</v>
      </c>
      <c r="H156" s="34">
        <v>0.1</v>
      </c>
      <c r="J156" s="41" t="s">
        <v>430</v>
      </c>
    </row>
    <row r="157" spans="1:15" x14ac:dyDescent="0.55000000000000004">
      <c r="A157" s="23" t="s">
        <v>59</v>
      </c>
      <c r="B157" s="24">
        <v>63</v>
      </c>
      <c r="C157" s="41" t="s">
        <v>420</v>
      </c>
      <c r="D157" s="34">
        <v>76.3</v>
      </c>
      <c r="E157" s="34">
        <v>96</v>
      </c>
      <c r="F157" s="34">
        <v>407</v>
      </c>
      <c r="G157" s="34">
        <v>2</v>
      </c>
      <c r="H157" s="34">
        <v>0.1</v>
      </c>
      <c r="J157" s="41" t="s">
        <v>430</v>
      </c>
    </row>
    <row r="158" spans="1:15" x14ac:dyDescent="0.55000000000000004">
      <c r="A158" s="23" t="s">
        <v>59</v>
      </c>
      <c r="B158" s="24">
        <v>63</v>
      </c>
      <c r="C158" s="42" t="s">
        <v>421</v>
      </c>
      <c r="D158" s="52">
        <v>76.2</v>
      </c>
      <c r="E158" s="52">
        <v>97</v>
      </c>
      <c r="F158" s="52">
        <v>410</v>
      </c>
      <c r="G158" s="52">
        <v>2</v>
      </c>
      <c r="H158" s="52">
        <v>0.2</v>
      </c>
      <c r="J158" s="41" t="s">
        <v>430</v>
      </c>
    </row>
    <row r="159" spans="1:15" x14ac:dyDescent="0.55000000000000004">
      <c r="A159" s="23" t="s">
        <v>60</v>
      </c>
      <c r="B159" s="24">
        <v>64</v>
      </c>
      <c r="C159" s="44" t="s">
        <v>233</v>
      </c>
      <c r="D159" s="44">
        <v>71.900000000000006</v>
      </c>
      <c r="E159" s="44">
        <v>103</v>
      </c>
      <c r="F159" s="52"/>
      <c r="G159" s="44">
        <v>1.7</v>
      </c>
      <c r="H159" s="52"/>
      <c r="I159" s="41" t="s">
        <v>515</v>
      </c>
      <c r="J159" s="56" t="s">
        <v>517</v>
      </c>
      <c r="K159" s="41">
        <f>AVERAGE(D159:D161)</f>
        <v>66.899999999999991</v>
      </c>
      <c r="L159" s="41">
        <f t="shared" ref="L159:N159" si="55">AVERAGE(E159:E161)</f>
        <v>120</v>
      </c>
      <c r="N159" s="41">
        <f t="shared" si="55"/>
        <v>1.3</v>
      </c>
    </row>
    <row r="160" spans="1:15" x14ac:dyDescent="0.55000000000000004">
      <c r="A160" s="23" t="s">
        <v>60</v>
      </c>
      <c r="B160" s="24">
        <v>64</v>
      </c>
      <c r="C160" s="44" t="s">
        <v>234</v>
      </c>
      <c r="D160" s="44">
        <v>72</v>
      </c>
      <c r="E160" s="44">
        <v>101</v>
      </c>
      <c r="F160" s="52"/>
      <c r="G160" s="44">
        <v>1</v>
      </c>
      <c r="H160" s="52"/>
      <c r="J160" s="56" t="s">
        <v>517</v>
      </c>
    </row>
    <row r="161" spans="1:15" x14ac:dyDescent="0.55000000000000004">
      <c r="A161" s="23" t="s">
        <v>60</v>
      </c>
      <c r="B161" s="24">
        <v>64</v>
      </c>
      <c r="C161" s="44" t="s">
        <v>235</v>
      </c>
      <c r="D161" s="44">
        <v>56.8</v>
      </c>
      <c r="E161" s="44">
        <v>156</v>
      </c>
      <c r="F161" s="52"/>
      <c r="G161" s="44">
        <v>1.2</v>
      </c>
      <c r="H161" s="52"/>
      <c r="J161" s="56" t="s">
        <v>517</v>
      </c>
    </row>
    <row r="162" spans="1:15" x14ac:dyDescent="0.55000000000000004">
      <c r="A162" s="23" t="s">
        <v>61</v>
      </c>
      <c r="B162" s="24">
        <v>65</v>
      </c>
      <c r="C162" s="42" t="s">
        <v>364</v>
      </c>
      <c r="D162" s="52">
        <v>93.7</v>
      </c>
      <c r="E162" s="52">
        <v>26</v>
      </c>
      <c r="F162" s="52">
        <v>11</v>
      </c>
      <c r="G162" s="52">
        <v>0.7</v>
      </c>
      <c r="H162" s="52">
        <v>0.2</v>
      </c>
      <c r="J162" s="41" t="s">
        <v>430</v>
      </c>
      <c r="K162" s="41">
        <f>D162</f>
        <v>93.7</v>
      </c>
      <c r="L162" s="41">
        <f t="shared" ref="L162:O162" si="56">E162</f>
        <v>26</v>
      </c>
      <c r="M162" s="41">
        <f t="shared" si="56"/>
        <v>11</v>
      </c>
      <c r="N162" s="41">
        <f t="shared" si="56"/>
        <v>0.7</v>
      </c>
      <c r="O162" s="41">
        <f t="shared" si="56"/>
        <v>0.2</v>
      </c>
    </row>
    <row r="163" spans="1:15" x14ac:dyDescent="0.55000000000000004">
      <c r="A163" s="23" t="s">
        <v>62</v>
      </c>
      <c r="B163" s="24">
        <v>66</v>
      </c>
      <c r="C163" s="44" t="s">
        <v>236</v>
      </c>
      <c r="D163" s="44">
        <v>12.5</v>
      </c>
      <c r="E163" s="52">
        <v>333</v>
      </c>
      <c r="F163" s="52"/>
      <c r="G163" s="52">
        <v>1.3</v>
      </c>
      <c r="H163" s="52"/>
      <c r="I163" s="41" t="s">
        <v>515</v>
      </c>
      <c r="J163" s="56" t="s">
        <v>517</v>
      </c>
      <c r="K163" s="41">
        <f>+D163</f>
        <v>12.5</v>
      </c>
      <c r="L163" s="41">
        <f t="shared" ref="L163:N163" si="57">+E163</f>
        <v>333</v>
      </c>
      <c r="N163" s="41">
        <f t="shared" si="57"/>
        <v>1.3</v>
      </c>
    </row>
    <row r="164" spans="1:15" s="47" customFormat="1" x14ac:dyDescent="0.55000000000000004">
      <c r="A164" s="64" t="s">
        <v>11</v>
      </c>
      <c r="B164" s="66">
        <v>67</v>
      </c>
      <c r="D164" s="36"/>
      <c r="E164" s="36"/>
      <c r="F164" s="36"/>
      <c r="G164" s="36"/>
      <c r="H164" s="36"/>
    </row>
    <row r="165" spans="1:15" s="42" customFormat="1" x14ac:dyDescent="0.55000000000000004">
      <c r="A165" s="49" t="s">
        <v>63</v>
      </c>
      <c r="B165" s="50">
        <v>68</v>
      </c>
      <c r="C165" s="57" t="s">
        <v>513</v>
      </c>
      <c r="D165" s="37">
        <v>0.5</v>
      </c>
      <c r="E165" s="37">
        <v>397</v>
      </c>
      <c r="F165" s="37">
        <v>1688</v>
      </c>
      <c r="G165" s="37">
        <v>0</v>
      </c>
      <c r="H165" s="37">
        <v>0</v>
      </c>
      <c r="J165" s="41" t="s">
        <v>430</v>
      </c>
      <c r="K165" s="42">
        <f>AVERAGE(D165:D166)</f>
        <v>1.05</v>
      </c>
      <c r="L165" s="42">
        <f t="shared" ref="L165:O165" si="58">AVERAGE(E165:E166)</f>
        <v>393.5</v>
      </c>
      <c r="M165" s="42">
        <f t="shared" si="58"/>
        <v>1673</v>
      </c>
      <c r="N165" s="42">
        <f t="shared" si="58"/>
        <v>0</v>
      </c>
      <c r="O165" s="42">
        <f t="shared" si="58"/>
        <v>0</v>
      </c>
    </row>
    <row r="166" spans="1:15" s="42" customFormat="1" x14ac:dyDescent="0.55000000000000004">
      <c r="A166" s="49" t="s">
        <v>63</v>
      </c>
      <c r="B166" s="50">
        <v>68</v>
      </c>
      <c r="C166" s="57" t="s">
        <v>514</v>
      </c>
      <c r="D166" s="37">
        <v>1.6</v>
      </c>
      <c r="E166" s="37">
        <v>390</v>
      </c>
      <c r="F166" s="37">
        <v>1658</v>
      </c>
      <c r="G166" s="37">
        <v>0</v>
      </c>
      <c r="H166" s="37">
        <v>0</v>
      </c>
      <c r="J166" s="41" t="s">
        <v>430</v>
      </c>
    </row>
    <row r="167" spans="1:15" s="42" customFormat="1" x14ac:dyDescent="0.55000000000000004">
      <c r="A167" s="49" t="s">
        <v>64</v>
      </c>
      <c r="B167" s="50">
        <v>69</v>
      </c>
      <c r="C167" s="40" t="s">
        <v>165</v>
      </c>
      <c r="D167" s="39">
        <v>6</v>
      </c>
      <c r="E167" s="39">
        <v>371</v>
      </c>
      <c r="F167" s="37"/>
      <c r="G167" s="39">
        <v>0.2</v>
      </c>
      <c r="H167" s="37"/>
      <c r="I167" s="42" t="s">
        <v>515</v>
      </c>
      <c r="J167" s="51" t="s">
        <v>517</v>
      </c>
      <c r="K167" s="42">
        <f>AVERAGE(D167:D169)</f>
        <v>6.0666666666666664</v>
      </c>
      <c r="L167" s="42">
        <f t="shared" ref="L167:N167" si="59">AVERAGE(E167:E169)</f>
        <v>367</v>
      </c>
      <c r="N167" s="42">
        <f t="shared" si="59"/>
        <v>0.5</v>
      </c>
    </row>
    <row r="168" spans="1:15" s="42" customFormat="1" x14ac:dyDescent="0.55000000000000004">
      <c r="A168" s="49" t="s">
        <v>64</v>
      </c>
      <c r="B168" s="50">
        <v>69</v>
      </c>
      <c r="C168" s="40" t="s">
        <v>166</v>
      </c>
      <c r="D168" s="39">
        <v>5.7</v>
      </c>
      <c r="E168" s="39">
        <v>370</v>
      </c>
      <c r="F168" s="37"/>
      <c r="G168" s="39">
        <v>0.6</v>
      </c>
      <c r="H168" s="37"/>
      <c r="J168" s="51" t="s">
        <v>517</v>
      </c>
    </row>
    <row r="169" spans="1:15" s="42" customFormat="1" x14ac:dyDescent="0.55000000000000004">
      <c r="A169" s="49" t="s">
        <v>64</v>
      </c>
      <c r="B169" s="50">
        <v>69</v>
      </c>
      <c r="C169" s="40" t="s">
        <v>167</v>
      </c>
      <c r="D169" s="39">
        <v>6.5</v>
      </c>
      <c r="E169" s="39">
        <v>360</v>
      </c>
      <c r="F169" s="37"/>
      <c r="G169" s="39">
        <v>0.7</v>
      </c>
      <c r="H169" s="37"/>
      <c r="J169" s="51" t="s">
        <v>517</v>
      </c>
    </row>
    <row r="170" spans="1:15" x14ac:dyDescent="0.55000000000000004">
      <c r="A170" s="23" t="s">
        <v>65</v>
      </c>
      <c r="B170" s="24">
        <v>70</v>
      </c>
      <c r="C170" s="63" t="s">
        <v>535</v>
      </c>
      <c r="D170" s="35"/>
      <c r="E170" s="35">
        <v>360</v>
      </c>
      <c r="F170" s="35"/>
      <c r="G170" s="35">
        <v>0.94</v>
      </c>
      <c r="H170" s="35"/>
      <c r="I170" s="41" t="s">
        <v>515</v>
      </c>
      <c r="J170" s="56"/>
    </row>
    <row r="171" spans="1:15" x14ac:dyDescent="0.55000000000000004">
      <c r="A171" s="23" t="s">
        <v>66</v>
      </c>
      <c r="B171" s="24">
        <v>71</v>
      </c>
      <c r="C171" s="41" t="s">
        <v>353</v>
      </c>
      <c r="D171" s="34">
        <v>16.899999999999999</v>
      </c>
      <c r="E171" s="34">
        <v>332</v>
      </c>
      <c r="F171" s="34">
        <v>1410</v>
      </c>
      <c r="G171" s="34">
        <v>0.5</v>
      </c>
      <c r="J171" s="41" t="s">
        <v>430</v>
      </c>
      <c r="K171" s="41">
        <f>D171</f>
        <v>16.899999999999999</v>
      </c>
      <c r="L171" s="41">
        <f t="shared" ref="L171:N172" si="60">E171</f>
        <v>332</v>
      </c>
      <c r="M171" s="41">
        <f t="shared" si="60"/>
        <v>1410</v>
      </c>
      <c r="N171" s="41">
        <f t="shared" si="60"/>
        <v>0.5</v>
      </c>
    </row>
    <row r="172" spans="1:15" x14ac:dyDescent="0.55000000000000004">
      <c r="A172" s="23" t="s">
        <v>67</v>
      </c>
      <c r="B172" s="24">
        <v>72</v>
      </c>
      <c r="C172" s="41" t="s">
        <v>352</v>
      </c>
      <c r="D172" s="34">
        <v>24</v>
      </c>
      <c r="E172" s="34">
        <v>364</v>
      </c>
      <c r="F172" s="34">
        <v>1121</v>
      </c>
      <c r="G172" s="34">
        <v>0</v>
      </c>
      <c r="J172" s="41" t="s">
        <v>430</v>
      </c>
      <c r="K172" s="41">
        <f>D172</f>
        <v>24</v>
      </c>
      <c r="L172" s="41">
        <f t="shared" si="60"/>
        <v>364</v>
      </c>
      <c r="M172" s="41">
        <f t="shared" si="60"/>
        <v>1121</v>
      </c>
      <c r="N172" s="41">
        <f t="shared" si="60"/>
        <v>0</v>
      </c>
    </row>
    <row r="173" spans="1:15" s="47" customFormat="1" x14ac:dyDescent="0.55000000000000004">
      <c r="A173" s="64" t="s">
        <v>11</v>
      </c>
      <c r="B173" s="66">
        <v>73</v>
      </c>
      <c r="D173" s="36"/>
      <c r="E173" s="36"/>
      <c r="F173" s="36"/>
      <c r="G173" s="36"/>
      <c r="H173" s="36"/>
    </row>
    <row r="174" spans="1:15" x14ac:dyDescent="0.55000000000000004">
      <c r="A174" s="23" t="s">
        <v>68</v>
      </c>
      <c r="B174" s="24">
        <v>74</v>
      </c>
      <c r="C174" s="55" t="s">
        <v>355</v>
      </c>
      <c r="D174" s="34">
        <v>98.5</v>
      </c>
      <c r="E174" s="34">
        <v>5</v>
      </c>
      <c r="F174" s="34">
        <v>22</v>
      </c>
      <c r="G174" s="34">
        <v>0.1</v>
      </c>
      <c r="H174" s="34">
        <v>0.1</v>
      </c>
      <c r="J174" s="41" t="s">
        <v>430</v>
      </c>
      <c r="K174" s="41">
        <f>D174</f>
        <v>98.5</v>
      </c>
      <c r="L174" s="41">
        <f t="shared" ref="L174:O174" si="61">E174</f>
        <v>5</v>
      </c>
      <c r="M174" s="41">
        <f t="shared" si="61"/>
        <v>22</v>
      </c>
      <c r="N174" s="41">
        <f t="shared" si="61"/>
        <v>0.1</v>
      </c>
      <c r="O174" s="41">
        <f t="shared" si="61"/>
        <v>0.1</v>
      </c>
    </row>
    <row r="175" spans="1:15" x14ac:dyDescent="0.55000000000000004">
      <c r="A175" s="23" t="s">
        <v>69</v>
      </c>
      <c r="B175" s="24">
        <v>75</v>
      </c>
      <c r="C175" s="55" t="s">
        <v>356</v>
      </c>
      <c r="D175" s="34">
        <v>98.6</v>
      </c>
      <c r="E175" s="34">
        <v>4</v>
      </c>
      <c r="F175" s="34">
        <v>19</v>
      </c>
      <c r="G175" s="34">
        <v>0.1</v>
      </c>
      <c r="H175" s="34">
        <v>0</v>
      </c>
      <c r="J175" s="41" t="s">
        <v>430</v>
      </c>
      <c r="K175" s="41">
        <f t="shared" ref="K175:K176" si="62">D175</f>
        <v>98.6</v>
      </c>
      <c r="L175" s="41">
        <f t="shared" ref="L175:L176" si="63">E175</f>
        <v>4</v>
      </c>
      <c r="M175" s="41">
        <f t="shared" ref="M175:M176" si="64">F175</f>
        <v>19</v>
      </c>
      <c r="N175" s="41">
        <f t="shared" ref="N175:N176" si="65">G175</f>
        <v>0.1</v>
      </c>
      <c r="O175" s="41">
        <f t="shared" ref="O175:O176" si="66">H175</f>
        <v>0</v>
      </c>
    </row>
    <row r="176" spans="1:15" x14ac:dyDescent="0.55000000000000004">
      <c r="A176" s="23" t="s">
        <v>70</v>
      </c>
      <c r="B176" s="24">
        <v>76</v>
      </c>
      <c r="C176" s="41" t="s">
        <v>354</v>
      </c>
      <c r="D176" s="34">
        <v>82</v>
      </c>
      <c r="E176" s="34">
        <v>89</v>
      </c>
      <c r="F176" s="34">
        <v>374</v>
      </c>
      <c r="G176" s="34">
        <v>3.4</v>
      </c>
      <c r="H176" s="34">
        <v>3.6</v>
      </c>
      <c r="J176" s="41" t="s">
        <v>430</v>
      </c>
      <c r="K176" s="41">
        <f t="shared" si="62"/>
        <v>82</v>
      </c>
      <c r="L176" s="41">
        <f t="shared" si="63"/>
        <v>89</v>
      </c>
      <c r="M176" s="41">
        <f t="shared" si="64"/>
        <v>374</v>
      </c>
      <c r="N176" s="41">
        <f t="shared" si="65"/>
        <v>3.4</v>
      </c>
      <c r="O176" s="41">
        <f t="shared" si="66"/>
        <v>3.6</v>
      </c>
    </row>
    <row r="177" spans="1:15" s="47" customFormat="1" x14ac:dyDescent="0.55000000000000004">
      <c r="A177" s="64" t="s">
        <v>11</v>
      </c>
      <c r="B177" s="66">
        <v>77</v>
      </c>
      <c r="D177" s="36"/>
      <c r="E177" s="36"/>
      <c r="F177" s="36"/>
      <c r="G177" s="36"/>
      <c r="H177" s="36"/>
    </row>
    <row r="178" spans="1:15" x14ac:dyDescent="0.55000000000000004">
      <c r="A178" s="23" t="s">
        <v>71</v>
      </c>
      <c r="B178" s="24">
        <v>78</v>
      </c>
      <c r="C178" s="41" t="s">
        <v>527</v>
      </c>
      <c r="D178" s="41">
        <v>0.2</v>
      </c>
      <c r="E178" s="41">
        <v>0</v>
      </c>
      <c r="F178" s="41">
        <v>0</v>
      </c>
      <c r="G178" s="41">
        <v>0</v>
      </c>
      <c r="H178" s="41">
        <v>0</v>
      </c>
      <c r="J178" s="41" t="s">
        <v>430</v>
      </c>
      <c r="K178" s="41">
        <f>D178</f>
        <v>0.2</v>
      </c>
      <c r="L178" s="41">
        <f t="shared" ref="L178:O179" si="67">E178</f>
        <v>0</v>
      </c>
      <c r="M178" s="41">
        <f t="shared" si="67"/>
        <v>0</v>
      </c>
      <c r="N178" s="41">
        <f t="shared" si="67"/>
        <v>0</v>
      </c>
      <c r="O178" s="41">
        <f t="shared" si="67"/>
        <v>0</v>
      </c>
    </row>
    <row r="179" spans="1:15" x14ac:dyDescent="0.55000000000000004">
      <c r="A179" s="23" t="s">
        <v>72</v>
      </c>
      <c r="B179" s="24">
        <v>79</v>
      </c>
      <c r="C179" s="63" t="s">
        <v>533</v>
      </c>
      <c r="D179" s="35"/>
      <c r="E179" s="35">
        <v>200</v>
      </c>
      <c r="F179" s="35"/>
      <c r="G179" s="35"/>
      <c r="H179" s="35"/>
      <c r="I179" s="41" t="s">
        <v>534</v>
      </c>
      <c r="J179" s="56" t="s">
        <v>517</v>
      </c>
      <c r="L179" s="41">
        <f t="shared" si="67"/>
        <v>200</v>
      </c>
    </row>
    <row r="180" spans="1:15" x14ac:dyDescent="0.55000000000000004">
      <c r="A180" s="23" t="s">
        <v>73</v>
      </c>
      <c r="B180" s="24">
        <v>80</v>
      </c>
      <c r="C180" s="44" t="s">
        <v>266</v>
      </c>
      <c r="D180" s="38">
        <v>7.3</v>
      </c>
      <c r="E180" s="38">
        <v>320</v>
      </c>
      <c r="F180" s="38"/>
      <c r="G180" s="38">
        <v>18.8</v>
      </c>
      <c r="H180" s="38"/>
      <c r="I180" s="41" t="s">
        <v>515</v>
      </c>
      <c r="J180" s="56" t="s">
        <v>517</v>
      </c>
    </row>
    <row r="181" spans="1:15" x14ac:dyDescent="0.55000000000000004">
      <c r="A181" s="23" t="s">
        <v>73</v>
      </c>
      <c r="B181" s="24">
        <v>80</v>
      </c>
      <c r="C181" s="44" t="s">
        <v>267</v>
      </c>
      <c r="D181" s="38">
        <v>4.8</v>
      </c>
      <c r="E181" s="38">
        <v>393</v>
      </c>
      <c r="F181" s="38"/>
      <c r="G181" s="38">
        <v>15.2</v>
      </c>
      <c r="H181" s="38"/>
      <c r="J181" s="56" t="s">
        <v>517</v>
      </c>
    </row>
    <row r="182" spans="1:15" x14ac:dyDescent="0.55000000000000004">
      <c r="A182" s="23" t="s">
        <v>73</v>
      </c>
      <c r="B182" s="24">
        <v>80</v>
      </c>
      <c r="C182" s="44" t="s">
        <v>268</v>
      </c>
      <c r="D182" s="38">
        <v>5.4</v>
      </c>
      <c r="E182" s="38">
        <v>352</v>
      </c>
      <c r="F182" s="38"/>
      <c r="G182" s="38">
        <v>12.6</v>
      </c>
      <c r="H182" s="38"/>
      <c r="J182" s="56" t="s">
        <v>517</v>
      </c>
    </row>
    <row r="183" spans="1:15" x14ac:dyDescent="0.55000000000000004">
      <c r="A183" s="23" t="s">
        <v>73</v>
      </c>
      <c r="B183" s="24">
        <v>80</v>
      </c>
      <c r="C183" s="44" t="s">
        <v>269</v>
      </c>
      <c r="D183" s="38">
        <v>2.4</v>
      </c>
      <c r="E183" s="38">
        <v>246</v>
      </c>
      <c r="F183" s="38"/>
      <c r="G183" s="38">
        <v>12.1</v>
      </c>
      <c r="H183" s="38"/>
      <c r="J183" s="56" t="s">
        <v>517</v>
      </c>
    </row>
    <row r="184" spans="1:15" x14ac:dyDescent="0.55000000000000004">
      <c r="A184" s="23" t="s">
        <v>73</v>
      </c>
      <c r="B184" s="24">
        <v>80</v>
      </c>
      <c r="C184" s="44" t="s">
        <v>270</v>
      </c>
      <c r="D184" s="38">
        <v>2.9</v>
      </c>
      <c r="E184" s="38">
        <v>265</v>
      </c>
      <c r="F184" s="38"/>
      <c r="G184" s="38">
        <v>9.6999999999999993</v>
      </c>
      <c r="H184" s="38"/>
      <c r="J184" s="56" t="s">
        <v>517</v>
      </c>
    </row>
    <row r="185" spans="1:15" x14ac:dyDescent="0.55000000000000004">
      <c r="A185" s="23" t="s">
        <v>74</v>
      </c>
      <c r="B185" s="24">
        <v>81</v>
      </c>
      <c r="C185" s="55" t="s">
        <v>427</v>
      </c>
      <c r="D185" s="34">
        <v>70.8</v>
      </c>
      <c r="E185" s="34">
        <v>109</v>
      </c>
      <c r="F185" s="34">
        <v>463</v>
      </c>
      <c r="G185" s="34">
        <v>1.3</v>
      </c>
      <c r="H185" s="34">
        <v>0.3</v>
      </c>
      <c r="J185" s="41" t="s">
        <v>430</v>
      </c>
    </row>
    <row r="186" spans="1:15" x14ac:dyDescent="0.55000000000000004">
      <c r="A186" s="23" t="s">
        <v>75</v>
      </c>
      <c r="B186" s="24">
        <v>82</v>
      </c>
      <c r="C186" s="55" t="s">
        <v>238</v>
      </c>
      <c r="D186" s="34">
        <v>69.5</v>
      </c>
      <c r="E186" s="34">
        <v>94</v>
      </c>
      <c r="G186" s="34">
        <v>2</v>
      </c>
      <c r="I186" s="41" t="s">
        <v>528</v>
      </c>
      <c r="J186" s="56" t="s">
        <v>517</v>
      </c>
    </row>
    <row r="187" spans="1:15" s="47" customFormat="1" x14ac:dyDescent="0.55000000000000004">
      <c r="A187" s="64" t="s">
        <v>26</v>
      </c>
      <c r="B187" s="66">
        <v>83</v>
      </c>
      <c r="D187" s="36"/>
      <c r="E187" s="36"/>
      <c r="F187" s="36"/>
      <c r="G187" s="36"/>
      <c r="H187" s="36"/>
    </row>
    <row r="188" spans="1:15" s="42" customFormat="1" x14ac:dyDescent="0.55000000000000004">
      <c r="A188" s="49" t="s">
        <v>76</v>
      </c>
      <c r="B188" s="50">
        <v>84</v>
      </c>
      <c r="C188" s="42" t="s">
        <v>526</v>
      </c>
      <c r="D188" s="52">
        <v>88.4</v>
      </c>
      <c r="E188" s="52">
        <v>47</v>
      </c>
      <c r="F188" s="52">
        <v>198</v>
      </c>
      <c r="G188" s="52">
        <v>0.2</v>
      </c>
      <c r="H188" s="52">
        <v>0</v>
      </c>
      <c r="I188" s="42" t="s">
        <v>348</v>
      </c>
      <c r="J188" s="41" t="s">
        <v>430</v>
      </c>
    </row>
    <row r="189" spans="1:15" s="42" customFormat="1" x14ac:dyDescent="0.55000000000000004">
      <c r="A189" s="49" t="s">
        <v>76</v>
      </c>
      <c r="B189" s="50">
        <v>84</v>
      </c>
      <c r="C189" s="52" t="s">
        <v>264</v>
      </c>
      <c r="D189" s="52">
        <v>85.9</v>
      </c>
      <c r="E189" s="52">
        <v>55</v>
      </c>
      <c r="F189" s="52"/>
      <c r="G189" s="53">
        <v>0.1</v>
      </c>
      <c r="H189" s="52"/>
      <c r="J189" s="51" t="s">
        <v>517</v>
      </c>
    </row>
    <row r="190" spans="1:15" s="42" customFormat="1" x14ac:dyDescent="0.55000000000000004">
      <c r="A190" s="49" t="s">
        <v>76</v>
      </c>
      <c r="B190" s="50">
        <v>84</v>
      </c>
      <c r="C190" s="52" t="s">
        <v>265</v>
      </c>
      <c r="D190" s="52">
        <v>92.3</v>
      </c>
      <c r="E190" s="52">
        <v>29</v>
      </c>
      <c r="F190" s="52"/>
      <c r="G190" s="53">
        <v>0.4</v>
      </c>
      <c r="H190" s="52"/>
      <c r="J190" s="51" t="s">
        <v>517</v>
      </c>
    </row>
    <row r="191" spans="1:15" x14ac:dyDescent="0.55000000000000004">
      <c r="A191" s="23" t="s">
        <v>77</v>
      </c>
      <c r="B191" s="24">
        <v>85</v>
      </c>
      <c r="C191" s="63" t="s">
        <v>532</v>
      </c>
      <c r="D191" s="35">
        <v>100</v>
      </c>
      <c r="E191" s="35">
        <v>0</v>
      </c>
      <c r="F191" s="35">
        <v>0</v>
      </c>
      <c r="G191" s="35">
        <v>0</v>
      </c>
      <c r="H191" s="35">
        <v>0</v>
      </c>
      <c r="I191" s="41" t="s">
        <v>515</v>
      </c>
      <c r="J191" s="56"/>
    </row>
    <row r="192" spans="1:15" x14ac:dyDescent="0.55000000000000004">
      <c r="A192" s="23" t="s">
        <v>78</v>
      </c>
      <c r="B192" s="24">
        <v>86</v>
      </c>
      <c r="C192" s="55" t="s">
        <v>347</v>
      </c>
      <c r="D192" s="34">
        <v>89</v>
      </c>
      <c r="E192" s="34">
        <v>44</v>
      </c>
      <c r="F192" s="34">
        <v>185</v>
      </c>
      <c r="G192" s="34">
        <v>0</v>
      </c>
      <c r="H192" s="34">
        <v>0</v>
      </c>
      <c r="J192" s="41" t="s">
        <v>430</v>
      </c>
    </row>
    <row r="193" spans="1:10" x14ac:dyDescent="0.55000000000000004">
      <c r="A193" s="23" t="s">
        <v>79</v>
      </c>
      <c r="B193" s="24">
        <v>87</v>
      </c>
      <c r="C193" s="45" t="s">
        <v>271</v>
      </c>
      <c r="D193" s="37">
        <v>83.8</v>
      </c>
      <c r="E193" s="37">
        <v>63</v>
      </c>
      <c r="F193" s="37"/>
      <c r="G193" s="46">
        <v>0.2</v>
      </c>
      <c r="H193" s="37"/>
      <c r="J193" s="56" t="s">
        <v>517</v>
      </c>
    </row>
    <row r="194" spans="1:10" x14ac:dyDescent="0.55000000000000004">
      <c r="A194" s="23" t="s">
        <v>79</v>
      </c>
      <c r="B194" s="24">
        <v>87</v>
      </c>
      <c r="C194" s="45" t="s">
        <v>272</v>
      </c>
      <c r="D194" s="37">
        <v>95.1</v>
      </c>
      <c r="E194" s="37">
        <v>18</v>
      </c>
      <c r="F194" s="37"/>
      <c r="G194" s="46">
        <v>0.2</v>
      </c>
      <c r="H194" s="37"/>
      <c r="J194" s="56" t="s">
        <v>517</v>
      </c>
    </row>
    <row r="195" spans="1:10" x14ac:dyDescent="0.55000000000000004">
      <c r="A195" s="23" t="s">
        <v>80</v>
      </c>
      <c r="B195" s="24">
        <v>88</v>
      </c>
      <c r="C195" s="41" t="s">
        <v>349</v>
      </c>
      <c r="D195" s="34">
        <v>93.3</v>
      </c>
      <c r="E195" s="34">
        <v>38</v>
      </c>
      <c r="F195" s="34">
        <v>158</v>
      </c>
      <c r="G195" s="34">
        <v>0.4</v>
      </c>
      <c r="H195" s="34">
        <v>0</v>
      </c>
      <c r="J195" s="41" t="s">
        <v>430</v>
      </c>
    </row>
    <row r="196" spans="1:10" x14ac:dyDescent="0.55000000000000004">
      <c r="A196" s="23" t="s">
        <v>80</v>
      </c>
      <c r="B196" s="24">
        <v>88</v>
      </c>
      <c r="C196" s="41" t="s">
        <v>350</v>
      </c>
      <c r="D196" s="34">
        <v>83</v>
      </c>
      <c r="E196" s="34">
        <v>78</v>
      </c>
      <c r="F196" s="34">
        <v>330</v>
      </c>
      <c r="G196" s="34">
        <v>0.6</v>
      </c>
      <c r="H196" s="34">
        <v>0</v>
      </c>
      <c r="J196" s="41" t="s">
        <v>430</v>
      </c>
    </row>
    <row r="197" spans="1:10" x14ac:dyDescent="0.55000000000000004">
      <c r="A197" s="23" t="s">
        <v>80</v>
      </c>
      <c r="B197" s="50">
        <v>88</v>
      </c>
      <c r="C197" s="52" t="s">
        <v>256</v>
      </c>
      <c r="D197" s="37">
        <v>60</v>
      </c>
      <c r="E197" s="37">
        <v>278</v>
      </c>
      <c r="F197" s="37"/>
      <c r="G197" s="54"/>
      <c r="H197" s="37"/>
      <c r="J197" s="56" t="s">
        <v>517</v>
      </c>
    </row>
    <row r="198" spans="1:10" x14ac:dyDescent="0.55000000000000004">
      <c r="A198" s="23" t="s">
        <v>80</v>
      </c>
      <c r="B198" s="50">
        <v>88</v>
      </c>
      <c r="C198" s="52" t="s">
        <v>257</v>
      </c>
      <c r="D198" s="37">
        <v>91.8</v>
      </c>
      <c r="E198" s="37">
        <v>48</v>
      </c>
      <c r="F198" s="37"/>
      <c r="G198" s="46">
        <v>0.6</v>
      </c>
      <c r="H198" s="37"/>
      <c r="J198" s="56" t="s">
        <v>517</v>
      </c>
    </row>
    <row r="199" spans="1:10" x14ac:dyDescent="0.55000000000000004">
      <c r="A199" s="23" t="s">
        <v>80</v>
      </c>
      <c r="B199" s="50">
        <v>88</v>
      </c>
      <c r="C199" s="52" t="s">
        <v>258</v>
      </c>
      <c r="D199" s="37">
        <v>62.1</v>
      </c>
      <c r="E199" s="37">
        <v>263</v>
      </c>
      <c r="F199" s="37"/>
      <c r="G199" s="54"/>
      <c r="H199" s="37"/>
      <c r="J199" s="56" t="s">
        <v>517</v>
      </c>
    </row>
    <row r="200" spans="1:10" x14ac:dyDescent="0.55000000000000004">
      <c r="A200" s="23" t="s">
        <v>80</v>
      </c>
      <c r="B200" s="50">
        <v>88</v>
      </c>
      <c r="C200" s="52" t="s">
        <v>259</v>
      </c>
      <c r="D200" s="37">
        <v>59.4</v>
      </c>
      <c r="E200" s="37">
        <v>220</v>
      </c>
      <c r="F200" s="37"/>
      <c r="G200" s="46">
        <v>4.5</v>
      </c>
      <c r="H200" s="37"/>
      <c r="J200" s="56" t="s">
        <v>517</v>
      </c>
    </row>
    <row r="201" spans="1:10" x14ac:dyDescent="0.55000000000000004">
      <c r="A201" s="23" t="s">
        <v>80</v>
      </c>
      <c r="B201" s="50">
        <v>88</v>
      </c>
      <c r="C201" s="52" t="s">
        <v>260</v>
      </c>
      <c r="D201" s="37">
        <v>56</v>
      </c>
      <c r="E201" s="37">
        <v>305</v>
      </c>
      <c r="F201" s="37"/>
      <c r="G201" s="54"/>
      <c r="H201" s="37"/>
      <c r="J201" s="56" t="s">
        <v>517</v>
      </c>
    </row>
    <row r="202" spans="1:10" s="48" customFormat="1" x14ac:dyDescent="0.55000000000000004">
      <c r="A202" s="23" t="s">
        <v>80</v>
      </c>
      <c r="B202" s="50">
        <v>88</v>
      </c>
      <c r="C202" s="52" t="s">
        <v>261</v>
      </c>
      <c r="D202" s="37">
        <v>91</v>
      </c>
      <c r="E202" s="37">
        <v>53</v>
      </c>
      <c r="F202" s="38"/>
      <c r="G202" s="54"/>
      <c r="H202" s="38"/>
      <c r="J202" s="56" t="s">
        <v>517</v>
      </c>
    </row>
    <row r="203" spans="1:10" x14ac:dyDescent="0.55000000000000004">
      <c r="A203" s="23" t="s">
        <v>80</v>
      </c>
      <c r="B203" s="50">
        <v>88</v>
      </c>
      <c r="C203" s="52" t="s">
        <v>262</v>
      </c>
      <c r="D203" s="37">
        <v>66.599999999999994</v>
      </c>
      <c r="E203" s="37">
        <v>231</v>
      </c>
      <c r="F203" s="37"/>
      <c r="G203" s="54"/>
      <c r="H203" s="37"/>
      <c r="J203" s="56" t="s">
        <v>517</v>
      </c>
    </row>
    <row r="204" spans="1:10" x14ac:dyDescent="0.55000000000000004">
      <c r="A204" s="23" t="s">
        <v>80</v>
      </c>
      <c r="B204" s="50">
        <v>88</v>
      </c>
      <c r="C204" s="52" t="s">
        <v>263</v>
      </c>
      <c r="D204" s="37">
        <v>58</v>
      </c>
      <c r="E204" s="37">
        <v>293</v>
      </c>
      <c r="F204" s="37"/>
      <c r="G204" s="54"/>
      <c r="H204" s="37"/>
      <c r="J204" s="56" t="s">
        <v>517</v>
      </c>
    </row>
    <row r="205" spans="1:10" s="47" customFormat="1" x14ac:dyDescent="0.55000000000000004">
      <c r="A205" s="64" t="s">
        <v>26</v>
      </c>
      <c r="B205" s="66">
        <v>89</v>
      </c>
      <c r="D205" s="36"/>
      <c r="E205" s="36"/>
      <c r="F205" s="36"/>
      <c r="G205" s="36"/>
      <c r="H205" s="36"/>
    </row>
  </sheetData>
  <autoFilter ref="A1:O205" xr:uid="{B1D059A6-711F-46C9-AAAF-185866FD0DEC}"/>
  <mergeCells count="31">
    <mergeCell ref="O21:O22"/>
    <mergeCell ref="O14:O15"/>
    <mergeCell ref="L16:L17"/>
    <mergeCell ref="M16:M17"/>
    <mergeCell ref="N16:N17"/>
    <mergeCell ref="O16:O17"/>
    <mergeCell ref="L18:L20"/>
    <mergeCell ref="M18:M20"/>
    <mergeCell ref="N18:N20"/>
    <mergeCell ref="O18:O20"/>
    <mergeCell ref="L3:L5"/>
    <mergeCell ref="M3:M5"/>
    <mergeCell ref="N3:N5"/>
    <mergeCell ref="O3:O5"/>
    <mergeCell ref="L6:L13"/>
    <mergeCell ref="M6:M13"/>
    <mergeCell ref="N6:N13"/>
    <mergeCell ref="O6:O13"/>
    <mergeCell ref="K21:K22"/>
    <mergeCell ref="K25:K26"/>
    <mergeCell ref="L14:L15"/>
    <mergeCell ref="M14:M15"/>
    <mergeCell ref="N14:N15"/>
    <mergeCell ref="L21:L22"/>
    <mergeCell ref="M21:M22"/>
    <mergeCell ref="N21:N22"/>
    <mergeCell ref="K3:K5"/>
    <mergeCell ref="K6:K13"/>
    <mergeCell ref="K14:K15"/>
    <mergeCell ref="K16:K17"/>
    <mergeCell ref="K18:K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Propiedades (VEN 2001)</vt:lpstr>
      <vt:lpstr>Propiedades (COL 2018)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Raquel Ladronis</dc:creator>
  <cp:lastModifiedBy>Lautaro Chittaro</cp:lastModifiedBy>
  <dcterms:created xsi:type="dcterms:W3CDTF">2020-02-18T15:23:10Z</dcterms:created>
  <dcterms:modified xsi:type="dcterms:W3CDTF">2020-03-10T18:26:48Z</dcterms:modified>
</cp:coreProperties>
</file>