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63365\OneDrive - WBG\Documents\GitHub\VEN\poverty_measurement\input\"/>
    </mc:Choice>
  </mc:AlternateContent>
  <xr:revisionPtr revIDLastSave="0" documentId="13_ncr:1_{9F87197B-83D9-472A-B991-53B69CCEEFF5}" xr6:coauthVersionLast="41" xr6:coauthVersionMax="41" xr10:uidLastSave="{00000000-0000-0000-0000-000000000000}"/>
  <bookViews>
    <workbookView xWindow="2240" yWindow="2240" windowWidth="14400" windowHeight="736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F3" i="1"/>
  <c r="G3" i="1" s="1"/>
  <c r="F4" i="1"/>
  <c r="G4" i="1"/>
  <c r="F5" i="1"/>
  <c r="G5" i="1"/>
  <c r="F6" i="1"/>
  <c r="G6" i="1" s="1"/>
  <c r="F7" i="1"/>
  <c r="G7" i="1" s="1"/>
  <c r="F8" i="1"/>
  <c r="G8" i="1" s="1"/>
  <c r="F9" i="1"/>
  <c r="G9" i="1"/>
  <c r="F10" i="1"/>
  <c r="G10" i="1" s="1"/>
  <c r="F11" i="1"/>
  <c r="G11" i="1" s="1"/>
  <c r="F12" i="1"/>
  <c r="G12" i="1" s="1"/>
  <c r="F13" i="1"/>
  <c r="G13" i="1"/>
  <c r="F14" i="1"/>
  <c r="G14" i="1" s="1"/>
  <c r="F15" i="1"/>
  <c r="G15" i="1" s="1"/>
  <c r="F16" i="1"/>
  <c r="G16" i="1" s="1"/>
  <c r="F17" i="1"/>
  <c r="G17" i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</calcChain>
</file>

<file path=xl/sharedStrings.xml><?xml version="1.0" encoding="utf-8"?>
<sst xmlns="http://schemas.openxmlformats.org/spreadsheetml/2006/main" count="36" uniqueCount="36">
  <si>
    <t>bien</t>
  </si>
  <si>
    <t>Arroz, harina de arroz</t>
  </si>
  <si>
    <t>Harina de maiz</t>
  </si>
  <si>
    <t>Maiz en granos</t>
  </si>
  <si>
    <t>Pan de trigo</t>
  </si>
  <si>
    <t>Pastas alimenticias</t>
  </si>
  <si>
    <t>Carne de res (bistec, carne molida, carne para esmechar)</t>
  </si>
  <si>
    <t>Carne de pollo</t>
  </si>
  <si>
    <t>Pescado fresco</t>
  </si>
  <si>
    <t>Leche en polvo, completa o descremada</t>
  </si>
  <si>
    <t>Queso blanco</t>
  </si>
  <si>
    <t>Huevos (unidades)</t>
  </si>
  <si>
    <t>Aceite</t>
  </si>
  <si>
    <t>Margarina/Mantequilla</t>
  </si>
  <si>
    <t>Mayonesa</t>
  </si>
  <si>
    <t>Cambur</t>
  </si>
  <si>
    <t>Platanos</t>
  </si>
  <si>
    <t>Tomates</t>
  </si>
  <si>
    <t>Aji dulce, pimenton, pimiento</t>
  </si>
  <si>
    <t>Cebolla</t>
  </si>
  <si>
    <t>Cebollin, ajoporro, cilantro y similares</t>
  </si>
  <si>
    <t>Caraotas</t>
  </si>
  <si>
    <t>Frijoles</t>
  </si>
  <si>
    <t>Lentejas</t>
  </si>
  <si>
    <t>Yuca</t>
  </si>
  <si>
    <t>Papas</t>
  </si>
  <si>
    <t>Azucar</t>
  </si>
  <si>
    <t>Cafe</t>
  </si>
  <si>
    <t>Sal</t>
  </si>
  <si>
    <t>Condimentos (comino, pimienta, curry, cubitos)</t>
  </si>
  <si>
    <t>cantidad_ajustada</t>
  </si>
  <si>
    <t>population</t>
  </si>
  <si>
    <t>cal</t>
  </si>
  <si>
    <t>cal_intake</t>
  </si>
  <si>
    <t>sin outliars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</si>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</sst>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nastapercapita_metocol_sin_outli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bien</v>
          </cell>
          <cell r="B1" t="str">
            <v>cantidad_ajustada</v>
          </cell>
          <cell r="C1" t="str">
            <v>population</v>
          </cell>
          <cell r="D1" t="str">
            <v>cal</v>
          </cell>
          <cell r="E1" t="str">
            <v>cal_intake</v>
          </cell>
        </row>
        <row r="2">
          <cell r="A2" t="str">
            <v>Arroz, harina de arroz</v>
          </cell>
          <cell r="B2">
            <v>107.35067675847156</v>
          </cell>
          <cell r="C2">
            <v>4723</v>
          </cell>
          <cell r="D2">
            <v>3.4500000476837158</v>
          </cell>
          <cell r="E2">
            <v>370.35983276367188</v>
          </cell>
        </row>
        <row r="3">
          <cell r="A3" t="str">
            <v>Harina de maiz</v>
          </cell>
          <cell r="B3">
            <v>116.64125197695495</v>
          </cell>
          <cell r="C3">
            <v>4723</v>
          </cell>
          <cell r="D3">
            <v>3.8299999237060547</v>
          </cell>
          <cell r="E3">
            <v>446.73599243164063</v>
          </cell>
        </row>
        <row r="4">
          <cell r="A4" t="str">
            <v>Maiz en granos</v>
          </cell>
          <cell r="B4">
            <v>17.643168243240204</v>
          </cell>
          <cell r="C4">
            <v>4723</v>
          </cell>
          <cell r="D4">
            <v>3.5499999523162842</v>
          </cell>
          <cell r="E4">
            <v>62.633247375488281</v>
          </cell>
        </row>
        <row r="5">
          <cell r="A5" t="str">
            <v>Pan de trigo</v>
          </cell>
          <cell r="B5">
            <v>1.730075855162243</v>
          </cell>
          <cell r="C5">
            <v>4723</v>
          </cell>
          <cell r="D5">
            <v>2.8466665744781494</v>
          </cell>
          <cell r="E5">
            <v>4.9249491691589355</v>
          </cell>
        </row>
        <row r="6">
          <cell r="A6" t="str">
            <v>Pastas alimenticias</v>
          </cell>
          <cell r="B6">
            <v>55.257159118200043</v>
          </cell>
          <cell r="C6">
            <v>4723</v>
          </cell>
          <cell r="D6">
            <v>1.375</v>
          </cell>
          <cell r="E6">
            <v>75.978591918945313</v>
          </cell>
        </row>
        <row r="7">
          <cell r="A7" t="str">
            <v>Carne de res (bistec, carne molida, carne para esmechar)</v>
          </cell>
          <cell r="B7">
            <v>33.286523537491426</v>
          </cell>
          <cell r="C7">
            <v>4723</v>
          </cell>
          <cell r="D7">
            <v>1.9650000333786011</v>
          </cell>
          <cell r="E7">
            <v>65.40802001953125</v>
          </cell>
        </row>
        <row r="8">
          <cell r="A8" t="str">
            <v>Carne de pollo</v>
          </cell>
          <cell r="B8">
            <v>19.016447393565567</v>
          </cell>
          <cell r="C8">
            <v>4723</v>
          </cell>
          <cell r="D8">
            <v>1.7400000095367432</v>
          </cell>
          <cell r="E8">
            <v>33.088619232177734</v>
          </cell>
        </row>
        <row r="9">
          <cell r="A9" t="str">
            <v>Pescado fresco</v>
          </cell>
          <cell r="B9">
            <v>30.286802146082938</v>
          </cell>
          <cell r="C9">
            <v>4723</v>
          </cell>
          <cell r="D9">
            <v>0.85000002384185791</v>
          </cell>
          <cell r="E9">
            <v>25.743782043457031</v>
          </cell>
        </row>
        <row r="10">
          <cell r="A10" t="str">
            <v>Leche en polvo, completa o descremada</v>
          </cell>
          <cell r="B10">
            <v>7.2543347871785642</v>
          </cell>
          <cell r="C10">
            <v>4723</v>
          </cell>
          <cell r="D10">
            <v>4.2849998474121094</v>
          </cell>
          <cell r="E10">
            <v>31.084823608398438</v>
          </cell>
        </row>
        <row r="11">
          <cell r="A11" t="str">
            <v>Queso blanco</v>
          </cell>
          <cell r="B11">
            <v>25.409113613801463</v>
          </cell>
          <cell r="C11">
            <v>4723</v>
          </cell>
          <cell r="D11">
            <v>3.684999942779541</v>
          </cell>
          <cell r="E11">
            <v>93.632583618164063</v>
          </cell>
        </row>
        <row r="12">
          <cell r="A12" t="str">
            <v>Huevos (unidades)</v>
          </cell>
          <cell r="B12">
            <v>58.767757248580644</v>
          </cell>
          <cell r="C12">
            <v>4723</v>
          </cell>
          <cell r="D12">
            <v>1.4500000476837158</v>
          </cell>
          <cell r="E12">
            <v>85.213249206542969</v>
          </cell>
        </row>
        <row r="13">
          <cell r="A13" t="str">
            <v>Aceite</v>
          </cell>
          <cell r="B13">
            <v>25.143992374956973</v>
          </cell>
          <cell r="C13">
            <v>4723</v>
          </cell>
          <cell r="D13">
            <v>9</v>
          </cell>
          <cell r="E13">
            <v>226.29592895507813</v>
          </cell>
        </row>
        <row r="14">
          <cell r="A14" t="str">
            <v>Margarina/Mantequilla</v>
          </cell>
          <cell r="B14">
            <v>6.7840687945538747</v>
          </cell>
          <cell r="C14">
            <v>4723</v>
          </cell>
          <cell r="D14">
            <v>5.8400001525878906</v>
          </cell>
          <cell r="E14">
            <v>39.618961334228516</v>
          </cell>
        </row>
        <row r="15">
          <cell r="A15" t="str">
            <v>Mayonesa</v>
          </cell>
          <cell r="B15">
            <v>17.653732073211124</v>
          </cell>
          <cell r="C15">
            <v>4723</v>
          </cell>
          <cell r="D15">
            <v>3.0799999237060547</v>
          </cell>
          <cell r="E15">
            <v>54.373493194580078</v>
          </cell>
        </row>
        <row r="16">
          <cell r="A16" t="str">
            <v>Cambur</v>
          </cell>
          <cell r="B16">
            <v>38.038686424399138</v>
          </cell>
          <cell r="C16">
            <v>4723</v>
          </cell>
          <cell r="D16">
            <v>1.1337499618530273</v>
          </cell>
          <cell r="E16">
            <v>43.126358032226563</v>
          </cell>
        </row>
        <row r="17">
          <cell r="A17" t="str">
            <v>Platanos</v>
          </cell>
          <cell r="B17">
            <v>20.156960357126483</v>
          </cell>
          <cell r="C17">
            <v>4723</v>
          </cell>
          <cell r="D17">
            <v>1.6485714912414551</v>
          </cell>
          <cell r="E17">
            <v>33.230190277099609</v>
          </cell>
        </row>
        <row r="18">
          <cell r="A18" t="str">
            <v>Tomates</v>
          </cell>
          <cell r="B18">
            <v>11.076493070005942</v>
          </cell>
          <cell r="C18">
            <v>4723</v>
          </cell>
          <cell r="D18">
            <v>0.23000000417232513</v>
          </cell>
          <cell r="E18">
            <v>2.547593355178833</v>
          </cell>
        </row>
        <row r="19">
          <cell r="A19" t="str">
            <v>Aji dulce, pimenton, pimiento</v>
          </cell>
          <cell r="B19">
            <v>12.175953418502306</v>
          </cell>
          <cell r="C19">
            <v>4723</v>
          </cell>
          <cell r="D19">
            <v>0.34999999403953552</v>
          </cell>
          <cell r="E19">
            <v>4.2615838050842285</v>
          </cell>
        </row>
        <row r="20">
          <cell r="A20" t="str">
            <v>Cebolla</v>
          </cell>
          <cell r="B20">
            <v>15.798531239703628</v>
          </cell>
          <cell r="C20">
            <v>4723</v>
          </cell>
          <cell r="D20">
            <v>0.40000000596046448</v>
          </cell>
          <cell r="E20">
            <v>6.3194127082824707</v>
          </cell>
        </row>
        <row r="21">
          <cell r="A21" t="str">
            <v>Cebollin, ajoporro, cilantro y similares</v>
          </cell>
          <cell r="B21">
            <v>8.4680651168613252</v>
          </cell>
          <cell r="C21">
            <v>4723</v>
          </cell>
          <cell r="D21">
            <v>0.56499999761581421</v>
          </cell>
          <cell r="E21">
            <v>4.784456729888916</v>
          </cell>
        </row>
        <row r="22">
          <cell r="A22" t="str">
            <v>Caraotas</v>
          </cell>
          <cell r="B22">
            <v>19.746798507848737</v>
          </cell>
          <cell r="C22">
            <v>4723</v>
          </cell>
          <cell r="D22">
            <v>1.3511111736297607</v>
          </cell>
          <cell r="E22">
            <v>26.680120468139648</v>
          </cell>
        </row>
        <row r="23">
          <cell r="A23" t="str">
            <v>Frijoles</v>
          </cell>
          <cell r="B23">
            <v>8.5438324748371812</v>
          </cell>
          <cell r="C23">
            <v>4723</v>
          </cell>
          <cell r="D23">
            <v>4.0584616661071777</v>
          </cell>
          <cell r="E23">
            <v>34.674816131591797</v>
          </cell>
        </row>
        <row r="24">
          <cell r="A24" t="str">
            <v>Lentejas</v>
          </cell>
          <cell r="B24">
            <v>19.570130043102477</v>
          </cell>
          <cell r="C24">
            <v>4723</v>
          </cell>
          <cell r="D24">
            <v>2.5450000762939453</v>
          </cell>
          <cell r="E24">
            <v>49.805980682373047</v>
          </cell>
        </row>
        <row r="25">
          <cell r="A25" t="str">
            <v>Yuca</v>
          </cell>
          <cell r="B25">
            <v>42.78290834008903</v>
          </cell>
          <cell r="C25">
            <v>4723</v>
          </cell>
          <cell r="D25">
            <v>1.8233332633972168</v>
          </cell>
          <cell r="E25">
            <v>78.007499694824219</v>
          </cell>
        </row>
        <row r="26">
          <cell r="A26" t="str">
            <v>Papas</v>
          </cell>
          <cell r="B26">
            <v>14.725042957182332</v>
          </cell>
          <cell r="C26">
            <v>4723</v>
          </cell>
          <cell r="D26">
            <v>1.2246154546737671</v>
          </cell>
          <cell r="E26">
            <v>18.032514572143555</v>
          </cell>
        </row>
        <row r="27">
          <cell r="A27" t="str">
            <v>Azucar</v>
          </cell>
          <cell r="B27">
            <v>37.10219802226451</v>
          </cell>
          <cell r="C27">
            <v>4723</v>
          </cell>
          <cell r="D27">
            <v>3.934999942779541</v>
          </cell>
          <cell r="E27">
            <v>145.99714660644531</v>
          </cell>
        </row>
        <row r="28">
          <cell r="A28" t="str">
            <v>Cafe</v>
          </cell>
          <cell r="B28">
            <v>12.255326888936317</v>
          </cell>
          <cell r="C28">
            <v>4723</v>
          </cell>
          <cell r="D28">
            <v>5.000000074505806E-2</v>
          </cell>
          <cell r="E28">
            <v>0.6127663254737854</v>
          </cell>
        </row>
        <row r="29">
          <cell r="A29" t="str">
            <v>Sal</v>
          </cell>
          <cell r="B29">
            <v>21.769051039342578</v>
          </cell>
          <cell r="C29">
            <v>4723</v>
          </cell>
          <cell r="D29">
            <v>0</v>
          </cell>
          <cell r="E29">
            <v>0</v>
          </cell>
        </row>
        <row r="30">
          <cell r="A30" t="str">
            <v>Condimentos (comino, pimienta, curry, cubitos)</v>
          </cell>
          <cell r="B30">
            <v>14.413777826752623</v>
          </cell>
          <cell r="C30">
            <v>4723</v>
          </cell>
          <cell r="D30">
            <v>2</v>
          </cell>
          <cell r="E30">
            <v>28.827554702758789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F4" sqref="F4"/>
    </sheetView>
  </sheetViews>
  <sheetFormatPr defaultRowHeight="14.5"/>
  <sheetData>
    <row r="1" spans="1:7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>
      <c r="A2" t="s">
        <v>2</v>
      </c>
      <c r="B2" s="1">
        <v>109.23213733719133</v>
      </c>
      <c r="C2" s="1">
        <v>4723</v>
      </c>
      <c r="D2" s="1">
        <v>3.8299999237060547</v>
      </c>
      <c r="E2" s="1">
        <v>418.35906982421875</v>
      </c>
      <c r="F2" s="2">
        <f>+VLOOKUP(A2,[1]Sheet1!$A$1:$E$30,2,)</f>
        <v>116.64125197695495</v>
      </c>
      <c r="G2" s="2">
        <f>F2-B2</f>
        <v>7.4091146397636152</v>
      </c>
    </row>
    <row r="3" spans="1:7">
      <c r="A3" t="s">
        <v>1</v>
      </c>
      <c r="B3" s="1">
        <v>100.58499959533356</v>
      </c>
      <c r="C3" s="1">
        <v>4723</v>
      </c>
      <c r="D3" s="1">
        <v>3.4500000476837158</v>
      </c>
      <c r="E3" s="1">
        <v>347.01824951171875</v>
      </c>
      <c r="F3" s="2">
        <f>+VLOOKUP(A3,[1]Sheet1!$A$1:$E$30,2,)</f>
        <v>107.35067675847156</v>
      </c>
      <c r="G3" s="2">
        <f t="shared" ref="G3:G30" si="0">F3-B3</f>
        <v>6.7656771631380082</v>
      </c>
    </row>
    <row r="4" spans="1:7">
      <c r="A4" t="s">
        <v>11</v>
      </c>
      <c r="B4" s="1">
        <v>95.916620317919893</v>
      </c>
      <c r="C4" s="1">
        <v>4723</v>
      </c>
      <c r="D4" s="1">
        <v>1.4500000476837158</v>
      </c>
      <c r="E4" s="1">
        <v>139.0791015625</v>
      </c>
      <c r="F4" s="2">
        <f>+VLOOKUP(A4,[1]Sheet1!$A$1:$E$30,2,)</f>
        <v>58.767757248580644</v>
      </c>
      <c r="G4" s="2">
        <f t="shared" si="0"/>
        <v>-37.148863069339249</v>
      </c>
    </row>
    <row r="5" spans="1:7">
      <c r="A5" t="s">
        <v>5</v>
      </c>
      <c r="B5" s="1">
        <v>51.433733138698855</v>
      </c>
      <c r="C5" s="1">
        <v>4723</v>
      </c>
      <c r="D5" s="1">
        <v>1.375</v>
      </c>
      <c r="E5" s="1">
        <v>70.721382141113281</v>
      </c>
      <c r="F5" s="2">
        <f>+VLOOKUP(A5,[1]Sheet1!$A$1:$E$30,2,)</f>
        <v>55.257159118200043</v>
      </c>
      <c r="G5" s="2">
        <f t="shared" si="0"/>
        <v>3.823425979501188</v>
      </c>
    </row>
    <row r="6" spans="1:7">
      <c r="A6" t="s">
        <v>24</v>
      </c>
      <c r="B6" s="1">
        <v>41.932142171873878</v>
      </c>
      <c r="C6" s="1">
        <v>4723</v>
      </c>
      <c r="D6" s="1">
        <v>1.8233332633972168</v>
      </c>
      <c r="E6" s="1">
        <v>76.456268310546875</v>
      </c>
      <c r="F6" s="2">
        <f>+VLOOKUP(A6,[1]Sheet1!$A$1:$E$30,2,)</f>
        <v>42.78290834008903</v>
      </c>
      <c r="G6" s="2">
        <f t="shared" si="0"/>
        <v>0.85076616821515216</v>
      </c>
    </row>
    <row r="7" spans="1:7">
      <c r="A7" t="s">
        <v>15</v>
      </c>
      <c r="B7" s="1">
        <v>36.104331190798611</v>
      </c>
      <c r="C7" s="1">
        <v>4723</v>
      </c>
      <c r="D7" s="1">
        <v>1.1337499618530273</v>
      </c>
      <c r="E7" s="1">
        <v>40.933284759521484</v>
      </c>
      <c r="F7" s="2">
        <f>+VLOOKUP(A7,[1]Sheet1!$A$1:$E$30,2,)</f>
        <v>38.038686424399138</v>
      </c>
      <c r="G7" s="2">
        <f t="shared" si="0"/>
        <v>1.9343552336005274</v>
      </c>
    </row>
    <row r="8" spans="1:7">
      <c r="A8" t="s">
        <v>26</v>
      </c>
      <c r="B8" s="1">
        <v>35.542241742442833</v>
      </c>
      <c r="C8" s="1">
        <v>4723</v>
      </c>
      <c r="D8" s="1">
        <v>3.934999942779541</v>
      </c>
      <c r="E8" s="1">
        <v>139.85871887207031</v>
      </c>
      <c r="F8" s="2">
        <f>+VLOOKUP(A8,[1]Sheet1!$A$1:$E$30,2,)</f>
        <v>37.10219802226451</v>
      </c>
      <c r="G8" s="2">
        <f t="shared" si="0"/>
        <v>1.5599562798216766</v>
      </c>
    </row>
    <row r="9" spans="1:7">
      <c r="A9" t="s">
        <v>6</v>
      </c>
      <c r="B9" s="1">
        <v>31.412943500395222</v>
      </c>
      <c r="C9" s="1">
        <v>4723</v>
      </c>
      <c r="D9" s="1">
        <v>1.9650000333786011</v>
      </c>
      <c r="E9" s="1">
        <v>61.726436614990234</v>
      </c>
      <c r="F9" s="2">
        <f>+VLOOKUP(A9,[1]Sheet1!$A$1:$E$30,2,)</f>
        <v>33.286523537491426</v>
      </c>
      <c r="G9" s="2">
        <f t="shared" si="0"/>
        <v>1.8735800370962039</v>
      </c>
    </row>
    <row r="10" spans="1:7">
      <c r="A10" t="s">
        <v>8</v>
      </c>
      <c r="B10" s="1">
        <v>28.541777701441475</v>
      </c>
      <c r="C10" s="1">
        <v>4723</v>
      </c>
      <c r="D10" s="1">
        <v>0.85000002384185791</v>
      </c>
      <c r="E10" s="1">
        <v>24.26051139831543</v>
      </c>
      <c r="F10" s="2">
        <f>+VLOOKUP(A10,[1]Sheet1!$A$1:$E$30,2,)</f>
        <v>30.286802146082938</v>
      </c>
      <c r="G10" s="2">
        <f t="shared" si="0"/>
        <v>1.7450244446414622</v>
      </c>
    </row>
    <row r="11" spans="1:7">
      <c r="A11" t="s">
        <v>10</v>
      </c>
      <c r="B11" s="1">
        <v>24.104505842226228</v>
      </c>
      <c r="C11" s="1">
        <v>4723</v>
      </c>
      <c r="D11" s="1">
        <v>3.684999942779541</v>
      </c>
      <c r="E11" s="1">
        <v>88.825103759765625</v>
      </c>
      <c r="F11" s="2">
        <f>+VLOOKUP(A11,[1]Sheet1!$A$1:$E$30,2,)</f>
        <v>25.409113613801463</v>
      </c>
      <c r="G11" s="2">
        <f t="shared" si="0"/>
        <v>1.3046077715752347</v>
      </c>
    </row>
    <row r="12" spans="1:7">
      <c r="A12" t="s">
        <v>14</v>
      </c>
      <c r="B12" s="1">
        <v>23.788121943740858</v>
      </c>
      <c r="C12" s="1">
        <v>4723</v>
      </c>
      <c r="D12" s="1">
        <v>3.0799999237060547</v>
      </c>
      <c r="E12" s="1">
        <v>73.267410278320313</v>
      </c>
      <c r="F12" s="2">
        <f>+VLOOKUP(A12,[1]Sheet1!$A$1:$E$30,2,)</f>
        <v>17.653732073211124</v>
      </c>
      <c r="G12" s="2">
        <f t="shared" si="0"/>
        <v>-6.1343898705297342</v>
      </c>
    </row>
    <row r="13" spans="1:7">
      <c r="A13" t="s">
        <v>12</v>
      </c>
      <c r="B13" s="1">
        <v>23.65379259021207</v>
      </c>
      <c r="C13" s="1">
        <v>4723</v>
      </c>
      <c r="D13" s="1">
        <v>9</v>
      </c>
      <c r="E13" s="1">
        <v>212.88414001464844</v>
      </c>
      <c r="F13" s="2">
        <f>+VLOOKUP(A13,[1]Sheet1!$A$1:$E$30,2,)</f>
        <v>25.143992374956973</v>
      </c>
      <c r="G13" s="2">
        <f t="shared" si="0"/>
        <v>1.4901997847449024</v>
      </c>
    </row>
    <row r="14" spans="1:7">
      <c r="A14" t="s">
        <v>28</v>
      </c>
      <c r="B14" s="1">
        <v>21.516621558160921</v>
      </c>
      <c r="C14" s="1">
        <v>4723</v>
      </c>
      <c r="D14" s="1">
        <v>0</v>
      </c>
      <c r="E14" s="1">
        <v>0</v>
      </c>
      <c r="F14" s="2">
        <f>+VLOOKUP(A14,[1]Sheet1!$A$1:$E$30,2,)</f>
        <v>21.769051039342578</v>
      </c>
      <c r="G14" s="2">
        <f t="shared" si="0"/>
        <v>0.25242948118165742</v>
      </c>
    </row>
    <row r="15" spans="1:7">
      <c r="A15" t="s">
        <v>16</v>
      </c>
      <c r="B15" s="1">
        <v>20.069904007145389</v>
      </c>
      <c r="C15" s="1">
        <v>4723</v>
      </c>
      <c r="D15" s="1">
        <v>1.6485714912414551</v>
      </c>
      <c r="E15" s="1">
        <v>33.086669921875</v>
      </c>
      <c r="F15" s="2">
        <f>+VLOOKUP(A15,[1]Sheet1!$A$1:$E$30,2,)</f>
        <v>20.156960357126483</v>
      </c>
      <c r="G15" s="2">
        <f t="shared" si="0"/>
        <v>8.7056349981093462E-2</v>
      </c>
    </row>
    <row r="16" spans="1:7">
      <c r="A16" t="s">
        <v>21</v>
      </c>
      <c r="B16" s="1">
        <v>18.80807093394754</v>
      </c>
      <c r="C16" s="1">
        <v>4723</v>
      </c>
      <c r="D16" s="1">
        <v>1.3511111736297607</v>
      </c>
      <c r="E16" s="1">
        <v>25.411794662475586</v>
      </c>
      <c r="F16" s="2">
        <f>+VLOOKUP(A16,[1]Sheet1!$A$1:$E$30,2,)</f>
        <v>19.746798507848737</v>
      </c>
      <c r="G16" s="2">
        <f t="shared" si="0"/>
        <v>0.93872757390119688</v>
      </c>
    </row>
    <row r="17" spans="1:7">
      <c r="A17" t="s">
        <v>23</v>
      </c>
      <c r="B17" s="1">
        <v>18.678557302243572</v>
      </c>
      <c r="C17" s="1">
        <v>4723</v>
      </c>
      <c r="D17" s="1">
        <v>2.5450000762939453</v>
      </c>
      <c r="E17" s="1">
        <v>47.536930084228516</v>
      </c>
      <c r="F17" s="2">
        <f>+VLOOKUP(A17,[1]Sheet1!$A$1:$E$30,2,)</f>
        <v>19.570130043102477</v>
      </c>
      <c r="G17" s="2">
        <f t="shared" si="0"/>
        <v>0.89157274085890492</v>
      </c>
    </row>
    <row r="18" spans="1:7">
      <c r="A18" t="s">
        <v>7</v>
      </c>
      <c r="B18" s="1">
        <v>17.999031260032258</v>
      </c>
      <c r="C18" s="1">
        <v>4723</v>
      </c>
      <c r="D18" s="1">
        <v>1.7400000095367432</v>
      </c>
      <c r="E18" s="1">
        <v>31.318315505981445</v>
      </c>
      <c r="F18" s="2">
        <f>+VLOOKUP(A18,[1]Sheet1!$A$1:$E$30,2,)</f>
        <v>19.016447393565567</v>
      </c>
      <c r="G18" s="2">
        <f t="shared" si="0"/>
        <v>1.0174161335333096</v>
      </c>
    </row>
    <row r="19" spans="1:7">
      <c r="A19" t="s">
        <v>3</v>
      </c>
      <c r="B19" s="1">
        <v>16.293488272715997</v>
      </c>
      <c r="C19" s="1">
        <v>4723</v>
      </c>
      <c r="D19" s="1">
        <v>3.5499999523162842</v>
      </c>
      <c r="E19" s="1">
        <v>57.841880798339844</v>
      </c>
      <c r="F19" s="2">
        <f>+VLOOKUP(A19,[1]Sheet1!$A$1:$E$30,2,)</f>
        <v>17.643168243240204</v>
      </c>
      <c r="G19" s="2">
        <f t="shared" si="0"/>
        <v>1.3496799705242069</v>
      </c>
    </row>
    <row r="20" spans="1:7">
      <c r="A20" t="s">
        <v>19</v>
      </c>
      <c r="B20" s="1">
        <v>14.82544261632318</v>
      </c>
      <c r="C20" s="1">
        <v>4723</v>
      </c>
      <c r="D20" s="1">
        <v>0.40000000596046448</v>
      </c>
      <c r="E20" s="1">
        <v>5.9301772117614746</v>
      </c>
      <c r="F20" s="2">
        <f>+VLOOKUP(A20,[1]Sheet1!$A$1:$E$30,2,)</f>
        <v>15.798531239703628</v>
      </c>
      <c r="G20" s="2">
        <f t="shared" si="0"/>
        <v>0.97308862338044833</v>
      </c>
    </row>
    <row r="21" spans="1:7">
      <c r="A21" t="s">
        <v>25</v>
      </c>
      <c r="B21" s="1">
        <v>14.136833755691855</v>
      </c>
      <c r="C21" s="1">
        <v>4723</v>
      </c>
      <c r="D21" s="1">
        <v>1.2246154546737671</v>
      </c>
      <c r="E21" s="1">
        <v>17.312185287475586</v>
      </c>
      <c r="F21" s="2">
        <f>+VLOOKUP(A21,[1]Sheet1!$A$1:$E$30,2,)</f>
        <v>14.725042957182332</v>
      </c>
      <c r="G21" s="2">
        <f t="shared" si="0"/>
        <v>0.58820920149047673</v>
      </c>
    </row>
    <row r="22" spans="1:7">
      <c r="A22" t="s">
        <v>29</v>
      </c>
      <c r="B22" s="1">
        <v>13.983940565760248</v>
      </c>
      <c r="C22" s="1">
        <v>4723</v>
      </c>
      <c r="D22" s="1">
        <v>2</v>
      </c>
      <c r="E22" s="1">
        <v>27.967880249023438</v>
      </c>
      <c r="F22" s="2">
        <f>+VLOOKUP(A22,[1]Sheet1!$A$1:$E$30,2,)</f>
        <v>14.413777826752623</v>
      </c>
      <c r="G22" s="2">
        <f t="shared" si="0"/>
        <v>0.42983726099237529</v>
      </c>
    </row>
    <row r="23" spans="1:7">
      <c r="A23" t="s">
        <v>18</v>
      </c>
      <c r="B23" s="1">
        <v>13.684948871379532</v>
      </c>
      <c r="C23" s="1">
        <v>4723</v>
      </c>
      <c r="D23" s="1">
        <v>0.34999999403953552</v>
      </c>
      <c r="E23" s="1">
        <v>4.7897319793701172</v>
      </c>
      <c r="F23" s="2">
        <f>+VLOOKUP(A23,[1]Sheet1!$A$1:$E$30,2,)</f>
        <v>12.175953418502306</v>
      </c>
      <c r="G23" s="2">
        <f t="shared" si="0"/>
        <v>-1.508995452877226</v>
      </c>
    </row>
    <row r="24" spans="1:7">
      <c r="A24" t="s">
        <v>17</v>
      </c>
      <c r="B24" s="1">
        <v>12.382108921573598</v>
      </c>
      <c r="C24" s="1">
        <v>4723</v>
      </c>
      <c r="D24" s="1">
        <v>0.23000000417232513</v>
      </c>
      <c r="E24" s="1">
        <v>2.8478851318359375</v>
      </c>
      <c r="F24" s="2">
        <f>+VLOOKUP(A24,[1]Sheet1!$A$1:$E$30,2,)</f>
        <v>11.076493070005942</v>
      </c>
      <c r="G24" s="2">
        <f t="shared" si="0"/>
        <v>-1.3056158515676568</v>
      </c>
    </row>
    <row r="25" spans="1:7">
      <c r="A25" t="s">
        <v>13</v>
      </c>
      <c r="B25" s="1">
        <v>12.320278834607574</v>
      </c>
      <c r="C25" s="1">
        <v>4723</v>
      </c>
      <c r="D25" s="1">
        <v>5.8400001525878906</v>
      </c>
      <c r="E25" s="1">
        <v>71.950431823730469</v>
      </c>
      <c r="F25" s="2">
        <f>+VLOOKUP(A25,[1]Sheet1!$A$1:$E$30,2,)</f>
        <v>6.7840687945538747</v>
      </c>
      <c r="G25" s="2">
        <f t="shared" si="0"/>
        <v>-5.5362100400536995</v>
      </c>
    </row>
    <row r="26" spans="1:7">
      <c r="A26" t="s">
        <v>27</v>
      </c>
      <c r="B26" s="1">
        <v>11.788768355684363</v>
      </c>
      <c r="C26" s="1">
        <v>4723</v>
      </c>
      <c r="D26" s="1">
        <v>5.000000074505806E-2</v>
      </c>
      <c r="E26" s="1">
        <v>0.58943843841552734</v>
      </c>
      <c r="F26" s="2">
        <f>+VLOOKUP(A26,[1]Sheet1!$A$1:$E$30,2,)</f>
        <v>12.255326888936317</v>
      </c>
      <c r="G26" s="2">
        <f t="shared" si="0"/>
        <v>0.46655853325195373</v>
      </c>
    </row>
    <row r="27" spans="1:7">
      <c r="A27" t="s">
        <v>20</v>
      </c>
      <c r="B27" s="1">
        <v>11.049699696953358</v>
      </c>
      <c r="C27" s="1">
        <v>4723</v>
      </c>
      <c r="D27" s="1">
        <v>0.56499999761581421</v>
      </c>
      <c r="E27" s="1">
        <v>6.2430801391601563</v>
      </c>
      <c r="F27" s="2">
        <f>+VLOOKUP(A27,[1]Sheet1!$A$1:$E$30,2,)</f>
        <v>8.4680651168613252</v>
      </c>
      <c r="G27" s="2">
        <f t="shared" si="0"/>
        <v>-2.5816345800920324</v>
      </c>
    </row>
    <row r="28" spans="1:7">
      <c r="A28" t="s">
        <v>22</v>
      </c>
      <c r="B28" s="1">
        <v>7.8902397331433249</v>
      </c>
      <c r="C28" s="1">
        <v>4723</v>
      </c>
      <c r="D28" s="1">
        <v>4.0584616661071777</v>
      </c>
      <c r="E28" s="1">
        <v>32.022235870361328</v>
      </c>
      <c r="F28" s="2">
        <f>+VLOOKUP(A28,[1]Sheet1!$A$1:$E$30,2,)</f>
        <v>8.5438324748371812</v>
      </c>
      <c r="G28" s="2">
        <f t="shared" si="0"/>
        <v>0.65359274169385628</v>
      </c>
    </row>
    <row r="29" spans="1:7">
      <c r="A29" t="s">
        <v>9</v>
      </c>
      <c r="B29" s="1">
        <v>6.6993870922955265</v>
      </c>
      <c r="C29" s="1">
        <v>4723</v>
      </c>
      <c r="D29" s="1">
        <v>4.2849998474121094</v>
      </c>
      <c r="E29" s="1">
        <v>28.706872940063477</v>
      </c>
      <c r="F29" s="2">
        <f>+VLOOKUP(A29,[1]Sheet1!$A$1:$E$30,2,)</f>
        <v>7.2543347871785642</v>
      </c>
      <c r="G29" s="2">
        <f t="shared" si="0"/>
        <v>0.55494769488303763</v>
      </c>
    </row>
    <row r="30" spans="1:7">
      <c r="A30" t="s">
        <v>4</v>
      </c>
      <c r="B30" s="1">
        <v>1.7756824366197781</v>
      </c>
      <c r="C30" s="1">
        <v>4723</v>
      </c>
      <c r="D30" s="1">
        <v>2.8466665744781494</v>
      </c>
      <c r="E30" s="1">
        <v>5.0547757148742676</v>
      </c>
      <c r="F30" s="2">
        <f>+VLOOKUP(A30,[1]Sheet1!$A$1:$E$30,2,)</f>
        <v>1.730075855162243</v>
      </c>
      <c r="G30" s="2">
        <f t="shared" si="0"/>
        <v>-4.5606581457535045E-2</v>
      </c>
    </row>
  </sheetData>
  <autoFilter ref="A1:E1" xr:uid="{52CEB4E3-80CB-4138-8396-FD37731804F0}">
    <sortState xmlns:xlrd2="http://schemas.microsoft.com/office/spreadsheetml/2017/richdata2" ref="A2:E30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Lautaro Chittaro</cp:lastModifiedBy>
  <dcterms:modified xsi:type="dcterms:W3CDTF">2020-03-19T15:57:28Z</dcterms:modified>
</cp:coreProperties>
</file>