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9155" windowHeight="8760"/>
  </bookViews>
  <sheets>
    <sheet name="Main St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P3"/>
  <c r="P4"/>
  <c r="P5"/>
  <c r="P6"/>
  <c r="P7"/>
  <c r="P8"/>
  <c r="P9"/>
  <c r="P10"/>
  <c r="P2"/>
  <c r="O2"/>
  <c r="N3"/>
  <c r="O3" s="1"/>
  <c r="N4"/>
  <c r="O4" s="1"/>
  <c r="N5"/>
  <c r="N6"/>
  <c r="N7"/>
  <c r="O7" s="1"/>
  <c r="N8"/>
  <c r="N9"/>
  <c r="N10"/>
  <c r="N2"/>
  <c r="O5"/>
  <c r="O6"/>
  <c r="O8"/>
  <c r="O9"/>
  <c r="O10"/>
  <c r="M2"/>
  <c r="M3"/>
  <c r="M4"/>
  <c r="M5"/>
  <c r="M6"/>
  <c r="M7"/>
  <c r="M8"/>
  <c r="M9"/>
  <c r="M10"/>
  <c r="J3"/>
  <c r="J4"/>
  <c r="J5"/>
  <c r="J6"/>
  <c r="J7"/>
  <c r="J8"/>
  <c r="J9"/>
  <c r="J10"/>
  <c r="J2"/>
  <c r="I3"/>
  <c r="I4"/>
  <c r="I5"/>
  <c r="I6"/>
  <c r="I7"/>
  <c r="I8"/>
  <c r="I9"/>
  <c r="I10"/>
  <c r="I2"/>
  <c r="H3"/>
  <c r="H4"/>
  <c r="H5"/>
  <c r="H6"/>
  <c r="H7"/>
  <c r="H8"/>
  <c r="H9"/>
  <c r="H10"/>
  <c r="H2"/>
  <c r="F3"/>
  <c r="F4"/>
  <c r="F5"/>
  <c r="F6"/>
  <c r="F7"/>
  <c r="F8"/>
  <c r="F9"/>
  <c r="F10"/>
  <c r="F2"/>
</calcChain>
</file>

<file path=xl/sharedStrings.xml><?xml version="1.0" encoding="utf-8"?>
<sst xmlns="http://schemas.openxmlformats.org/spreadsheetml/2006/main" count="28" uniqueCount="28">
  <si>
    <t>index</t>
  </si>
  <si>
    <t>name</t>
  </si>
  <si>
    <t>red in [mm]</t>
  </si>
  <si>
    <t>red in [sec]</t>
  </si>
  <si>
    <t>red out [mm]</t>
  </si>
  <si>
    <t>red out [sec]</t>
  </si>
  <si>
    <t>Elm</t>
  </si>
  <si>
    <t>Lexington</t>
  </si>
  <si>
    <t>Bacon</t>
  </si>
  <si>
    <t>Prospect</t>
  </si>
  <si>
    <t>Weston</t>
  </si>
  <si>
    <t>x [ft]</t>
  </si>
  <si>
    <t>L [ft]</t>
  </si>
  <si>
    <t>cycle</t>
  </si>
  <si>
    <t>conversion [mm/sec]</t>
  </si>
  <si>
    <t>green in [sec]</t>
  </si>
  <si>
    <t>green out [sec]</t>
  </si>
  <si>
    <t>check</t>
  </si>
  <si>
    <t>sL [mm]</t>
  </si>
  <si>
    <t>sR [mm]</t>
  </si>
  <si>
    <t>delta red [mm]</t>
  </si>
  <si>
    <t>delta red [sec]</t>
  </si>
  <si>
    <t>delta green [sec]</t>
  </si>
  <si>
    <t>Linden St</t>
  </si>
  <si>
    <t>Newton St</t>
  </si>
  <si>
    <t>Heard St</t>
  </si>
  <si>
    <t>Moody</t>
  </si>
  <si>
    <t>-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</si>
</sst>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tabSelected="1" workbookViewId="0">
      <selection activeCell="H18" sqref="H18"/>
    </sheetView>
  </sheetViews>
  <sheetFormatPr defaultRowHeight="15"/>
  <cols>
    <col min="1" max="1" width="20.42578125" style="1" customWidth="1"/>
    <col min="2" max="2" width="9.140625" style="1"/>
    <col min="3" max="15" width="10.5703125" style="1" customWidth="1"/>
    <col min="16" max="16384" width="9.140625" style="1"/>
  </cols>
  <sheetData>
    <row r="1" spans="1:16" s="3" customFormat="1" ht="45">
      <c r="A1" s="3" t="s">
        <v>0</v>
      </c>
      <c r="B1" s="3" t="s">
        <v>1</v>
      </c>
      <c r="C1" s="3" t="s">
        <v>11</v>
      </c>
      <c r="D1" s="3" t="s">
        <v>12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15</v>
      </c>
      <c r="J1" s="3" t="s">
        <v>16</v>
      </c>
      <c r="K1" s="3" t="s">
        <v>18</v>
      </c>
      <c r="L1" s="3" t="s">
        <v>19</v>
      </c>
      <c r="M1" s="3" t="s">
        <v>17</v>
      </c>
      <c r="N1" s="3" t="s">
        <v>20</v>
      </c>
      <c r="O1" s="3" t="s">
        <v>21</v>
      </c>
      <c r="P1" s="3" t="s">
        <v>22</v>
      </c>
    </row>
    <row r="2" spans="1:16">
      <c r="A2" s="1">
        <v>9</v>
      </c>
      <c r="B2" s="1" t="s">
        <v>23</v>
      </c>
      <c r="C2" s="1">
        <v>6735</v>
      </c>
      <c r="D2" s="4" t="s">
        <v>27</v>
      </c>
      <c r="E2" s="1">
        <v>16</v>
      </c>
      <c r="F2" s="2">
        <f>ROUND(2*E2/$B$14,0)/2</f>
        <v>38.5</v>
      </c>
      <c r="G2" s="1">
        <v>10.5</v>
      </c>
      <c r="H2" s="2">
        <f>ROUND(2*G2/$B$14,0)/2</f>
        <v>25.5</v>
      </c>
      <c r="I2" s="2">
        <f>$B$13-F2</f>
        <v>31.5</v>
      </c>
      <c r="J2" s="2">
        <f>$B$13-H2</f>
        <v>44.5</v>
      </c>
      <c r="K2" s="1">
        <v>-5.5</v>
      </c>
      <c r="L2" s="1">
        <v>0</v>
      </c>
      <c r="M2" s="1">
        <f>K2+E2-G2-L2</f>
        <v>0</v>
      </c>
      <c r="N2" s="1">
        <f>K2+E2/2-G2/2</f>
        <v>-2.75</v>
      </c>
      <c r="O2" s="1">
        <f>ROUND(2*N2/$B$14,0)/2</f>
        <v>-6.5</v>
      </c>
      <c r="P2" s="1">
        <f>-O2</f>
        <v>6.5</v>
      </c>
    </row>
    <row r="3" spans="1:16">
      <c r="A3" s="1">
        <v>8</v>
      </c>
      <c r="B3" s="1" t="s">
        <v>24</v>
      </c>
      <c r="C3" s="1">
        <v>5685</v>
      </c>
      <c r="D3" s="1">
        <f t="shared" ref="D2:D9" si="0">C2-C3</f>
        <v>1050</v>
      </c>
      <c r="E3" s="1">
        <v>11</v>
      </c>
      <c r="F3" s="2">
        <f t="shared" ref="F3:F10" si="1">ROUND(2*E3/$B$14,0)/2</f>
        <v>26.5</v>
      </c>
      <c r="G3" s="1">
        <v>14</v>
      </c>
      <c r="H3" s="2">
        <f t="shared" ref="H3:H10" si="2">ROUND(2*G3/$B$14,0)/2</f>
        <v>34</v>
      </c>
      <c r="I3" s="2">
        <f t="shared" ref="I3:I10" si="3">$B$13-F3</f>
        <v>43.5</v>
      </c>
      <c r="J3" s="2">
        <f t="shared" ref="J3:J10" si="4">$B$13-H3</f>
        <v>36</v>
      </c>
      <c r="K3" s="1">
        <v>3</v>
      </c>
      <c r="L3" s="1">
        <v>0</v>
      </c>
      <c r="M3" s="1">
        <f t="shared" ref="M3:M10" si="5">K3+E3-G3-L3</f>
        <v>0</v>
      </c>
      <c r="N3" s="1">
        <f t="shared" ref="N3:N10" si="6">K3+E3/2-G3/2</f>
        <v>1.5</v>
      </c>
      <c r="O3" s="1">
        <f t="shared" ref="O3:O10" si="7">ROUND(2*N3/$B$14,0)/2</f>
        <v>3.5</v>
      </c>
      <c r="P3" s="1">
        <f t="shared" ref="P3:P10" si="8">-O3</f>
        <v>-3.5</v>
      </c>
    </row>
    <row r="4" spans="1:16">
      <c r="A4" s="1">
        <v>7</v>
      </c>
      <c r="B4" s="1" t="s">
        <v>25</v>
      </c>
      <c r="C4" s="1">
        <v>5345</v>
      </c>
      <c r="D4" s="1">
        <f t="shared" si="0"/>
        <v>340</v>
      </c>
      <c r="E4" s="1">
        <v>16</v>
      </c>
      <c r="F4" s="2">
        <f t="shared" si="1"/>
        <v>38.5</v>
      </c>
      <c r="G4" s="1">
        <v>16.5</v>
      </c>
      <c r="H4" s="2">
        <f t="shared" si="2"/>
        <v>40</v>
      </c>
      <c r="I4" s="2">
        <f t="shared" si="3"/>
        <v>31.5</v>
      </c>
      <c r="J4" s="2">
        <f t="shared" si="4"/>
        <v>30</v>
      </c>
      <c r="K4" s="1">
        <v>-3</v>
      </c>
      <c r="L4" s="1">
        <v>-3.5</v>
      </c>
      <c r="M4" s="1">
        <f t="shared" si="5"/>
        <v>0</v>
      </c>
      <c r="N4" s="1">
        <f t="shared" si="6"/>
        <v>-3.25</v>
      </c>
      <c r="O4" s="1">
        <f t="shared" si="7"/>
        <v>-8</v>
      </c>
      <c r="P4" s="1">
        <f t="shared" si="8"/>
        <v>8</v>
      </c>
    </row>
    <row r="5" spans="1:16">
      <c r="A5" s="1">
        <v>6</v>
      </c>
      <c r="B5" s="1" t="s">
        <v>6</v>
      </c>
      <c r="C5" s="1">
        <v>4105</v>
      </c>
      <c r="D5" s="1">
        <f t="shared" si="0"/>
        <v>1240</v>
      </c>
      <c r="E5" s="1">
        <v>17</v>
      </c>
      <c r="F5" s="2">
        <f t="shared" si="1"/>
        <v>41</v>
      </c>
      <c r="G5" s="1">
        <v>12</v>
      </c>
      <c r="H5" s="2">
        <f t="shared" si="2"/>
        <v>29</v>
      </c>
      <c r="I5" s="2">
        <f t="shared" si="3"/>
        <v>29</v>
      </c>
      <c r="J5" s="2">
        <f t="shared" si="4"/>
        <v>41</v>
      </c>
      <c r="K5" s="1">
        <v>-7</v>
      </c>
      <c r="L5" s="1">
        <v>-2</v>
      </c>
      <c r="M5" s="1">
        <f t="shared" si="5"/>
        <v>0</v>
      </c>
      <c r="N5" s="1">
        <f t="shared" si="6"/>
        <v>-4.5</v>
      </c>
      <c r="O5" s="1">
        <f t="shared" si="7"/>
        <v>-11</v>
      </c>
      <c r="P5" s="1">
        <f t="shared" si="8"/>
        <v>11</v>
      </c>
    </row>
    <row r="6" spans="1:16">
      <c r="A6" s="1">
        <v>5</v>
      </c>
      <c r="B6" s="1" t="s">
        <v>7</v>
      </c>
      <c r="C6" s="1">
        <v>3875</v>
      </c>
      <c r="D6" s="1">
        <f t="shared" si="0"/>
        <v>230</v>
      </c>
      <c r="E6" s="1">
        <v>17</v>
      </c>
      <c r="F6" s="2">
        <f t="shared" si="1"/>
        <v>41</v>
      </c>
      <c r="G6" s="1">
        <v>6.5</v>
      </c>
      <c r="H6" s="2">
        <f t="shared" si="2"/>
        <v>15.5</v>
      </c>
      <c r="I6" s="2">
        <f t="shared" si="3"/>
        <v>29</v>
      </c>
      <c r="J6" s="2">
        <f t="shared" si="4"/>
        <v>54.5</v>
      </c>
      <c r="K6" s="1">
        <v>-10.5</v>
      </c>
      <c r="L6" s="1">
        <v>0</v>
      </c>
      <c r="M6" s="1">
        <f t="shared" si="5"/>
        <v>0</v>
      </c>
      <c r="N6" s="1">
        <f t="shared" si="6"/>
        <v>-5.25</v>
      </c>
      <c r="O6" s="1">
        <f t="shared" si="7"/>
        <v>-12.5</v>
      </c>
      <c r="P6" s="1">
        <f t="shared" si="8"/>
        <v>12.5</v>
      </c>
    </row>
    <row r="7" spans="1:16">
      <c r="A7" s="1">
        <v>4</v>
      </c>
      <c r="B7" s="1" t="s">
        <v>26</v>
      </c>
      <c r="C7" s="1">
        <v>3515</v>
      </c>
      <c r="D7" s="1">
        <f t="shared" si="0"/>
        <v>360</v>
      </c>
      <c r="E7" s="1">
        <v>13</v>
      </c>
      <c r="F7" s="2">
        <f t="shared" si="1"/>
        <v>31.5</v>
      </c>
      <c r="G7" s="1">
        <v>19.5</v>
      </c>
      <c r="H7" s="2">
        <f t="shared" si="2"/>
        <v>47</v>
      </c>
      <c r="I7" s="2">
        <f t="shared" si="3"/>
        <v>38.5</v>
      </c>
      <c r="J7" s="2">
        <f t="shared" si="4"/>
        <v>23</v>
      </c>
      <c r="K7" s="1">
        <v>6.5</v>
      </c>
      <c r="L7" s="1">
        <v>0</v>
      </c>
      <c r="M7" s="1">
        <f t="shared" si="5"/>
        <v>0</v>
      </c>
      <c r="N7" s="1">
        <f t="shared" si="6"/>
        <v>3.25</v>
      </c>
      <c r="O7" s="1">
        <f t="shared" si="7"/>
        <v>8</v>
      </c>
      <c r="P7" s="1">
        <f t="shared" si="8"/>
        <v>-8</v>
      </c>
    </row>
    <row r="8" spans="1:16">
      <c r="A8" s="1">
        <v>3</v>
      </c>
      <c r="B8" s="1" t="s">
        <v>8</v>
      </c>
      <c r="C8" s="1">
        <v>1960</v>
      </c>
      <c r="D8" s="1">
        <f t="shared" si="0"/>
        <v>1555</v>
      </c>
      <c r="E8" s="1">
        <v>13</v>
      </c>
      <c r="F8" s="2">
        <f t="shared" si="1"/>
        <v>31.5</v>
      </c>
      <c r="G8" s="1">
        <v>7</v>
      </c>
      <c r="H8" s="2">
        <f t="shared" si="2"/>
        <v>17</v>
      </c>
      <c r="I8" s="2">
        <f t="shared" si="3"/>
        <v>38.5</v>
      </c>
      <c r="J8" s="2">
        <f t="shared" si="4"/>
        <v>53</v>
      </c>
      <c r="K8" s="1">
        <v>0</v>
      </c>
      <c r="L8" s="1">
        <v>6</v>
      </c>
      <c r="M8" s="1">
        <f t="shared" si="5"/>
        <v>0</v>
      </c>
      <c r="N8" s="1">
        <f t="shared" si="6"/>
        <v>3</v>
      </c>
      <c r="O8" s="1">
        <f t="shared" si="7"/>
        <v>7</v>
      </c>
      <c r="P8" s="1">
        <f t="shared" si="8"/>
        <v>-7</v>
      </c>
    </row>
    <row r="9" spans="1:16">
      <c r="A9" s="1">
        <v>2</v>
      </c>
      <c r="B9" s="1" t="s">
        <v>9</v>
      </c>
      <c r="C9" s="1">
        <v>810</v>
      </c>
      <c r="D9" s="1">
        <f t="shared" si="0"/>
        <v>1150</v>
      </c>
      <c r="E9" s="1">
        <v>13</v>
      </c>
      <c r="F9" s="2">
        <f t="shared" si="1"/>
        <v>31.5</v>
      </c>
      <c r="G9" s="1">
        <v>15.5</v>
      </c>
      <c r="H9" s="2">
        <f t="shared" si="2"/>
        <v>37.5</v>
      </c>
      <c r="I9" s="2">
        <f t="shared" si="3"/>
        <v>38.5</v>
      </c>
      <c r="J9" s="2">
        <f t="shared" si="4"/>
        <v>32.5</v>
      </c>
      <c r="K9" s="1">
        <v>4</v>
      </c>
      <c r="L9" s="1">
        <v>1.5</v>
      </c>
      <c r="M9" s="1">
        <f t="shared" si="5"/>
        <v>0</v>
      </c>
      <c r="N9" s="1">
        <f t="shared" si="6"/>
        <v>2.75</v>
      </c>
      <c r="O9" s="1">
        <f t="shared" si="7"/>
        <v>6.5</v>
      </c>
      <c r="P9" s="1">
        <f t="shared" si="8"/>
        <v>-6.5</v>
      </c>
    </row>
    <row r="10" spans="1:16">
      <c r="A10" s="1">
        <v>1</v>
      </c>
      <c r="B10" s="1" t="s">
        <v>10</v>
      </c>
      <c r="C10" s="1">
        <v>0</v>
      </c>
      <c r="D10" s="1">
        <f>C9-C10</f>
        <v>810</v>
      </c>
      <c r="E10" s="1">
        <v>19</v>
      </c>
      <c r="F10" s="2">
        <f t="shared" si="1"/>
        <v>46</v>
      </c>
      <c r="G10" s="1">
        <v>13</v>
      </c>
      <c r="H10" s="2">
        <f t="shared" si="2"/>
        <v>31.5</v>
      </c>
      <c r="I10" s="2">
        <f t="shared" si="3"/>
        <v>24</v>
      </c>
      <c r="J10" s="2">
        <f t="shared" si="4"/>
        <v>38.5</v>
      </c>
      <c r="K10" s="1">
        <v>-6</v>
      </c>
      <c r="L10" s="1">
        <v>0</v>
      </c>
      <c r="M10" s="1">
        <f t="shared" si="5"/>
        <v>0</v>
      </c>
      <c r="N10" s="1">
        <f t="shared" si="6"/>
        <v>-3</v>
      </c>
      <c r="O10" s="1">
        <f t="shared" si="7"/>
        <v>-7</v>
      </c>
      <c r="P10" s="1">
        <f t="shared" si="8"/>
        <v>7</v>
      </c>
    </row>
    <row r="13" spans="1:16">
      <c r="A13" s="1" t="s">
        <v>13</v>
      </c>
      <c r="B13" s="1">
        <v>70</v>
      </c>
    </row>
    <row r="14" spans="1:16">
      <c r="A14" s="1" t="s">
        <v>14</v>
      </c>
      <c r="B14" s="1">
        <v>0.41428571428571398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St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gomes</dc:creator>
  <cp:lastModifiedBy>gomes</cp:lastModifiedBy>
  <dcterms:created xsi:type="dcterms:W3CDTF">2012-01-13T21:10:23Z</dcterms:created>
  <dcterms:modified xsi:type="dcterms:W3CDTF">2012-01-13T21:58:24Z</dcterms:modified>
</cp:coreProperties>
</file>