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3F87DB5A-6331-4941-BE67-6F2785B056F6}" xr6:coauthVersionLast="45" xr6:coauthVersionMax="45" xr10:uidLastSave="{00000000-0000-0000-0000-000000000000}"/>
  <bookViews>
    <workbookView xWindow="-103" yWindow="-103" windowWidth="33120" windowHeight="1812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2" i="1"/>
  <c r="F32" i="1"/>
  <c r="F31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<sst xmlns="http://schemas.openxmlformats.org/spreadsheetml/2006/main" count="69" uniqueCount="69">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</sst>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72" formatCode="_-* #,##0.000\ &quot;€&quot;_-;\-* #,##0.000\ &quot;€&quot;_-;_-* &quot;-&quot;???\ &quot;€&quot;_-;_-@_-"/>
    <numFmt numFmtId="173" formatCode="0\ &quot;unità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172" fontId="0" fillId="0" borderId="0" xfId="0" applyNumberFormat="1"/>
    <xf numFmtId="172" fontId="5" fillId="0" borderId="0" xfId="0" applyNumberFormat="1" applyFont="1"/>
    <xf numFmtId="172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0" fontId="3" fillId="2" borderId="0" xfId="3" applyBorder="1" applyAlignment="1">
      <alignment horizontal="right"/>
    </xf>
    <xf numFmtId="44" fontId="2" fillId="2" borderId="0" xfId="2" applyNumberFormat="1" applyBorder="1"/>
    <xf numFmtId="44" fontId="0" fillId="0" borderId="0" xfId="0" applyNumberFormat="1" applyBorder="1"/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3" fillId="2" borderId="9" xfId="3" applyBorder="1" applyAlignment="1">
      <alignment horizontal="right"/>
    </xf>
    <xf numFmtId="44" fontId="2" fillId="2" borderId="10" xfId="2" applyNumberFormat="1" applyBorder="1"/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44" fontId="2" fillId="2" borderId="6" xfId="2" applyNumberFormat="1" applyBorder="1"/>
    <xf numFmtId="44" fontId="2" fillId="2" borderId="7" xfId="2" applyNumberFormat="1" applyBorder="1"/>
    <xf numFmtId="173" fontId="2" fillId="2" borderId="4" xfId="2" applyNumberFormat="1" applyBorder="1"/>
    <xf numFmtId="173" fontId="2" fillId="2" borderId="8" xfId="2" applyNumberFormat="1" applyBorder="1"/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5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72" formatCode="_-* #,##0.000\ &quot;€&quot;_-;\-* #,##0.000\ &quot;€&quot;_-;_-* &quot;-&quot;???\ &quot;€&quot;_-;_-@_-"/>
    </dxf>
    <dxf>
      <numFmt numFmtId="172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H28" totalsRowShown="0">
  <autoFilter ref="A1:H28"/>
  <tableColumns count="8">
    <tableColumn id="1" name="schematico"/>
    <tableColumn id="2" name="codice mouser"/>
    <tableColumn id="3" name="Unitario x100" dataDxfId="4"/>
    <tableColumn id="4" name="Unitario x1000" dataDxfId="3"/>
    <tableColumn id="5" name="note"/>
    <tableColumn id="6" name="tot x100" dataDxfId="2">
      <calculatedColumnFormula>C2*100</calculatedColumnFormula>
    </tableColumn>
    <tableColumn id="7" name="Colonna1" dataDxfId="1"/>
    <tableColumn id="8" name="totx1000" dataDxfId="0">
      <calculatedColumnFormula>D2*1000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I32" sqref="I32"/>
    </sheetView>
  </sheetViews>
  <sheetFormatPr defaultRowHeight="14.6" x14ac:dyDescent="0.4"/>
  <cols>
    <col min="1" max="1" width="18.3828125" customWidth="1"/>
    <col min="2" max="2" width="28.23046875" customWidth="1"/>
    <col min="3" max="3" width="17.3828125" customWidth="1"/>
    <col min="4" max="4" width="17.4609375" customWidth="1"/>
    <col min="6" max="6" width="15.15234375" customWidth="1"/>
    <col min="7" max="7" width="10.4609375" customWidth="1"/>
    <col min="8" max="8" width="12.61328125" bestFit="1" customWidth="1"/>
    <col min="10" max="10" width="46" customWidth="1"/>
  </cols>
  <sheetData>
    <row r="1" spans="1:8" x14ac:dyDescent="0.4">
      <c r="A1" t="s">
        <v>54</v>
      </c>
      <c r="B1" t="s">
        <v>55</v>
      </c>
      <c r="C1" t="s">
        <v>58</v>
      </c>
      <c r="D1" t="s">
        <v>56</v>
      </c>
      <c r="E1" t="s">
        <v>57</v>
      </c>
      <c r="F1" t="s">
        <v>62</v>
      </c>
      <c r="G1" t="s">
        <v>64</v>
      </c>
      <c r="H1" t="s">
        <v>63</v>
      </c>
    </row>
    <row r="2" spans="1:8" x14ac:dyDescent="0.4">
      <c r="A2" t="s">
        <v>0</v>
      </c>
      <c r="B2" t="s">
        <v>1</v>
      </c>
      <c r="C2" s="1">
        <v>0.191</v>
      </c>
      <c r="D2" s="1">
        <v>0.128</v>
      </c>
      <c r="F2" s="4">
        <f>C2*100</f>
        <v>19.100000000000001</v>
      </c>
      <c r="G2" s="4"/>
      <c r="H2" s="4">
        <f>D2*1000</f>
        <v>128</v>
      </c>
    </row>
    <row r="3" spans="1:8" x14ac:dyDescent="0.4">
      <c r="A3" t="s">
        <v>2</v>
      </c>
      <c r="B3" t="s">
        <v>3</v>
      </c>
      <c r="C3" s="1">
        <v>1.0999999999999999E-2</v>
      </c>
      <c r="D3" s="1">
        <v>4.0000000000000001E-3</v>
      </c>
      <c r="F3" s="4">
        <f t="shared" ref="F3:F28" si="0">C3*100</f>
        <v>1.0999999999999999</v>
      </c>
      <c r="G3" s="4"/>
      <c r="H3" s="4">
        <f t="shared" ref="H3:H28" si="1">D3*1000</f>
        <v>4</v>
      </c>
    </row>
    <row r="4" spans="1:8" x14ac:dyDescent="0.4">
      <c r="A4" t="s">
        <v>4</v>
      </c>
      <c r="B4" t="s">
        <v>5</v>
      </c>
      <c r="C4" s="1">
        <v>3.2000000000000001E-2</v>
      </c>
      <c r="D4" s="1">
        <v>2.1999999999999999E-2</v>
      </c>
      <c r="F4" s="4">
        <f t="shared" si="0"/>
        <v>3.2</v>
      </c>
      <c r="G4" s="4"/>
      <c r="H4" s="4">
        <f t="shared" si="1"/>
        <v>22</v>
      </c>
    </row>
    <row r="5" spans="1:8" x14ac:dyDescent="0.4">
      <c r="A5" t="s">
        <v>6</v>
      </c>
      <c r="B5" t="s">
        <v>7</v>
      </c>
      <c r="C5" s="1">
        <v>1.2E-2</v>
      </c>
      <c r="D5" s="1">
        <v>1.0999999999999999E-2</v>
      </c>
      <c r="F5" s="4">
        <f t="shared" si="0"/>
        <v>1.2</v>
      </c>
      <c r="G5" s="4"/>
      <c r="H5" s="4">
        <f t="shared" si="1"/>
        <v>11</v>
      </c>
    </row>
    <row r="6" spans="1:8" x14ac:dyDescent="0.4">
      <c r="A6" t="s">
        <v>8</v>
      </c>
      <c r="B6" t="s">
        <v>9</v>
      </c>
      <c r="C6" s="1">
        <v>5.0000000000000001E-3</v>
      </c>
      <c r="D6" s="1">
        <v>4.0000000000000001E-3</v>
      </c>
      <c r="F6" s="4">
        <f t="shared" si="0"/>
        <v>0.5</v>
      </c>
      <c r="G6" s="4"/>
      <c r="H6" s="4">
        <f t="shared" si="1"/>
        <v>4</v>
      </c>
    </row>
    <row r="7" spans="1:8" x14ac:dyDescent="0.4">
      <c r="A7" t="s">
        <v>10</v>
      </c>
      <c r="B7" t="s">
        <v>11</v>
      </c>
      <c r="C7" s="2">
        <v>0.09</v>
      </c>
      <c r="D7" s="1">
        <v>6.9000000000000006E-2</v>
      </c>
      <c r="F7" s="4">
        <f t="shared" si="0"/>
        <v>9</v>
      </c>
      <c r="G7" s="4"/>
      <c r="H7" s="4">
        <f t="shared" si="1"/>
        <v>69</v>
      </c>
    </row>
    <row r="8" spans="1:8" x14ac:dyDescent="0.4">
      <c r="A8" t="s">
        <v>12</v>
      </c>
      <c r="B8" t="s">
        <v>13</v>
      </c>
      <c r="C8" s="1">
        <v>2.7E-2</v>
      </c>
      <c r="D8" s="1">
        <v>1.9E-2</v>
      </c>
      <c r="F8" s="4">
        <f t="shared" si="0"/>
        <v>2.7</v>
      </c>
      <c r="G8" s="4"/>
      <c r="H8" s="4">
        <f t="shared" si="1"/>
        <v>19</v>
      </c>
    </row>
    <row r="9" spans="1:8" x14ac:dyDescent="0.4">
      <c r="A9" t="s">
        <v>14</v>
      </c>
      <c r="B9" t="s">
        <v>15</v>
      </c>
      <c r="C9" s="1">
        <v>8.0000000000000002E-3</v>
      </c>
      <c r="D9" s="1">
        <v>5.0000000000000001E-3</v>
      </c>
      <c r="F9" s="4">
        <f t="shared" si="0"/>
        <v>0.8</v>
      </c>
      <c r="G9" s="4"/>
      <c r="H9" s="4">
        <f t="shared" si="1"/>
        <v>5</v>
      </c>
    </row>
    <row r="10" spans="1:8" x14ac:dyDescent="0.4">
      <c r="A10" t="s">
        <v>16</v>
      </c>
      <c r="B10" t="s">
        <v>17</v>
      </c>
      <c r="C10" s="1">
        <v>2.3E-2</v>
      </c>
      <c r="D10" s="1">
        <v>1.2999999999999999E-2</v>
      </c>
      <c r="F10" s="4">
        <f t="shared" si="0"/>
        <v>2.2999999999999998</v>
      </c>
      <c r="G10" s="4"/>
      <c r="H10" s="4">
        <f t="shared" si="1"/>
        <v>13</v>
      </c>
    </row>
    <row r="11" spans="1:8" x14ac:dyDescent="0.4">
      <c r="A11" t="s">
        <v>18</v>
      </c>
      <c r="B11" t="s">
        <v>19</v>
      </c>
      <c r="C11" s="1">
        <v>1.2999999999999999E-2</v>
      </c>
      <c r="D11" s="1">
        <v>0.01</v>
      </c>
      <c r="F11" s="4">
        <f t="shared" si="0"/>
        <v>1.3</v>
      </c>
      <c r="G11" s="4"/>
      <c r="H11" s="4">
        <f t="shared" si="1"/>
        <v>10</v>
      </c>
    </row>
    <row r="12" spans="1:8" x14ac:dyDescent="0.4">
      <c r="A12" t="s">
        <v>20</v>
      </c>
      <c r="B12" t="s">
        <v>21</v>
      </c>
      <c r="C12" s="1">
        <v>1.8</v>
      </c>
      <c r="D12" s="1">
        <v>1.3</v>
      </c>
      <c r="F12" s="4">
        <f t="shared" si="0"/>
        <v>180</v>
      </c>
      <c r="G12" s="4"/>
      <c r="H12" s="4">
        <f t="shared" si="1"/>
        <v>1300</v>
      </c>
    </row>
    <row r="13" spans="1:8" x14ac:dyDescent="0.4">
      <c r="A13" t="s">
        <v>22</v>
      </c>
      <c r="B13" t="s">
        <v>23</v>
      </c>
      <c r="C13" s="1">
        <v>0.28399999999999997</v>
      </c>
      <c r="D13" s="1">
        <v>0.22700000000000001</v>
      </c>
      <c r="F13" s="4">
        <f t="shared" si="0"/>
        <v>28.4</v>
      </c>
      <c r="G13" s="4"/>
      <c r="H13" s="4">
        <f t="shared" si="1"/>
        <v>227</v>
      </c>
    </row>
    <row r="14" spans="1:8" x14ac:dyDescent="0.4">
      <c r="A14" t="s">
        <v>24</v>
      </c>
      <c r="B14" t="s">
        <v>25</v>
      </c>
      <c r="C14" s="1">
        <v>2.1999999999999999E-2</v>
      </c>
      <c r="D14" s="3">
        <v>8.9999999999999993E-3</v>
      </c>
      <c r="E14" t="s">
        <v>59</v>
      </c>
      <c r="F14" s="4">
        <f t="shared" si="0"/>
        <v>2.1999999999999997</v>
      </c>
      <c r="G14" s="4"/>
      <c r="H14" s="4">
        <f t="shared" si="1"/>
        <v>9</v>
      </c>
    </row>
    <row r="15" spans="1:8" x14ac:dyDescent="0.4">
      <c r="A15" t="s">
        <v>26</v>
      </c>
      <c r="B15" t="s">
        <v>27</v>
      </c>
      <c r="C15" s="3">
        <v>0</v>
      </c>
      <c r="D15" s="3">
        <v>0</v>
      </c>
      <c r="E15" t="s">
        <v>60</v>
      </c>
      <c r="F15" s="4">
        <f t="shared" si="0"/>
        <v>0</v>
      </c>
      <c r="G15" s="4"/>
      <c r="H15" s="4">
        <f t="shared" si="1"/>
        <v>0</v>
      </c>
    </row>
    <row r="16" spans="1:8" x14ac:dyDescent="0.4">
      <c r="A16" t="s">
        <v>28</v>
      </c>
      <c r="B16" t="s">
        <v>29</v>
      </c>
      <c r="C16" s="1">
        <v>1.2E-2</v>
      </c>
      <c r="D16" s="1">
        <v>4.0000000000000001E-3</v>
      </c>
      <c r="F16" s="4">
        <f t="shared" si="0"/>
        <v>1.2</v>
      </c>
      <c r="G16" s="4"/>
      <c r="H16" s="4">
        <f t="shared" si="1"/>
        <v>4</v>
      </c>
    </row>
    <row r="17" spans="1:10" x14ac:dyDescent="0.4">
      <c r="A17" t="s">
        <v>30</v>
      </c>
      <c r="B17" t="s">
        <v>31</v>
      </c>
      <c r="C17" s="1">
        <v>0.28899999999999998</v>
      </c>
      <c r="D17" s="1">
        <v>0.20899999999999999</v>
      </c>
      <c r="F17" s="4">
        <f t="shared" si="0"/>
        <v>28.9</v>
      </c>
      <c r="G17" s="4"/>
      <c r="H17" s="4">
        <f t="shared" si="1"/>
        <v>209</v>
      </c>
    </row>
    <row r="18" spans="1:10" x14ac:dyDescent="0.4">
      <c r="A18" t="s">
        <v>32</v>
      </c>
      <c r="B18" t="s">
        <v>33</v>
      </c>
      <c r="C18" s="1">
        <v>2.5000000000000001E-2</v>
      </c>
      <c r="D18" s="1">
        <v>1.2999999999999999E-2</v>
      </c>
      <c r="F18" s="4">
        <f t="shared" si="0"/>
        <v>2.5</v>
      </c>
      <c r="G18" s="4"/>
      <c r="H18" s="4">
        <f t="shared" si="1"/>
        <v>13</v>
      </c>
    </row>
    <row r="19" spans="1:10" x14ac:dyDescent="0.4">
      <c r="A19" t="s">
        <v>34</v>
      </c>
      <c r="B19" t="s">
        <v>35</v>
      </c>
      <c r="C19" s="1">
        <v>3.4000000000000002E-2</v>
      </c>
      <c r="D19" s="1">
        <v>2.4E-2</v>
      </c>
      <c r="F19" s="4">
        <f t="shared" si="0"/>
        <v>3.4000000000000004</v>
      </c>
      <c r="G19" s="4"/>
      <c r="H19" s="4">
        <f t="shared" si="1"/>
        <v>24</v>
      </c>
    </row>
    <row r="20" spans="1:10" x14ac:dyDescent="0.4">
      <c r="A20" t="s">
        <v>36</v>
      </c>
      <c r="B20" t="s">
        <v>37</v>
      </c>
      <c r="C20" s="1">
        <v>0.308</v>
      </c>
      <c r="D20" s="1">
        <v>0.184</v>
      </c>
      <c r="F20" s="4">
        <f t="shared" si="0"/>
        <v>30.8</v>
      </c>
      <c r="G20" s="4"/>
      <c r="H20" s="4">
        <f t="shared" si="1"/>
        <v>184</v>
      </c>
    </row>
    <row r="21" spans="1:10" x14ac:dyDescent="0.4">
      <c r="A21" t="s">
        <v>38</v>
      </c>
      <c r="B21" t="s">
        <v>39</v>
      </c>
      <c r="C21" s="1">
        <v>5.7000000000000002E-2</v>
      </c>
      <c r="D21" s="1">
        <v>4.2000000000000003E-2</v>
      </c>
      <c r="F21" s="4">
        <f t="shared" si="0"/>
        <v>5.7</v>
      </c>
      <c r="G21" s="4"/>
      <c r="H21" s="4">
        <f t="shared" si="1"/>
        <v>42</v>
      </c>
    </row>
    <row r="22" spans="1:10" x14ac:dyDescent="0.4">
      <c r="A22" t="s">
        <v>40</v>
      </c>
      <c r="B22" t="s">
        <v>41</v>
      </c>
      <c r="C22" s="1">
        <v>4.1000000000000002E-2</v>
      </c>
      <c r="D22" s="1">
        <v>2.4E-2</v>
      </c>
      <c r="F22" s="4">
        <f t="shared" si="0"/>
        <v>4.1000000000000005</v>
      </c>
      <c r="G22" s="4"/>
      <c r="H22" s="4">
        <f t="shared" si="1"/>
        <v>24</v>
      </c>
    </row>
    <row r="23" spans="1:10" x14ac:dyDescent="0.4">
      <c r="A23" t="s">
        <v>42</v>
      </c>
      <c r="B23" t="s">
        <v>43</v>
      </c>
      <c r="C23" s="1">
        <v>0.38100000000000001</v>
      </c>
      <c r="D23" s="3">
        <v>0.38100000000000001</v>
      </c>
      <c r="E23" t="s">
        <v>61</v>
      </c>
      <c r="F23" s="4">
        <f t="shared" si="0"/>
        <v>38.1</v>
      </c>
      <c r="G23" s="4"/>
      <c r="H23" s="4">
        <f t="shared" si="1"/>
        <v>381</v>
      </c>
    </row>
    <row r="24" spans="1:10" x14ac:dyDescent="0.4">
      <c r="A24" t="s">
        <v>44</v>
      </c>
      <c r="B24" t="s">
        <v>45</v>
      </c>
      <c r="C24" s="1">
        <v>1.2E-2</v>
      </c>
      <c r="D24" s="1">
        <v>4.0000000000000001E-3</v>
      </c>
      <c r="F24" s="4">
        <f t="shared" si="0"/>
        <v>1.2</v>
      </c>
      <c r="G24" s="4"/>
      <c r="H24" s="4">
        <f t="shared" si="1"/>
        <v>4</v>
      </c>
    </row>
    <row r="25" spans="1:10" x14ac:dyDescent="0.4">
      <c r="A25" t="s">
        <v>46</v>
      </c>
      <c r="B25" t="s">
        <v>47</v>
      </c>
      <c r="C25" s="1">
        <v>1.0999999999999999E-2</v>
      </c>
      <c r="D25" s="1">
        <v>4.0000000000000001E-3</v>
      </c>
      <c r="F25" s="4">
        <f t="shared" si="0"/>
        <v>1.0999999999999999</v>
      </c>
      <c r="G25" s="4"/>
      <c r="H25" s="4">
        <f t="shared" si="1"/>
        <v>4</v>
      </c>
    </row>
    <row r="26" spans="1:10" x14ac:dyDescent="0.4">
      <c r="A26" t="s">
        <v>48</v>
      </c>
      <c r="B26" t="s">
        <v>49</v>
      </c>
      <c r="C26" s="1">
        <v>0.123</v>
      </c>
      <c r="D26" s="1">
        <v>8.5999999999999993E-2</v>
      </c>
      <c r="F26" s="4">
        <f t="shared" si="0"/>
        <v>12.3</v>
      </c>
      <c r="G26" s="4"/>
      <c r="H26" s="4">
        <f t="shared" si="1"/>
        <v>86</v>
      </c>
    </row>
    <row r="27" spans="1:10" x14ac:dyDescent="0.4">
      <c r="A27" t="s">
        <v>50</v>
      </c>
      <c r="B27" t="s">
        <v>51</v>
      </c>
      <c r="C27" s="1">
        <v>0.51200000000000001</v>
      </c>
      <c r="D27" s="1">
        <v>0.35499999999999998</v>
      </c>
      <c r="F27" s="4">
        <f t="shared" si="0"/>
        <v>51.2</v>
      </c>
      <c r="G27" s="4"/>
      <c r="H27" s="4">
        <f t="shared" si="1"/>
        <v>355</v>
      </c>
    </row>
    <row r="28" spans="1:10" x14ac:dyDescent="0.4">
      <c r="A28" t="s">
        <v>52</v>
      </c>
      <c r="B28" t="s">
        <v>53</v>
      </c>
      <c r="C28" s="1">
        <v>1.2999999999999999E-2</v>
      </c>
      <c r="D28" s="1">
        <v>8.0000000000000002E-3</v>
      </c>
      <c r="F28" s="4">
        <f t="shared" si="0"/>
        <v>1.3</v>
      </c>
      <c r="G28" s="4"/>
      <c r="H28" s="4">
        <f t="shared" si="1"/>
        <v>8</v>
      </c>
    </row>
    <row r="29" spans="1:10" ht="15" thickBot="1" x14ac:dyDescent="0.45">
      <c r="F29" s="4"/>
      <c r="G29" s="4"/>
      <c r="H29" s="4"/>
    </row>
    <row r="30" spans="1:10" x14ac:dyDescent="0.4">
      <c r="D30" s="11" t="s">
        <v>68</v>
      </c>
      <c r="E30" s="12"/>
      <c r="F30" s="19">
        <v>100</v>
      </c>
      <c r="G30" s="6"/>
      <c r="H30" s="20">
        <v>1000</v>
      </c>
    </row>
    <row r="31" spans="1:10" x14ac:dyDescent="0.4">
      <c r="D31" s="13" t="s">
        <v>66</v>
      </c>
      <c r="E31" s="8"/>
      <c r="F31" s="9">
        <f>SUM(F2:F28)</f>
        <v>433.6</v>
      </c>
      <c r="G31" s="10"/>
      <c r="H31" s="14">
        <f t="shared" ref="G31:H31" si="2">SUM(H2:H28)</f>
        <v>3159</v>
      </c>
      <c r="I31" s="5">
        <f>-(F31*10-H31)/(F31*10)</f>
        <v>-0.27144833948339481</v>
      </c>
      <c r="J31" t="s">
        <v>65</v>
      </c>
    </row>
    <row r="32" spans="1:10" ht="15" thickBot="1" x14ac:dyDescent="0.45">
      <c r="D32" s="15" t="s">
        <v>67</v>
      </c>
      <c r="E32" s="16"/>
      <c r="F32" s="17">
        <f>F31/100</f>
        <v>4.3360000000000003</v>
      </c>
      <c r="G32" s="7"/>
      <c r="H32" s="18">
        <f>H31/1000</f>
        <v>3.1589999999999998</v>
      </c>
    </row>
  </sheetData>
  <mergeCells count="3">
    <mergeCell ref="D31:E31"/>
    <mergeCell ref="D32:E32"/>
    <mergeCell ref="D30:E30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2020-12-20T11:06:47Z</dcterms:modified>
</cp:coreProperties>
</file>