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C8537041-01C8-4F99-B096-E7FA9746AC60}" xr6:coauthVersionLast="46" xr6:coauthVersionMax="46" xr10:uidLastSave="{00000000-0000-0000-0000-000000000000}"/>
  <bookViews>
    <workbookView xWindow="2640" yWindow="2640" windowWidth="24686" windowHeight="13149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1" i="1" l="1"/>
  <c r="F32" i="1" s="1"/>
  <c r="I31" i="1"/>
  <c r="H32" i="1"/>
</calcChain>
</file>

<file path=xl/sharedStrings.xml><?xml version="1.0" encoding="utf-8"?>
<sst xmlns="http://schemas.openxmlformats.org/spreadsheetml/2006/main" count="127" uniqueCount="123">
  <si>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</si>
  <si>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</si>
  <si>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</si>
  <si>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</si>
  <si>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</si>
  <si>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</si>
  <si>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</si>
  <si>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</si>
  <si>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</si>
  <si>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</si>
  <si>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</si>
  <si>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</si>
  <si>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</si>
  <si>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</si>
  <si>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</si>
  <si>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</si>
  <si>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</si>
  <si>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</si>
  <si>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</si>
  <si>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</si>
  <si>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</si>
  <si>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</si>
  <si>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</si>
  <si>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</si>
  <si>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</si>
  <si>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</si>
  <si>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</si>
  <si>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</si>
  <si>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</si>
  <si>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</si>
  <si>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</si>
  <si>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</si>
  <si>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</si>
  <si>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</si>
  <si>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</si>
  <si>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</si>
  <si>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</si>
  <si>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</si>
  <si>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</si>
  <si>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</si>
  <si>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</si>
  <si>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</si>
  <si>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</si>
  <si>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</si>
  <si>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</si>
  <si>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</si>
  <si>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</si>
  <si>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</si>
  <si>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</si>
  <si>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</si>
  <si>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</si>
  <si>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</si>
  <si>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</si>
  <si>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</si>
  <si>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</si>
  <si>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</si>
  <si>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</si>
  <si>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</si>
  <si>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</si>
  <si>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</si>
  <si>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</si>
  <si>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</si>
  <si>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</si>
  <si>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</si>
  <si>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</si>
  <si>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</si>
  <si>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</si>
  <si>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</si>
  <si>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</si>
  <si>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totx1001</t>
  </si>
  <si>
    <t>3 compon.</t>
  </si>
  <si>
    <t>valore moltiplicato anche per 3. (sono 3 componenti)</t>
  </si>
  <si>
    <t>SEZIONE OBD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</si>
  <si>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</si>
  <si>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</si>
  <si>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</si>
  <si>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</si>
  <si>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</si>
  <si>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</si>
  <si>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</si>
  <si>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</si>
  <si>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</si>
  <si>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C28</t>
  </si>
  <si>
    <t>Y2</t>
  </si>
  <si>
    <t>C30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</si>
  <si>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</si>
  <si>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</si>
  <si>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</si>
  <si>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</si>
  <si>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</si>
  <si>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</si>
  <si>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</si>
  <si>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</si>
  <si>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</si>
  <si>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</si>
  <si>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</si>
  <si>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</si>
  <si>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</si>
  <si>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CRCW06030000Z0EC</t>
  </si>
  <si>
    <t>LM393D</t>
  </si>
  <si>
    <t>R40-R41</t>
  </si>
  <si>
    <t>DS1</t>
  </si>
  <si>
    <t>DS2</t>
  </si>
  <si>
    <t>RC0402FR-13470RL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</si>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</sst>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7" fillId="0" borderId="0" xfId="4" applyAlignment="1">
      <alignment vertical="center" wrapText="1"/>
    </xf>
  </cellXfs>
  <cellStyles count="5">
    <cellStyle name="Calcolo" xfId="3" builtinId="22"/>
    <cellStyle name="Collegamento ipertestuale" xfId="4" builtinId="8"/>
    <cellStyle name="Normale" xfId="0" builtinId="0"/>
    <cellStyle name="Output" xfId="2" builtinId="21"/>
    <cellStyle name="Percentuale" xfId="1" builtinId="5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I28" totalsRowShown="0">
  <autoFilter ref="A1:I28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5"/>
    <tableColumn id="4" xr3:uid="{00000000-0010-0000-0000-000004000000}" name="Unitario x1000" dataDxfId="4"/>
    <tableColumn id="5" xr3:uid="{00000000-0010-0000-0000-000005000000}" name="note"/>
    <tableColumn id="6" xr3:uid="{00000000-0010-0000-0000-000006000000}" name="tot x100" dataDxfId="3">
      <calculatedColumnFormula>C2*100</calculatedColumnFormula>
    </tableColumn>
    <tableColumn id="7" xr3:uid="{00000000-0010-0000-0000-000007000000}" name="Colonna1" dataDxfId="2"/>
    <tableColumn id="8" xr3:uid="{00000000-0010-0000-0000-000008000000}" name="totx1000" dataDxfId="1">
      <calculatedColumnFormula>D2*1000</calculatedColumnFormula>
    </tableColumn>
    <tableColumn id="9" xr3:uid="{C04BAC2B-6746-4888-821F-CADA4303F531}" name="totx10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topart.com/ap7313-33srg-7-diodes+inc.-17931362?r=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16" workbookViewId="0">
      <selection activeCell="B63" sqref="B63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6" max="6" width="15.15234375" customWidth="1"/>
    <col min="7" max="7" width="10.4609375" customWidth="1"/>
    <col min="8" max="8" width="12.61328125" bestFit="1" customWidth="1"/>
    <col min="10" max="10" width="46" customWidth="1"/>
  </cols>
  <sheetData>
    <row r="1" spans="1:9" x14ac:dyDescent="0.4">
      <c r="A1" t="s">
        <v>54</v>
      </c>
      <c r="B1" t="s">
        <v>55</v>
      </c>
      <c r="C1" t="s">
        <v>58</v>
      </c>
      <c r="D1" t="s">
        <v>56</v>
      </c>
      <c r="E1" t="s">
        <v>57</v>
      </c>
      <c r="F1" t="s">
        <v>62</v>
      </c>
      <c r="G1" t="s">
        <v>64</v>
      </c>
      <c r="H1" t="s">
        <v>63</v>
      </c>
      <c r="I1" t="s">
        <v>69</v>
      </c>
    </row>
    <row r="2" spans="1:9" x14ac:dyDescent="0.4">
      <c r="A2" t="s">
        <v>0</v>
      </c>
      <c r="B2" t="s">
        <v>1</v>
      </c>
      <c r="C2" s="1">
        <v>0.191</v>
      </c>
      <c r="D2" s="1">
        <v>0.128</v>
      </c>
      <c r="F2" s="4">
        <f>C2*100</f>
        <v>19.100000000000001</v>
      </c>
      <c r="G2" s="4"/>
      <c r="H2" s="4">
        <f>D2*1000</f>
        <v>128</v>
      </c>
      <c r="I2" s="4"/>
    </row>
    <row r="3" spans="1:9" x14ac:dyDescent="0.4">
      <c r="A3" t="s">
        <v>2</v>
      </c>
      <c r="B3" t="s">
        <v>3</v>
      </c>
      <c r="C3" s="1">
        <v>1.0999999999999999E-2</v>
      </c>
      <c r="D3" s="1">
        <v>4.0000000000000001E-3</v>
      </c>
      <c r="F3" s="4">
        <f t="shared" ref="F3:F28" si="0">C3*100</f>
        <v>1.0999999999999999</v>
      </c>
      <c r="G3" s="4"/>
      <c r="H3" s="4">
        <f t="shared" ref="H3:H28" si="1">D3*1000</f>
        <v>4</v>
      </c>
      <c r="I3" s="4"/>
    </row>
    <row r="4" spans="1:9" x14ac:dyDescent="0.4">
      <c r="A4" t="s">
        <v>4</v>
      </c>
      <c r="B4" t="s">
        <v>5</v>
      </c>
      <c r="C4" s="1">
        <v>3.2000000000000001E-2</v>
      </c>
      <c r="D4" s="1">
        <v>2.1999999999999999E-2</v>
      </c>
      <c r="F4" s="4">
        <f t="shared" si="0"/>
        <v>3.2</v>
      </c>
      <c r="G4" s="4"/>
      <c r="H4" s="4">
        <f t="shared" si="1"/>
        <v>22</v>
      </c>
      <c r="I4" s="4"/>
    </row>
    <row r="5" spans="1:9" x14ac:dyDescent="0.4">
      <c r="A5" t="s">
        <v>6</v>
      </c>
      <c r="B5" t="s">
        <v>7</v>
      </c>
      <c r="C5" s="1">
        <v>1.2E-2</v>
      </c>
      <c r="D5" s="1">
        <v>1.0999999999999999E-2</v>
      </c>
      <c r="F5" s="4">
        <f t="shared" si="0"/>
        <v>1.2</v>
      </c>
      <c r="G5" s="4"/>
      <c r="H5" s="4">
        <f t="shared" si="1"/>
        <v>11</v>
      </c>
      <c r="I5" s="4"/>
    </row>
    <row r="6" spans="1:9" x14ac:dyDescent="0.4">
      <c r="A6" t="s">
        <v>8</v>
      </c>
      <c r="B6" t="s">
        <v>9</v>
      </c>
      <c r="C6" s="1">
        <v>5.0000000000000001E-3</v>
      </c>
      <c r="D6" s="1">
        <v>4.0000000000000001E-3</v>
      </c>
      <c r="F6" s="4">
        <f t="shared" si="0"/>
        <v>0.5</v>
      </c>
      <c r="G6" s="4"/>
      <c r="H6" s="4">
        <f t="shared" si="1"/>
        <v>4</v>
      </c>
      <c r="I6" s="4"/>
    </row>
    <row r="7" spans="1:9" x14ac:dyDescent="0.4">
      <c r="A7" t="s">
        <v>10</v>
      </c>
      <c r="B7" t="s">
        <v>11</v>
      </c>
      <c r="C7" s="2">
        <v>0.09</v>
      </c>
      <c r="D7" s="1">
        <v>6.9000000000000006E-2</v>
      </c>
      <c r="E7" t="s">
        <v>70</v>
      </c>
      <c r="F7" s="4">
        <f>C7*100*3</f>
        <v>27</v>
      </c>
      <c r="G7" s="4"/>
      <c r="H7" s="4">
        <f>D7*1000*3</f>
        <v>207</v>
      </c>
      <c r="I7" s="4" t="s">
        <v>71</v>
      </c>
    </row>
    <row r="8" spans="1:9" x14ac:dyDescent="0.4">
      <c r="A8" t="s">
        <v>12</v>
      </c>
      <c r="B8" t="s">
        <v>13</v>
      </c>
      <c r="C8" s="1">
        <v>2.7E-2</v>
      </c>
      <c r="D8" s="1">
        <v>1.9E-2</v>
      </c>
      <c r="F8" s="4">
        <f t="shared" si="0"/>
        <v>2.7</v>
      </c>
      <c r="G8" s="4"/>
      <c r="H8" s="4">
        <f t="shared" si="1"/>
        <v>19</v>
      </c>
      <c r="I8" s="4"/>
    </row>
    <row r="9" spans="1:9" x14ac:dyDescent="0.4">
      <c r="A9" t="s">
        <v>14</v>
      </c>
      <c r="B9" t="s">
        <v>15</v>
      </c>
      <c r="C9" s="1">
        <v>8.0000000000000002E-3</v>
      </c>
      <c r="D9" s="1">
        <v>5.0000000000000001E-3</v>
      </c>
      <c r="F9" s="4">
        <f t="shared" si="0"/>
        <v>0.8</v>
      </c>
      <c r="G9" s="4"/>
      <c r="H9" s="4">
        <f t="shared" si="1"/>
        <v>5</v>
      </c>
      <c r="I9" s="4"/>
    </row>
    <row r="10" spans="1:9" x14ac:dyDescent="0.4">
      <c r="A10" t="s">
        <v>16</v>
      </c>
      <c r="B10" t="s">
        <v>17</v>
      </c>
      <c r="C10" s="1">
        <v>2.3E-2</v>
      </c>
      <c r="D10" s="1">
        <v>1.2999999999999999E-2</v>
      </c>
      <c r="F10" s="4">
        <f t="shared" si="0"/>
        <v>2.2999999999999998</v>
      </c>
      <c r="G10" s="4"/>
      <c r="H10" s="4">
        <f t="shared" si="1"/>
        <v>13</v>
      </c>
      <c r="I10" s="4"/>
    </row>
    <row r="11" spans="1:9" x14ac:dyDescent="0.4">
      <c r="A11" t="s">
        <v>18</v>
      </c>
      <c r="B11" t="s">
        <v>19</v>
      </c>
      <c r="C11" s="1">
        <v>1.2999999999999999E-2</v>
      </c>
      <c r="D11" s="1">
        <v>0.01</v>
      </c>
      <c r="F11" s="4">
        <f t="shared" si="0"/>
        <v>1.3</v>
      </c>
      <c r="G11" s="4"/>
      <c r="H11" s="4">
        <f t="shared" si="1"/>
        <v>10</v>
      </c>
      <c r="I11" s="4"/>
    </row>
    <row r="12" spans="1:9" x14ac:dyDescent="0.4">
      <c r="A12" t="s">
        <v>20</v>
      </c>
      <c r="B12" t="s">
        <v>21</v>
      </c>
      <c r="C12" s="1">
        <v>1.8</v>
      </c>
      <c r="D12" s="1">
        <v>1.3</v>
      </c>
      <c r="F12" s="4">
        <f t="shared" si="0"/>
        <v>180</v>
      </c>
      <c r="G12" s="4"/>
      <c r="H12" s="4">
        <f t="shared" si="1"/>
        <v>1300</v>
      </c>
      <c r="I12" s="4"/>
    </row>
    <row r="13" spans="1:9" x14ac:dyDescent="0.4">
      <c r="A13" t="s">
        <v>22</v>
      </c>
      <c r="B13" t="s">
        <v>23</v>
      </c>
      <c r="C13" s="1">
        <v>0.28399999999999997</v>
      </c>
      <c r="D13" s="1">
        <v>0.22700000000000001</v>
      </c>
      <c r="F13" s="4">
        <f t="shared" si="0"/>
        <v>28.4</v>
      </c>
      <c r="G13" s="4"/>
      <c r="H13" s="4">
        <f t="shared" si="1"/>
        <v>227</v>
      </c>
      <c r="I13" s="4"/>
    </row>
    <row r="14" spans="1:9" x14ac:dyDescent="0.4">
      <c r="A14" t="s">
        <v>24</v>
      </c>
      <c r="B14" t="s">
        <v>25</v>
      </c>
      <c r="C14" s="1">
        <v>2.1999999999999999E-2</v>
      </c>
      <c r="D14" s="3">
        <v>8.9999999999999993E-3</v>
      </c>
      <c r="E14" t="s">
        <v>59</v>
      </c>
      <c r="F14" s="4">
        <f t="shared" si="0"/>
        <v>2.1999999999999997</v>
      </c>
      <c r="G14" s="4"/>
      <c r="H14" s="4">
        <f t="shared" si="1"/>
        <v>9</v>
      </c>
      <c r="I14" s="4"/>
    </row>
    <row r="15" spans="1:9" x14ac:dyDescent="0.4">
      <c r="A15" t="s">
        <v>26</v>
      </c>
      <c r="B15" t="s">
        <v>27</v>
      </c>
      <c r="C15" s="3">
        <v>0</v>
      </c>
      <c r="D15" s="3">
        <v>0</v>
      </c>
      <c r="E15" t="s">
        <v>60</v>
      </c>
      <c r="F15" s="4">
        <f t="shared" si="0"/>
        <v>0</v>
      </c>
      <c r="G15" s="4"/>
      <c r="H15" s="4">
        <f t="shared" si="1"/>
        <v>0</v>
      </c>
      <c r="I15" s="4"/>
    </row>
    <row r="16" spans="1:9" x14ac:dyDescent="0.4">
      <c r="A16" t="s">
        <v>28</v>
      </c>
      <c r="B16" t="s">
        <v>29</v>
      </c>
      <c r="C16" s="1">
        <v>1.2E-2</v>
      </c>
      <c r="D16" s="1">
        <v>4.0000000000000001E-3</v>
      </c>
      <c r="F16" s="4">
        <f t="shared" si="0"/>
        <v>1.2</v>
      </c>
      <c r="G16" s="4"/>
      <c r="H16" s="4">
        <f t="shared" si="1"/>
        <v>4</v>
      </c>
      <c r="I16" s="4"/>
    </row>
    <row r="17" spans="1:10" x14ac:dyDescent="0.4">
      <c r="A17" t="s">
        <v>30</v>
      </c>
      <c r="B17" t="s">
        <v>31</v>
      </c>
      <c r="C17" s="1">
        <v>0.28899999999999998</v>
      </c>
      <c r="D17" s="1">
        <v>0.20899999999999999</v>
      </c>
      <c r="F17" s="4">
        <f t="shared" si="0"/>
        <v>28.9</v>
      </c>
      <c r="G17" s="4"/>
      <c r="H17" s="4">
        <f t="shared" si="1"/>
        <v>209</v>
      </c>
      <c r="I17" s="4"/>
    </row>
    <row r="18" spans="1:10" x14ac:dyDescent="0.4">
      <c r="A18" t="s">
        <v>32</v>
      </c>
      <c r="B18" t="s">
        <v>33</v>
      </c>
      <c r="C18" s="1">
        <v>2.5000000000000001E-2</v>
      </c>
      <c r="D18" s="1">
        <v>1.2999999999999999E-2</v>
      </c>
      <c r="F18" s="4">
        <f t="shared" si="0"/>
        <v>2.5</v>
      </c>
      <c r="G18" s="4"/>
      <c r="H18" s="4">
        <f t="shared" si="1"/>
        <v>13</v>
      </c>
      <c r="I18" s="4"/>
    </row>
    <row r="19" spans="1:10" x14ac:dyDescent="0.4">
      <c r="A19" t="s">
        <v>34</v>
      </c>
      <c r="B19" t="s">
        <v>35</v>
      </c>
      <c r="C19" s="1">
        <v>3.4000000000000002E-2</v>
      </c>
      <c r="D19" s="1">
        <v>2.4E-2</v>
      </c>
      <c r="F19" s="4">
        <f t="shared" si="0"/>
        <v>3.4000000000000004</v>
      </c>
      <c r="G19" s="4"/>
      <c r="H19" s="4">
        <f t="shared" si="1"/>
        <v>24</v>
      </c>
      <c r="I19" s="4"/>
    </row>
    <row r="20" spans="1:10" x14ac:dyDescent="0.4">
      <c r="A20" t="s">
        <v>36</v>
      </c>
      <c r="B20" t="s">
        <v>37</v>
      </c>
      <c r="C20" s="1">
        <v>0.308</v>
      </c>
      <c r="D20" s="1">
        <v>0.184</v>
      </c>
      <c r="F20" s="4">
        <f t="shared" si="0"/>
        <v>30.8</v>
      </c>
      <c r="G20" s="4"/>
      <c r="H20" s="4">
        <f t="shared" si="1"/>
        <v>184</v>
      </c>
      <c r="I20" s="4"/>
    </row>
    <row r="21" spans="1:10" x14ac:dyDescent="0.4">
      <c r="A21" t="s">
        <v>38</v>
      </c>
      <c r="B21" t="s">
        <v>39</v>
      </c>
      <c r="C21" s="1">
        <v>5.7000000000000002E-2</v>
      </c>
      <c r="D21" s="1">
        <v>4.2000000000000003E-2</v>
      </c>
      <c r="F21" s="4">
        <f t="shared" si="0"/>
        <v>5.7</v>
      </c>
      <c r="G21" s="4"/>
      <c r="H21" s="4">
        <f t="shared" si="1"/>
        <v>42</v>
      </c>
      <c r="I21" s="4"/>
    </row>
    <row r="22" spans="1:10" x14ac:dyDescent="0.4">
      <c r="A22" t="s">
        <v>40</v>
      </c>
      <c r="B22" t="s">
        <v>41</v>
      </c>
      <c r="C22" s="1">
        <v>4.1000000000000002E-2</v>
      </c>
      <c r="D22" s="1">
        <v>2.4E-2</v>
      </c>
      <c r="F22" s="4">
        <f t="shared" si="0"/>
        <v>4.1000000000000005</v>
      </c>
      <c r="G22" s="4"/>
      <c r="H22" s="4">
        <f t="shared" si="1"/>
        <v>24</v>
      </c>
      <c r="I22" s="4"/>
    </row>
    <row r="23" spans="1:10" x14ac:dyDescent="0.4">
      <c r="A23" t="s">
        <v>42</v>
      </c>
      <c r="B23" t="s">
        <v>43</v>
      </c>
      <c r="C23" s="1">
        <v>0.38100000000000001</v>
      </c>
      <c r="D23" s="3">
        <v>0.38100000000000001</v>
      </c>
      <c r="E23" t="s">
        <v>61</v>
      </c>
      <c r="F23" s="4">
        <f t="shared" si="0"/>
        <v>38.1</v>
      </c>
      <c r="G23" s="4"/>
      <c r="H23" s="4">
        <f t="shared" si="1"/>
        <v>381</v>
      </c>
      <c r="I23" s="4"/>
    </row>
    <row r="24" spans="1:10" x14ac:dyDescent="0.4">
      <c r="A24" t="s">
        <v>44</v>
      </c>
      <c r="B24" t="s">
        <v>45</v>
      </c>
      <c r="C24" s="1">
        <v>1.2E-2</v>
      </c>
      <c r="D24" s="1">
        <v>4.0000000000000001E-3</v>
      </c>
      <c r="F24" s="4">
        <f t="shared" si="0"/>
        <v>1.2</v>
      </c>
      <c r="G24" s="4"/>
      <c r="H24" s="4">
        <f t="shared" si="1"/>
        <v>4</v>
      </c>
      <c r="I24" s="4"/>
    </row>
    <row r="25" spans="1:10" x14ac:dyDescent="0.4">
      <c r="A25" t="s">
        <v>46</v>
      </c>
      <c r="B25" t="s">
        <v>47</v>
      </c>
      <c r="C25" s="1">
        <v>1.0999999999999999E-2</v>
      </c>
      <c r="D25" s="1">
        <v>4.0000000000000001E-3</v>
      </c>
      <c r="F25" s="4">
        <f t="shared" si="0"/>
        <v>1.0999999999999999</v>
      </c>
      <c r="G25" s="4"/>
      <c r="H25" s="4">
        <f t="shared" si="1"/>
        <v>4</v>
      </c>
      <c r="I25" s="4"/>
    </row>
    <row r="26" spans="1:10" x14ac:dyDescent="0.4">
      <c r="A26" t="s">
        <v>48</v>
      </c>
      <c r="B26" t="s">
        <v>49</v>
      </c>
      <c r="C26" s="1">
        <v>0.123</v>
      </c>
      <c r="D26" s="1">
        <v>8.5999999999999993E-2</v>
      </c>
      <c r="F26" s="4">
        <f t="shared" si="0"/>
        <v>12.3</v>
      </c>
      <c r="G26" s="4"/>
      <c r="H26" s="4">
        <f t="shared" si="1"/>
        <v>86</v>
      </c>
      <c r="I26" s="4"/>
    </row>
    <row r="27" spans="1:10" x14ac:dyDescent="0.4">
      <c r="A27" t="s">
        <v>50</v>
      </c>
      <c r="B27" t="s">
        <v>51</v>
      </c>
      <c r="C27" s="1">
        <v>0.51200000000000001</v>
      </c>
      <c r="D27" s="1">
        <v>0.35499999999999998</v>
      </c>
      <c r="F27" s="4">
        <f t="shared" si="0"/>
        <v>51.2</v>
      </c>
      <c r="G27" s="4"/>
      <c r="H27" s="4">
        <f t="shared" si="1"/>
        <v>355</v>
      </c>
      <c r="I27" s="4"/>
    </row>
    <row r="28" spans="1:10" x14ac:dyDescent="0.4">
      <c r="A28" t="s">
        <v>52</v>
      </c>
      <c r="B28" t="s">
        <v>53</v>
      </c>
      <c r="C28" s="1">
        <v>1.2999999999999999E-2</v>
      </c>
      <c r="D28" s="1">
        <v>8.0000000000000002E-3</v>
      </c>
      <c r="F28" s="4">
        <f t="shared" si="0"/>
        <v>1.3</v>
      </c>
      <c r="G28" s="4"/>
      <c r="H28" s="4">
        <f t="shared" si="1"/>
        <v>8</v>
      </c>
      <c r="I28" s="4"/>
    </row>
    <row r="29" spans="1:10" ht="15" thickBot="1" x14ac:dyDescent="0.45">
      <c r="F29" s="4"/>
      <c r="G29" s="4"/>
      <c r="H29" s="4"/>
    </row>
    <row r="30" spans="1:10" x14ac:dyDescent="0.4">
      <c r="D30" s="19" t="s">
        <v>68</v>
      </c>
      <c r="E30" s="20"/>
      <c r="F30" s="13">
        <v>100</v>
      </c>
      <c r="G30" s="6"/>
      <c r="H30" s="14">
        <v>1000</v>
      </c>
    </row>
    <row r="31" spans="1:10" x14ac:dyDescent="0.4">
      <c r="D31" s="15" t="s">
        <v>66</v>
      </c>
      <c r="E31" s="16"/>
      <c r="F31" s="8">
        <f>SUM(F2:F28)</f>
        <v>451.59999999999997</v>
      </c>
      <c r="G31" s="9"/>
      <c r="H31" s="10">
        <f t="shared" ref="H31" si="2">SUM(H2:H28)</f>
        <v>3297</v>
      </c>
      <c r="I31" s="5">
        <f>-(F31*10-H31)/(F31*10)</f>
        <v>-0.26992914083259523</v>
      </c>
      <c r="J31" t="s">
        <v>65</v>
      </c>
    </row>
    <row r="32" spans="1:10" ht="15" thickBot="1" x14ac:dyDescent="0.45">
      <c r="D32" s="17" t="s">
        <v>67</v>
      </c>
      <c r="E32" s="18"/>
      <c r="F32" s="11">
        <f>F31/100</f>
        <v>4.516</v>
      </c>
      <c r="G32" s="7"/>
      <c r="H32" s="12">
        <f>H31/1000</f>
        <v>3.2970000000000002</v>
      </c>
    </row>
    <row r="33" spans="1:4" x14ac:dyDescent="0.4">
      <c r="A33" t="s">
        <v>72</v>
      </c>
      <c r="B33" t="s">
        <v>111</v>
      </c>
    </row>
    <row r="35" spans="1:4" x14ac:dyDescent="0.4">
      <c r="A35" t="s">
        <v>73</v>
      </c>
      <c r="D35">
        <v>0.9</v>
      </c>
    </row>
    <row r="36" spans="1:4" x14ac:dyDescent="0.4">
      <c r="A36" t="s">
        <v>74</v>
      </c>
      <c r="B36" t="s">
        <v>77</v>
      </c>
    </row>
    <row r="37" spans="1:4" x14ac:dyDescent="0.4">
      <c r="A37" t="s">
        <v>75</v>
      </c>
      <c r="B37" t="s">
        <v>78</v>
      </c>
    </row>
    <row r="38" spans="1:4" x14ac:dyDescent="0.4">
      <c r="A38" t="s">
        <v>76</v>
      </c>
      <c r="B38" t="s">
        <v>79</v>
      </c>
    </row>
    <row r="39" spans="1:4" x14ac:dyDescent="0.4">
      <c r="A39" t="s">
        <v>89</v>
      </c>
      <c r="B39" t="s">
        <v>33</v>
      </c>
    </row>
    <row r="40" spans="1:4" x14ac:dyDescent="0.4">
      <c r="A40" t="s">
        <v>80</v>
      </c>
      <c r="B40" t="s">
        <v>81</v>
      </c>
    </row>
    <row r="41" spans="1:4" x14ac:dyDescent="0.4">
      <c r="A41" t="s">
        <v>82</v>
      </c>
      <c r="B41" t="s">
        <v>85</v>
      </c>
    </row>
    <row r="42" spans="1:4" x14ac:dyDescent="0.4">
      <c r="A42" t="s">
        <v>83</v>
      </c>
      <c r="B42" t="s">
        <v>86</v>
      </c>
    </row>
    <row r="43" spans="1:4" x14ac:dyDescent="0.4">
      <c r="A43" t="s">
        <v>84</v>
      </c>
      <c r="B43" t="s">
        <v>85</v>
      </c>
    </row>
    <row r="44" spans="1:4" x14ac:dyDescent="0.4">
      <c r="A44" t="s">
        <v>87</v>
      </c>
      <c r="B44" s="21" t="s">
        <v>88</v>
      </c>
    </row>
    <row r="45" spans="1:4" x14ac:dyDescent="0.4">
      <c r="A45" t="s">
        <v>90</v>
      </c>
      <c r="B45" t="s">
        <v>92</v>
      </c>
    </row>
    <row r="46" spans="1:4" x14ac:dyDescent="0.4">
      <c r="A46" t="s">
        <v>93</v>
      </c>
      <c r="B46" t="s">
        <v>91</v>
      </c>
    </row>
    <row r="47" spans="1:4" x14ac:dyDescent="0.4">
      <c r="A47" t="s">
        <v>106</v>
      </c>
      <c r="B47" t="s">
        <v>13</v>
      </c>
    </row>
    <row r="48" spans="1:4" x14ac:dyDescent="0.4">
      <c r="A48" t="s">
        <v>95</v>
      </c>
      <c r="B48" t="s">
        <v>94</v>
      </c>
    </row>
    <row r="49" spans="1:2" x14ac:dyDescent="0.4">
      <c r="A49" t="s">
        <v>96</v>
      </c>
      <c r="B49" t="s">
        <v>98</v>
      </c>
    </row>
    <row r="50" spans="1:2" x14ac:dyDescent="0.4">
      <c r="A50" t="s">
        <v>97</v>
      </c>
      <c r="B50" t="s">
        <v>99</v>
      </c>
    </row>
    <row r="51" spans="1:2" x14ac:dyDescent="0.4">
      <c r="A51" t="s">
        <v>100</v>
      </c>
      <c r="B51" t="s">
        <v>103</v>
      </c>
    </row>
    <row r="52" spans="1:2" x14ac:dyDescent="0.4">
      <c r="A52" t="s">
        <v>101</v>
      </c>
      <c r="B52" t="s">
        <v>105</v>
      </c>
    </row>
    <row r="53" spans="1:2" x14ac:dyDescent="0.4">
      <c r="A53" t="s">
        <v>102</v>
      </c>
      <c r="B53" t="s">
        <v>104</v>
      </c>
    </row>
    <row r="54" spans="1:2" x14ac:dyDescent="0.4">
      <c r="A54" t="s">
        <v>107</v>
      </c>
      <c r="B54" t="s">
        <v>108</v>
      </c>
    </row>
    <row r="55" spans="1:2" x14ac:dyDescent="0.4">
      <c r="A55" t="s">
        <v>109</v>
      </c>
      <c r="B55" t="s">
        <v>110</v>
      </c>
    </row>
    <row r="56" spans="1:2" x14ac:dyDescent="0.4">
      <c r="A56" t="s">
        <v>112</v>
      </c>
      <c r="B56" t="s">
        <v>113</v>
      </c>
    </row>
    <row r="57" spans="1:2" x14ac:dyDescent="0.4">
      <c r="A57" t="s">
        <v>114</v>
      </c>
      <c r="B57" t="s">
        <v>116</v>
      </c>
    </row>
    <row r="58" spans="1:2" x14ac:dyDescent="0.4">
      <c r="A58" t="s">
        <v>115</v>
      </c>
      <c r="B58" t="s">
        <v>91</v>
      </c>
    </row>
    <row r="59" spans="1:2" x14ac:dyDescent="0.4">
      <c r="A59" t="s">
        <v>117</v>
      </c>
      <c r="B59" t="s">
        <v>120</v>
      </c>
    </row>
    <row r="60" spans="1:2" x14ac:dyDescent="0.4">
      <c r="A60" t="s">
        <v>118</v>
      </c>
      <c r="B60" t="s">
        <v>121</v>
      </c>
    </row>
    <row r="61" spans="1:2" x14ac:dyDescent="0.4">
      <c r="A61" t="s">
        <v>119</v>
      </c>
      <c r="B61" t="s">
        <v>122</v>
      </c>
    </row>
  </sheetData>
  <mergeCells count="3">
    <mergeCell ref="D31:E31"/>
    <mergeCell ref="D32:E32"/>
    <mergeCell ref="D30:E30"/>
  </mergeCells>
  <phoneticPr fontId="6" type="noConversion"/>
  <hyperlinks>
    <hyperlink ref="B44" r:id="rId1" display="https://octopart.com/ap7313-33srg-7-diodes+inc.-17931362?r=sp" xr:uid="{BA037F06-EABA-436B-B8E6-185BAB5AC3D8}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2021-01-20T20:01:49Z</dcterms:modified>
</cp:coreProperties>
</file>