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uario\Nueva carpeta\semestre 9\Paralel\pract1\"/>
    </mc:Choice>
  </mc:AlternateContent>
  <xr:revisionPtr revIDLastSave="0" documentId="13_ncr:1_{EC2D3378-71CD-4E8D-B36D-5AF26B468F1F}" xr6:coauthVersionLast="45" xr6:coauthVersionMax="45" xr10:uidLastSave="{00000000-0000-0000-0000-000000000000}"/>
  <bookViews>
    <workbookView xWindow="-120" yWindow="-120" windowWidth="29040" windowHeight="15840" xr2:uid="{0B5CE645-30B0-4448-88E4-403C5421869A}"/>
  </bookViews>
  <sheets>
    <sheet name="Hoja1" sheetId="1" r:id="rId1"/>
    <sheet name="Hoja2" sheetId="2" r:id="rId2"/>
    <sheet name="Compara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1" i="2" l="1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80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81" i="2"/>
  <c r="Y82" i="2"/>
  <c r="Y83" i="2"/>
  <c r="Y84" i="2"/>
  <c r="Y85" i="2"/>
  <c r="Y86" i="2"/>
  <c r="Y87" i="2"/>
  <c r="Y88" i="2"/>
  <c r="Y89" i="2"/>
  <c r="AA75" i="2"/>
  <c r="Y80" i="2"/>
  <c r="G14" i="1" l="1"/>
  <c r="P43" i="2" s="1"/>
  <c r="G15" i="1"/>
  <c r="P44" i="2" s="1"/>
  <c r="G16" i="1"/>
  <c r="G17" i="1"/>
  <c r="P46" i="2" s="1"/>
  <c r="G18" i="1"/>
  <c r="P47" i="2" s="1"/>
  <c r="P32" i="2"/>
  <c r="P33" i="2"/>
  <c r="P34" i="2"/>
  <c r="P35" i="2"/>
  <c r="P36" i="2"/>
  <c r="P45" i="2"/>
  <c r="F4" i="1"/>
  <c r="F5" i="1"/>
  <c r="O17" i="2" s="1"/>
  <c r="F6" i="1"/>
  <c r="O18" i="2" s="1"/>
  <c r="F7" i="1"/>
  <c r="O19" i="2" s="1"/>
  <c r="F8" i="1"/>
  <c r="O20" i="2" s="1"/>
  <c r="O16" i="2"/>
  <c r="N5" i="2"/>
  <c r="N6" i="2"/>
  <c r="N7" i="2"/>
  <c r="N8" i="2"/>
  <c r="N9" i="2"/>
  <c r="O5" i="2"/>
  <c r="O6" i="2"/>
  <c r="O7" i="2"/>
  <c r="O8" i="2"/>
  <c r="O9" i="2"/>
  <c r="P4" i="2" l="1"/>
  <c r="Q34" i="2"/>
  <c r="Q32" i="2"/>
  <c r="Q33" i="2"/>
  <c r="Q35" i="2"/>
  <c r="Q36" i="2"/>
  <c r="M64" i="2"/>
  <c r="N64" i="2"/>
  <c r="O64" i="2"/>
  <c r="P64" i="2"/>
  <c r="Q64" i="2"/>
  <c r="R64" i="2"/>
  <c r="L64" i="2"/>
  <c r="M36" i="2"/>
  <c r="N36" i="2"/>
  <c r="O36" i="2"/>
  <c r="R36" i="2"/>
  <c r="L36" i="2"/>
  <c r="M9" i="2"/>
  <c r="P9" i="2"/>
  <c r="Q9" i="2"/>
  <c r="R9" i="2"/>
  <c r="L9" i="2"/>
  <c r="I28" i="1"/>
  <c r="R75" i="2" s="1"/>
  <c r="H28" i="1"/>
  <c r="Q75" i="2" s="1"/>
  <c r="G28" i="1"/>
  <c r="P75" i="2" s="1"/>
  <c r="F28" i="1"/>
  <c r="O75" i="2" s="1"/>
  <c r="E28" i="1"/>
  <c r="N75" i="2" s="1"/>
  <c r="D28" i="1"/>
  <c r="M75" i="2" s="1"/>
  <c r="C28" i="1"/>
  <c r="L75" i="2" s="1"/>
  <c r="I18" i="1"/>
  <c r="R47" i="2" s="1"/>
  <c r="H18" i="1"/>
  <c r="Q47" i="2" s="1"/>
  <c r="F18" i="1"/>
  <c r="O47" i="2" s="1"/>
  <c r="E18" i="1"/>
  <c r="N47" i="2" s="1"/>
  <c r="D18" i="1"/>
  <c r="M47" i="2" s="1"/>
  <c r="C18" i="1"/>
  <c r="I8" i="1"/>
  <c r="R20" i="2" s="1"/>
  <c r="H8" i="1"/>
  <c r="Q20" i="2" s="1"/>
  <c r="G8" i="1"/>
  <c r="P20" i="2" s="1"/>
  <c r="E8" i="1"/>
  <c r="N20" i="2" s="1"/>
  <c r="D8" i="1"/>
  <c r="M20" i="2" s="1"/>
  <c r="C8" i="1"/>
  <c r="K18" i="1" l="1"/>
  <c r="K28" i="1"/>
  <c r="L47" i="2"/>
  <c r="K8" i="1"/>
  <c r="L20" i="2"/>
  <c r="C3" i="1"/>
  <c r="Q4" i="2"/>
  <c r="M59" i="2"/>
  <c r="V75" i="2" s="1"/>
  <c r="N59" i="2"/>
  <c r="W75" i="2" s="1"/>
  <c r="O59" i="2"/>
  <c r="X75" i="2" s="1"/>
  <c r="P59" i="2"/>
  <c r="Q59" i="2"/>
  <c r="Z75" i="2" s="1"/>
  <c r="R59" i="2"/>
  <c r="L59" i="2"/>
  <c r="U75" i="2" s="1"/>
  <c r="D23" i="1"/>
  <c r="M70" i="2" s="1"/>
  <c r="E23" i="1"/>
  <c r="N70" i="2" s="1"/>
  <c r="F23" i="1"/>
  <c r="O70" i="2" s="1"/>
  <c r="G23" i="1"/>
  <c r="P70" i="2" s="1"/>
  <c r="H23" i="1"/>
  <c r="Q70" i="2" s="1"/>
  <c r="I23" i="1"/>
  <c r="R70" i="2" s="1"/>
  <c r="C23" i="1"/>
  <c r="D13" i="1"/>
  <c r="M42" i="2" s="1"/>
  <c r="E13" i="1"/>
  <c r="N42" i="2" s="1"/>
  <c r="F13" i="1"/>
  <c r="O42" i="2" s="1"/>
  <c r="G13" i="1"/>
  <c r="P42" i="2" s="1"/>
  <c r="H13" i="1"/>
  <c r="Q42" i="2" s="1"/>
  <c r="I13" i="1"/>
  <c r="R42" i="2" s="1"/>
  <c r="C13" i="1"/>
  <c r="F3" i="1"/>
  <c r="O15" i="2" s="1"/>
  <c r="G3" i="1"/>
  <c r="P15" i="2" s="1"/>
  <c r="Y15" i="2" s="1"/>
  <c r="R3" i="1" s="1"/>
  <c r="H3" i="1"/>
  <c r="Q15" i="2" s="1"/>
  <c r="Z15" i="2" s="1"/>
  <c r="S3" i="1" s="1"/>
  <c r="I3" i="1"/>
  <c r="R15" i="2" s="1"/>
  <c r="E3" i="1"/>
  <c r="N15" i="2" s="1"/>
  <c r="D3" i="1"/>
  <c r="M15" i="2" s="1"/>
  <c r="M31" i="2"/>
  <c r="N31" i="2"/>
  <c r="O31" i="2"/>
  <c r="P31" i="2"/>
  <c r="Q31" i="2"/>
  <c r="L31" i="2"/>
  <c r="R31" i="2"/>
  <c r="M4" i="2"/>
  <c r="N4" i="2"/>
  <c r="O4" i="2"/>
  <c r="R4" i="2"/>
  <c r="L4" i="2"/>
  <c r="C14" i="1"/>
  <c r="H14" i="1"/>
  <c r="Q43" i="2" s="1"/>
  <c r="D14" i="1"/>
  <c r="M43" i="2" s="1"/>
  <c r="E14" i="1"/>
  <c r="N43" i="2" s="1"/>
  <c r="F14" i="1"/>
  <c r="O43" i="2" s="1"/>
  <c r="I5" i="1"/>
  <c r="I6" i="1"/>
  <c r="I7" i="1"/>
  <c r="H5" i="1"/>
  <c r="H6" i="1"/>
  <c r="H7" i="1"/>
  <c r="G5" i="1"/>
  <c r="G6" i="1"/>
  <c r="G7" i="1"/>
  <c r="E5" i="1"/>
  <c r="E6" i="1"/>
  <c r="E7" i="1"/>
  <c r="D5" i="1"/>
  <c r="D6" i="1"/>
  <c r="D7" i="1"/>
  <c r="C5" i="1"/>
  <c r="C6" i="1"/>
  <c r="L18" i="2" s="1"/>
  <c r="C7" i="1"/>
  <c r="D4" i="1"/>
  <c r="E4" i="1"/>
  <c r="G4" i="1"/>
  <c r="H4" i="1"/>
  <c r="I4" i="1"/>
  <c r="N28" i="1" l="1"/>
  <c r="Y42" i="2"/>
  <c r="R13" i="1" s="1"/>
  <c r="Y70" i="2"/>
  <c r="R23" i="1" s="1"/>
  <c r="AA70" i="2"/>
  <c r="T23" i="1" s="1"/>
  <c r="T28" i="1"/>
  <c r="S28" i="1"/>
  <c r="Y75" i="2"/>
  <c r="R28" i="1" s="1"/>
  <c r="Q28" i="1"/>
  <c r="P28" i="1"/>
  <c r="O28" i="1"/>
  <c r="L70" i="2"/>
  <c r="U70" i="2" s="1"/>
  <c r="N23" i="1" s="1"/>
  <c r="K23" i="1"/>
  <c r="AA47" i="2"/>
  <c r="T18" i="1" s="1"/>
  <c r="AA42" i="2"/>
  <c r="T13" i="1" s="1"/>
  <c r="Z43" i="2"/>
  <c r="S14" i="1" s="1"/>
  <c r="Z47" i="2"/>
  <c r="S18" i="1" s="1"/>
  <c r="Y43" i="2"/>
  <c r="R14" i="1" s="1"/>
  <c r="Y47" i="2"/>
  <c r="R18" i="1" s="1"/>
  <c r="X43" i="2"/>
  <c r="X47" i="2"/>
  <c r="Q18" i="1" s="1"/>
  <c r="W43" i="2"/>
  <c r="W47" i="2"/>
  <c r="P18" i="1" s="1"/>
  <c r="V47" i="2"/>
  <c r="O18" i="1" s="1"/>
  <c r="V43" i="2"/>
  <c r="L42" i="2"/>
  <c r="U42" i="2" s="1"/>
  <c r="N13" i="1" s="1"/>
  <c r="K13" i="1"/>
  <c r="U47" i="2"/>
  <c r="N18" i="1" s="1"/>
  <c r="AA20" i="2"/>
  <c r="T8" i="1" s="1"/>
  <c r="Z20" i="2"/>
  <c r="S8" i="1" s="1"/>
  <c r="Y20" i="2"/>
  <c r="R8" i="1" s="1"/>
  <c r="X20" i="2"/>
  <c r="Q8" i="1" s="1"/>
  <c r="W20" i="2"/>
  <c r="P8" i="1" s="1"/>
  <c r="V20" i="2"/>
  <c r="O8" i="1" s="1"/>
  <c r="U20" i="2"/>
  <c r="N8" i="1" s="1"/>
  <c r="U18" i="2"/>
  <c r="L15" i="2"/>
  <c r="K3" i="1"/>
  <c r="W70" i="2"/>
  <c r="P23" i="1" s="1"/>
  <c r="X70" i="2"/>
  <c r="Q23" i="1" s="1"/>
  <c r="Z70" i="2"/>
  <c r="S23" i="1" s="1"/>
  <c r="V70" i="2"/>
  <c r="O23" i="1" s="1"/>
  <c r="X42" i="2"/>
  <c r="Q13" i="1" s="1"/>
  <c r="W42" i="2"/>
  <c r="P13" i="1" s="1"/>
  <c r="Z42" i="2"/>
  <c r="S13" i="1" s="1"/>
  <c r="V42" i="2"/>
  <c r="O13" i="1" s="1"/>
  <c r="W15" i="2"/>
  <c r="P3" i="1" s="1"/>
  <c r="V15" i="2"/>
  <c r="O3" i="1" s="1"/>
  <c r="X15" i="2"/>
  <c r="Q3" i="1" s="1"/>
  <c r="AA15" i="2"/>
  <c r="T3" i="1" s="1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35" i="2"/>
  <c r="O35" i="2"/>
  <c r="N35" i="2"/>
  <c r="M35" i="2"/>
  <c r="L35" i="2"/>
  <c r="R34" i="2"/>
  <c r="O34" i="2"/>
  <c r="N34" i="2"/>
  <c r="M34" i="2"/>
  <c r="L34" i="2"/>
  <c r="R33" i="2"/>
  <c r="O33" i="2"/>
  <c r="N33" i="2"/>
  <c r="M33" i="2"/>
  <c r="L33" i="2"/>
  <c r="R32" i="2"/>
  <c r="O32" i="2"/>
  <c r="N32" i="2"/>
  <c r="M32" i="2"/>
  <c r="L32" i="2"/>
  <c r="R8" i="2"/>
  <c r="Q8" i="2"/>
  <c r="P8" i="2"/>
  <c r="M8" i="2"/>
  <c r="L8" i="2"/>
  <c r="R7" i="2"/>
  <c r="Q7" i="2"/>
  <c r="P7" i="2"/>
  <c r="M7" i="2"/>
  <c r="L7" i="2"/>
  <c r="R6" i="2"/>
  <c r="Q6" i="2"/>
  <c r="P6" i="2"/>
  <c r="M6" i="2"/>
  <c r="L6" i="2"/>
  <c r="R5" i="2"/>
  <c r="Q5" i="2"/>
  <c r="P5" i="2"/>
  <c r="M5" i="2"/>
  <c r="L5" i="2"/>
  <c r="I27" i="1"/>
  <c r="R74" i="2" s="1"/>
  <c r="AA74" i="2" s="1"/>
  <c r="H27" i="1"/>
  <c r="Q74" i="2" s="1"/>
  <c r="Z74" i="2" s="1"/>
  <c r="G27" i="1"/>
  <c r="F27" i="1"/>
  <c r="O74" i="2" s="1"/>
  <c r="X74" i="2" s="1"/>
  <c r="E27" i="1"/>
  <c r="N74" i="2" s="1"/>
  <c r="W74" i="2" s="1"/>
  <c r="D27" i="1"/>
  <c r="M74" i="2" s="1"/>
  <c r="V74" i="2" s="1"/>
  <c r="C27" i="1"/>
  <c r="I26" i="1"/>
  <c r="R73" i="2" s="1"/>
  <c r="AA73" i="2" s="1"/>
  <c r="H26" i="1"/>
  <c r="Q73" i="2" s="1"/>
  <c r="Z73" i="2" s="1"/>
  <c r="G26" i="1"/>
  <c r="F26" i="1"/>
  <c r="O73" i="2" s="1"/>
  <c r="X73" i="2" s="1"/>
  <c r="E26" i="1"/>
  <c r="N73" i="2" s="1"/>
  <c r="W73" i="2" s="1"/>
  <c r="D26" i="1"/>
  <c r="M73" i="2" s="1"/>
  <c r="V73" i="2" s="1"/>
  <c r="C26" i="1"/>
  <c r="I25" i="1"/>
  <c r="R72" i="2" s="1"/>
  <c r="AA72" i="2" s="1"/>
  <c r="H25" i="1"/>
  <c r="Q72" i="2" s="1"/>
  <c r="Z72" i="2" s="1"/>
  <c r="G25" i="1"/>
  <c r="F25" i="1"/>
  <c r="O72" i="2" s="1"/>
  <c r="X72" i="2" s="1"/>
  <c r="E25" i="1"/>
  <c r="N72" i="2" s="1"/>
  <c r="W72" i="2" s="1"/>
  <c r="D25" i="1"/>
  <c r="M72" i="2" s="1"/>
  <c r="V72" i="2" s="1"/>
  <c r="C25" i="1"/>
  <c r="I24" i="1"/>
  <c r="R71" i="2" s="1"/>
  <c r="AA71" i="2" s="1"/>
  <c r="H24" i="1"/>
  <c r="Q71" i="2" s="1"/>
  <c r="Z71" i="2" s="1"/>
  <c r="G24" i="1"/>
  <c r="F24" i="1"/>
  <c r="O71" i="2" s="1"/>
  <c r="X71" i="2" s="1"/>
  <c r="E24" i="1"/>
  <c r="N71" i="2" s="1"/>
  <c r="W71" i="2" s="1"/>
  <c r="D24" i="1"/>
  <c r="M71" i="2" s="1"/>
  <c r="V71" i="2" s="1"/>
  <c r="C24" i="1"/>
  <c r="I17" i="1"/>
  <c r="R46" i="2" s="1"/>
  <c r="AA46" i="2" s="1"/>
  <c r="H17" i="1"/>
  <c r="Q46" i="2" s="1"/>
  <c r="Z46" i="2" s="1"/>
  <c r="Y46" i="2"/>
  <c r="R17" i="1" s="1"/>
  <c r="F17" i="1"/>
  <c r="O46" i="2" s="1"/>
  <c r="X46" i="2" s="1"/>
  <c r="E17" i="1"/>
  <c r="N46" i="2" s="1"/>
  <c r="W46" i="2" s="1"/>
  <c r="D17" i="1"/>
  <c r="M46" i="2" s="1"/>
  <c r="V46" i="2" s="1"/>
  <c r="C17" i="1"/>
  <c r="I16" i="1"/>
  <c r="R45" i="2" s="1"/>
  <c r="AA45" i="2" s="1"/>
  <c r="H16" i="1"/>
  <c r="Q45" i="2" s="1"/>
  <c r="Z45" i="2" s="1"/>
  <c r="Y45" i="2"/>
  <c r="R16" i="1" s="1"/>
  <c r="F16" i="1"/>
  <c r="O45" i="2" s="1"/>
  <c r="X45" i="2" s="1"/>
  <c r="E16" i="1"/>
  <c r="N45" i="2" s="1"/>
  <c r="W45" i="2" s="1"/>
  <c r="D16" i="1"/>
  <c r="M45" i="2" s="1"/>
  <c r="V45" i="2" s="1"/>
  <c r="C16" i="1"/>
  <c r="I15" i="1"/>
  <c r="R44" i="2" s="1"/>
  <c r="AA44" i="2" s="1"/>
  <c r="H15" i="1"/>
  <c r="Q44" i="2" s="1"/>
  <c r="Z44" i="2" s="1"/>
  <c r="Y44" i="2"/>
  <c r="R15" i="1" s="1"/>
  <c r="F15" i="1"/>
  <c r="O44" i="2" s="1"/>
  <c r="X44" i="2" s="1"/>
  <c r="E15" i="1"/>
  <c r="N44" i="2" s="1"/>
  <c r="W44" i="2" s="1"/>
  <c r="D15" i="1"/>
  <c r="M44" i="2" s="1"/>
  <c r="V44" i="2" s="1"/>
  <c r="C15" i="1"/>
  <c r="I14" i="1"/>
  <c r="R43" i="2" s="1"/>
  <c r="AA43" i="2" s="1"/>
  <c r="L43" i="2"/>
  <c r="U43" i="2" s="1"/>
  <c r="R19" i="2"/>
  <c r="AA19" i="2" s="1"/>
  <c r="Q19" i="2"/>
  <c r="Z19" i="2" s="1"/>
  <c r="P19" i="2"/>
  <c r="Y19" i="2" s="1"/>
  <c r="X19" i="2"/>
  <c r="N19" i="2"/>
  <c r="W19" i="2" s="1"/>
  <c r="M19" i="2"/>
  <c r="V19" i="2" s="1"/>
  <c r="L19" i="2"/>
  <c r="U19" i="2" s="1"/>
  <c r="R18" i="2"/>
  <c r="AA18" i="2" s="1"/>
  <c r="Q18" i="2"/>
  <c r="Z18" i="2" s="1"/>
  <c r="P18" i="2"/>
  <c r="Y18" i="2" s="1"/>
  <c r="X18" i="2"/>
  <c r="N18" i="2"/>
  <c r="W18" i="2" s="1"/>
  <c r="M18" i="2"/>
  <c r="V18" i="2" s="1"/>
  <c r="R17" i="2"/>
  <c r="AA17" i="2" s="1"/>
  <c r="Q17" i="2"/>
  <c r="Z17" i="2" s="1"/>
  <c r="P17" i="2"/>
  <c r="Y17" i="2" s="1"/>
  <c r="X17" i="2"/>
  <c r="N17" i="2"/>
  <c r="W17" i="2" s="1"/>
  <c r="M17" i="2"/>
  <c r="V17" i="2" s="1"/>
  <c r="L17" i="2"/>
  <c r="U17" i="2" s="1"/>
  <c r="R16" i="2"/>
  <c r="AA16" i="2" s="1"/>
  <c r="Q16" i="2"/>
  <c r="Z16" i="2" s="1"/>
  <c r="P16" i="2"/>
  <c r="Y16" i="2" s="1"/>
  <c r="X16" i="2"/>
  <c r="N16" i="2"/>
  <c r="W16" i="2" s="1"/>
  <c r="M16" i="2"/>
  <c r="V16" i="2" s="1"/>
  <c r="C4" i="1"/>
  <c r="P72" i="2" l="1"/>
  <c r="Y72" i="2" s="1"/>
  <c r="R25" i="1" s="1"/>
  <c r="P71" i="2"/>
  <c r="Y71" i="2" s="1"/>
  <c r="R24" i="1" s="1"/>
  <c r="P74" i="2"/>
  <c r="Y74" i="2" s="1"/>
  <c r="R27" i="1" s="1"/>
  <c r="P73" i="2"/>
  <c r="Y73" i="2" s="1"/>
  <c r="R26" i="1" s="1"/>
  <c r="K14" i="1"/>
  <c r="L73" i="2"/>
  <c r="K26" i="1"/>
  <c r="L71" i="2"/>
  <c r="K24" i="1"/>
  <c r="L45" i="2"/>
  <c r="U45" i="2" s="1"/>
  <c r="N16" i="1" s="1"/>
  <c r="K16" i="1"/>
  <c r="L46" i="2"/>
  <c r="U46" i="2" s="1"/>
  <c r="N17" i="1" s="1"/>
  <c r="K17" i="1"/>
  <c r="S24" i="1"/>
  <c r="L74" i="2"/>
  <c r="K27" i="1"/>
  <c r="S27" i="1"/>
  <c r="L44" i="2"/>
  <c r="U44" i="2" s="1"/>
  <c r="N15" i="1" s="1"/>
  <c r="K15" i="1"/>
  <c r="L72" i="2"/>
  <c r="K25" i="1"/>
  <c r="S26" i="1"/>
  <c r="U15" i="2"/>
  <c r="N3" i="1" s="1"/>
  <c r="S25" i="1"/>
  <c r="L16" i="2"/>
  <c r="P5" i="1"/>
  <c r="T17" i="1"/>
  <c r="T16" i="1"/>
  <c r="R5" i="1"/>
  <c r="S5" i="1"/>
  <c r="T14" i="1"/>
  <c r="T15" i="1"/>
  <c r="T5" i="1"/>
  <c r="T6" i="1"/>
  <c r="Q5" i="1"/>
  <c r="P6" i="1"/>
  <c r="O5" i="1"/>
  <c r="R4" i="1"/>
  <c r="R7" i="1"/>
  <c r="R6" i="1"/>
  <c r="T4" i="1"/>
  <c r="P4" i="1"/>
  <c r="O7" i="1"/>
  <c r="S7" i="1"/>
  <c r="P7" i="1"/>
  <c r="T7" i="1"/>
  <c r="O4" i="1"/>
  <c r="O6" i="1"/>
  <c r="K6" i="1"/>
  <c r="N5" i="1"/>
  <c r="N7" i="1"/>
  <c r="P16" i="1"/>
  <c r="P17" i="1"/>
  <c r="P14" i="1"/>
  <c r="P15" i="1"/>
  <c r="Q4" i="1"/>
  <c r="S4" i="1"/>
  <c r="S6" i="1"/>
  <c r="Q15" i="1"/>
  <c r="Q14" i="1"/>
  <c r="Q16" i="1"/>
  <c r="Q17" i="1"/>
  <c r="N6" i="1"/>
  <c r="N14" i="1"/>
  <c r="O27" i="1"/>
  <c r="O25" i="1"/>
  <c r="O24" i="1"/>
  <c r="O26" i="1"/>
  <c r="Q25" i="1"/>
  <c r="Q24" i="1"/>
  <c r="Q26" i="1"/>
  <c r="Q27" i="1"/>
  <c r="Q6" i="1"/>
  <c r="Q7" i="1"/>
  <c r="O14" i="1"/>
  <c r="O16" i="1"/>
  <c r="O15" i="1"/>
  <c r="O17" i="1"/>
  <c r="S15" i="1"/>
  <c r="S17" i="1"/>
  <c r="S16" i="1"/>
  <c r="P27" i="1"/>
  <c r="P24" i="1"/>
  <c r="P26" i="1"/>
  <c r="P25" i="1"/>
  <c r="T25" i="1"/>
  <c r="T27" i="1"/>
  <c r="T24" i="1"/>
  <c r="T26" i="1"/>
  <c r="K4" i="1"/>
  <c r="K5" i="1"/>
  <c r="K7" i="1"/>
  <c r="U72" i="2" l="1"/>
  <c r="N25" i="1" s="1"/>
  <c r="U71" i="2"/>
  <c r="N24" i="1" s="1"/>
  <c r="U74" i="2"/>
  <c r="N27" i="1" s="1"/>
  <c r="U73" i="2"/>
  <c r="N26" i="1" s="1"/>
  <c r="U16" i="2"/>
  <c r="N4" i="1" s="1"/>
</calcChain>
</file>

<file path=xl/sharedStrings.xml><?xml version="1.0" encoding="utf-8"?>
<sst xmlns="http://schemas.openxmlformats.org/spreadsheetml/2006/main" count="255" uniqueCount="26">
  <si>
    <t>4k</t>
  </si>
  <si>
    <t># Kernel</t>
  </si>
  <si>
    <t>#Hilos</t>
  </si>
  <si>
    <t>Promedio</t>
  </si>
  <si>
    <t>Prueba 1</t>
  </si>
  <si>
    <t>Prueba 2</t>
  </si>
  <si>
    <t>Preba 3</t>
  </si>
  <si>
    <t>Kernel 3</t>
  </si>
  <si>
    <t>Kernel 5</t>
  </si>
  <si>
    <t>Kernel 7</t>
  </si>
  <si>
    <t>Kernel 9</t>
  </si>
  <si>
    <t>Kernel 11</t>
  </si>
  <si>
    <t>Kernel 13</t>
  </si>
  <si>
    <t>Kernel 15</t>
  </si>
  <si>
    <t>SpeedUp</t>
  </si>
  <si>
    <t>Menores Tiempos</t>
  </si>
  <si>
    <t>Tiempos Promedios</t>
  </si>
  <si>
    <t>1 hilo cuda</t>
  </si>
  <si>
    <t>p1</t>
  </si>
  <si>
    <t>p2</t>
  </si>
  <si>
    <t>p3</t>
  </si>
  <si>
    <t>1 hilo omp</t>
  </si>
  <si>
    <t>%Para</t>
  </si>
  <si>
    <t>OMP</t>
  </si>
  <si>
    <t>CUDA</t>
  </si>
  <si>
    <t>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</si>
</sst>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720p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4972145782815212"/>
          <c:h val="0.67435536675775865"/>
        </c:manualLayout>
      </c:layout>
      <c:lineChart>
        <c:grouping val="standard"/>
        <c:varyColors val="0"/>
        <c:ser>
          <c:idx val="2"/>
          <c:order val="0"/>
          <c:tx>
            <c:strRef>
              <c:f>Hoja1!$C$2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Hoja1!$C$3:$C$8</c:f>
              <c:numCache>
                <c:formatCode>General</c:formatCode>
                <c:ptCount val="6"/>
                <c:pt idx="0">
                  <c:v>0.11816066666666668</c:v>
                </c:pt>
                <c:pt idx="1">
                  <c:v>0.23316633333333334</c:v>
                </c:pt>
                <c:pt idx="2">
                  <c:v>0.22055933333333333</c:v>
                </c:pt>
                <c:pt idx="3">
                  <c:v>0.22276600000000002</c:v>
                </c:pt>
                <c:pt idx="4">
                  <c:v>0.21882533333333332</c:v>
                </c:pt>
                <c:pt idx="5">
                  <c:v>0.21648699999999999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FC-4B4D-91C4-C73C66FA6874}"/>
            </c:ext>
          </c:extLst>
        </c:ser>
        <c:ser>
          <c:idx val="3"/>
          <c:order val="1"/>
          <c:tx>
            <c:strRef>
              <c:f>Hoja1!$D$2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Hoja1!$D$3:$D$8</c:f>
              <c:numCache>
                <c:formatCode>General</c:formatCode>
                <c:ptCount val="6"/>
                <c:pt idx="0">
                  <c:v>0.15524000000000002</c:v>
                </c:pt>
                <c:pt idx="1">
                  <c:v>0.22016366666666665</c:v>
                </c:pt>
                <c:pt idx="2">
                  <c:v>0.22394933333333333</c:v>
                </c:pt>
                <c:pt idx="3">
                  <c:v>0.22177633333333335</c:v>
                </c:pt>
                <c:pt idx="4">
                  <c:v>0.22739600000000001</c:v>
                </c:pt>
                <c:pt idx="5">
                  <c:v>0.21931266666666668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FC-4B4D-91C4-C73C66FA6874}"/>
            </c:ext>
          </c:extLst>
        </c:ser>
        <c:ser>
          <c:idx val="1"/>
          <c:order val="2"/>
          <c:tx>
            <c:strRef>
              <c:f>Hoja1!$E$2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0.20871600000000001</c:v>
                </c:pt>
                <c:pt idx="1">
                  <c:v>0.22154199999999999</c:v>
                </c:pt>
                <c:pt idx="2">
                  <c:v>0.21962733333333331</c:v>
                </c:pt>
                <c:pt idx="3">
                  <c:v>0.21933533333333333</c:v>
                </c:pt>
                <c:pt idx="4">
                  <c:v>0.21982933333333335</c:v>
                </c:pt>
                <c:pt idx="5">
                  <c:v>0.22110266666666667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C-4B4D-91C4-C73C66FA6874}"/>
            </c:ext>
          </c:extLst>
        </c:ser>
        <c:ser>
          <c:idx val="0"/>
          <c:order val="3"/>
          <c:tx>
            <c:strRef>
              <c:f>Hoja1!$F$2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Hoja1!$F$3:$F$8</c:f>
              <c:numCache>
                <c:formatCode>General</c:formatCode>
                <c:ptCount val="6"/>
                <c:pt idx="0">
                  <c:v>0.27754800000000002</c:v>
                </c:pt>
                <c:pt idx="1">
                  <c:v>0.22107033333333334</c:v>
                </c:pt>
                <c:pt idx="2">
                  <c:v>0.22821800000000003</c:v>
                </c:pt>
                <c:pt idx="3">
                  <c:v>0.22239899999999999</c:v>
                </c:pt>
                <c:pt idx="4">
                  <c:v>0.22056100000000001</c:v>
                </c:pt>
                <c:pt idx="5">
                  <c:v>0.22025400000000003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C-4B4D-91C4-C73C66FA6874}"/>
            </c:ext>
          </c:extLst>
        </c:ser>
        <c:ser>
          <c:idx val="4"/>
          <c:order val="4"/>
          <c:tx>
            <c:strRef>
              <c:f>Hoja1!$G$2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Hoja1!$G$3:$G$8</c:f>
              <c:numCache>
                <c:formatCode>General</c:formatCode>
                <c:ptCount val="6"/>
                <c:pt idx="0">
                  <c:v>0.36436099999999999</c:v>
                </c:pt>
                <c:pt idx="1">
                  <c:v>0.22223599999999999</c:v>
                </c:pt>
                <c:pt idx="2">
                  <c:v>0.219418</c:v>
                </c:pt>
                <c:pt idx="3">
                  <c:v>0.22103266666666666</c:v>
                </c:pt>
                <c:pt idx="4">
                  <c:v>0.22262633333333334</c:v>
                </c:pt>
                <c:pt idx="5">
                  <c:v>0.22171433333333335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AD1-8D42-E356EDBCEB5B}"/>
            </c:ext>
          </c:extLst>
        </c:ser>
        <c:ser>
          <c:idx val="5"/>
          <c:order val="5"/>
          <c:tx>
            <c:strRef>
              <c:f>Hoja1!$H$2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Hoja1!$H$3:$H$8</c:f>
              <c:numCache>
                <c:formatCode>General</c:formatCode>
                <c:ptCount val="6"/>
                <c:pt idx="0">
                  <c:v>0.47165499999999999</c:v>
                </c:pt>
                <c:pt idx="1">
                  <c:v>0.22322233333333333</c:v>
                </c:pt>
                <c:pt idx="2">
                  <c:v>0.22311733333333331</c:v>
                </c:pt>
                <c:pt idx="3">
                  <c:v>0.22533100000000003</c:v>
                </c:pt>
                <c:pt idx="4">
                  <c:v>0.22312266666666669</c:v>
                </c:pt>
                <c:pt idx="5">
                  <c:v>0.22510866666666665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AD1-8D42-E356EDBCEB5B}"/>
            </c:ext>
          </c:extLst>
        </c:ser>
        <c:ser>
          <c:idx val="6"/>
          <c:order val="6"/>
          <c:tx>
            <c:strRef>
              <c:f>Hoja1!$I$2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Hoja1!$I$3:$I$8</c:f>
              <c:numCache>
                <c:formatCode>General</c:formatCode>
                <c:ptCount val="6"/>
                <c:pt idx="0">
                  <c:v>0.58890999999999993</c:v>
                </c:pt>
                <c:pt idx="1">
                  <c:v>0.22249699999999997</c:v>
                </c:pt>
                <c:pt idx="2">
                  <c:v>0.22609100000000001</c:v>
                </c:pt>
                <c:pt idx="3">
                  <c:v>0.22345333333333331</c:v>
                </c:pt>
                <c:pt idx="4">
                  <c:v>0.22450266666666666</c:v>
                </c:pt>
                <c:pt idx="5">
                  <c:v>0.22656066666666666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AD1-8D42-E356EDBC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</a:t>
            </a:r>
            <a:r>
              <a:rPr lang="es-CO" sz="1400" b="0" i="0" u="none" strike="noStrike" baseline="0">
                <a:effectLst/>
              </a:rPr>
              <a:t>Imagen</a:t>
            </a:r>
            <a:r>
              <a:rPr lang="es-CO"/>
              <a:t> 720p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Comparaciones!$O$4</c:f>
              <c:strCache>
                <c:ptCount val="1"/>
                <c:pt idx="0">
                  <c:v>Kernel 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Comparaciones!$O$5:$O$9</c:f>
              <c:numCache>
                <c:formatCode>General</c:formatCode>
                <c:ptCount val="5"/>
                <c:pt idx="0">
                  <c:v>0.95984563391088962</c:v>
                </c:pt>
                <c:pt idx="1">
                  <c:v>1.0588608737326271</c:v>
                </c:pt>
                <c:pt idx="2">
                  <c:v>1.0477873926030858</c:v>
                </c:pt>
                <c:pt idx="3">
                  <c:v>1.0749177023637271</c:v>
                </c:pt>
                <c:pt idx="4">
                  <c:v>1.1047802115735539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CB4-403E-BFD7-778D14741BB5}"/>
            </c:ext>
          </c:extLst>
        </c:ser>
        <c:ser>
          <c:idx val="8"/>
          <c:order val="1"/>
          <c:tx>
            <c:strRef>
              <c:f>Comparaciones!$P$4</c:f>
              <c:strCache>
                <c:ptCount val="1"/>
                <c:pt idx="0">
                  <c:v>Kernel 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Comparaciones!$P$5:$P$9</c:f>
              <c:numCache>
                <c:formatCode>General</c:formatCode>
                <c:ptCount val="5"/>
                <c:pt idx="0">
                  <c:v>0.99724942025251218</c:v>
                </c:pt>
                <c:pt idx="1">
                  <c:v>1.215780256486104</c:v>
                </c:pt>
                <c:pt idx="2">
                  <c:v>1.2415764879488442</c:v>
                </c:pt>
                <c:pt idx="3">
                  <c:v>1.3207722626989951</c:v>
                </c:pt>
                <c:pt idx="4">
                  <c:v>1.3807097393698142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CB4-403E-BFD7-778D14741BB5}"/>
            </c:ext>
          </c:extLst>
        </c:ser>
        <c:ser>
          <c:idx val="9"/>
          <c:order val="2"/>
          <c:tx>
            <c:strRef>
              <c:f>Comparaciones!$Q$4</c:f>
              <c:strCache>
                <c:ptCount val="1"/>
                <c:pt idx="0">
                  <c:v>Kernel 7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Comparaciones!$Q$5:$Q$9</c:f>
              <c:numCache>
                <c:formatCode>General</c:formatCode>
                <c:ptCount val="5"/>
                <c:pt idx="0">
                  <c:v>0.98731769485808463</c:v>
                </c:pt>
                <c:pt idx="1">
                  <c:v>1.3333858169214279</c:v>
                </c:pt>
                <c:pt idx="2">
                  <c:v>1.4177661377432957</c:v>
                </c:pt>
                <c:pt idx="3">
                  <c:v>1.5361088333954529</c:v>
                </c:pt>
                <c:pt idx="4">
                  <c:v>1.5932389908741584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CB4-403E-BFD7-778D14741BB5}"/>
            </c:ext>
          </c:extLst>
        </c:ser>
        <c:ser>
          <c:idx val="10"/>
          <c:order val="3"/>
          <c:tx>
            <c:strRef>
              <c:f>Comparaciones!$R$4</c:f>
              <c:strCache>
                <c:ptCount val="1"/>
                <c:pt idx="0">
                  <c:v>Kernel 9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Comparaciones!$R$5:$R$9</c:f>
              <c:numCache>
                <c:formatCode>General</c:formatCode>
                <c:ptCount val="5"/>
                <c:pt idx="0">
                  <c:v>0.99114027123236326</c:v>
                </c:pt>
                <c:pt idx="1">
                  <c:v>1.4361711014043819</c:v>
                </c:pt>
                <c:pt idx="2">
                  <c:v>1.6198666839396543</c:v>
                </c:pt>
                <c:pt idx="3">
                  <c:v>1.8294708886800148</c:v>
                </c:pt>
                <c:pt idx="4">
                  <c:v>1.8608217436008441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CB4-403E-BFD7-778D14741BB5}"/>
            </c:ext>
          </c:extLst>
        </c:ser>
        <c:ser>
          <c:idx val="11"/>
          <c:order val="4"/>
          <c:tx>
            <c:strRef>
              <c:f>Comparaciones!$S$4</c:f>
              <c:strCache>
                <c:ptCount val="1"/>
                <c:pt idx="0">
                  <c:v>Kernel 11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Comparaciones!$S$5:$S$9</c:f>
              <c:numCache>
                <c:formatCode>General</c:formatCode>
                <c:ptCount val="5"/>
                <c:pt idx="0">
                  <c:v>0.99591888264660589</c:v>
                </c:pt>
                <c:pt idx="1">
                  <c:v>1.5348160471460697</c:v>
                </c:pt>
                <c:pt idx="2">
                  <c:v>1.6713446790871198</c:v>
                </c:pt>
                <c:pt idx="3">
                  <c:v>2.090336182861356</c:v>
                </c:pt>
                <c:pt idx="4">
                  <c:v>2.0886236965551643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CB4-403E-BFD7-778D14741BB5}"/>
            </c:ext>
          </c:extLst>
        </c:ser>
        <c:ser>
          <c:idx val="12"/>
          <c:order val="5"/>
          <c:tx>
            <c:strRef>
              <c:f>Comparaciones!$T$4</c:f>
              <c:strCache>
                <c:ptCount val="1"/>
                <c:pt idx="0">
                  <c:v>Kernel 13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Comparaciones!$T$5:$T$9</c:f>
              <c:numCache>
                <c:formatCode>General</c:formatCode>
                <c:ptCount val="5"/>
                <c:pt idx="0">
                  <c:v>0.98952412250479704</c:v>
                </c:pt>
                <c:pt idx="1">
                  <c:v>1.5934533916629869</c:v>
                </c:pt>
                <c:pt idx="2">
                  <c:v>2.3041991416082999</c:v>
                </c:pt>
                <c:pt idx="3">
                  <c:v>2.292803945842913</c:v>
                </c:pt>
                <c:pt idx="4">
                  <c:v>2.2826218796462947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CB4-403E-BFD7-778D14741BB5}"/>
            </c:ext>
          </c:extLst>
        </c:ser>
        <c:ser>
          <c:idx val="13"/>
          <c:order val="6"/>
          <c:tx>
            <c:strRef>
              <c:f>Comparaciones!$U$4</c:f>
              <c:strCache>
                <c:ptCount val="1"/>
                <c:pt idx="0">
                  <c:v>Kernel 15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Comparaciones!$N$5:$N$9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Comparaciones!$U$5:$U$9</c:f>
              <c:numCache>
                <c:formatCode>General</c:formatCode>
                <c:ptCount val="5"/>
                <c:pt idx="0">
                  <c:v>0.99929530828140134</c:v>
                </c:pt>
                <c:pt idx="1">
                  <c:v>1.6507758852834253</c:v>
                </c:pt>
                <c:pt idx="2">
                  <c:v>2.4392294428755381</c:v>
                </c:pt>
                <c:pt idx="3">
                  <c:v>2.1468360802854205</c:v>
                </c:pt>
                <c:pt idx="4">
                  <c:v>2.2006147563971683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CB4-403E-BFD7-778D14741BB5}"/>
            </c:ext>
          </c:extLst>
        </c:ser>
        <c:ser>
          <c:idx val="14"/>
          <c:order val="7"/>
          <c:tx>
            <c:strRef>
              <c:f>Comparaciones!$O$35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Comparaciones!$O$36:$O$41</c:f>
              <c:numCache>
                <c:formatCode>General</c:formatCode>
                <c:ptCount val="6"/>
                <c:pt idx="0">
                  <c:v>0.95984563391088962</c:v>
                </c:pt>
                <c:pt idx="1">
                  <c:v>0.48641670681444865</c:v>
                </c:pt>
                <c:pt idx="2">
                  <c:v>0.51421990756833391</c:v>
                </c:pt>
                <c:pt idx="3">
                  <c:v>0.50912616826625245</c:v>
                </c:pt>
                <c:pt idx="4">
                  <c:v>0.51829465205125558</c:v>
                </c:pt>
                <c:pt idx="5">
                  <c:v>0.52389288964233427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CB4-403E-BFD7-778D14741BB5}"/>
            </c:ext>
          </c:extLst>
        </c:ser>
        <c:ser>
          <c:idx val="15"/>
          <c:order val="8"/>
          <c:tx>
            <c:strRef>
              <c:f>Comparaciones!$P$35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Comparaciones!$P$36:$P$41</c:f>
              <c:numCache>
                <c:formatCode>General</c:formatCode>
                <c:ptCount val="6"/>
                <c:pt idx="0">
                  <c:v>0.99724942025251218</c:v>
                </c:pt>
                <c:pt idx="1">
                  <c:v>0.70317233694327408</c:v>
                </c:pt>
                <c:pt idx="2">
                  <c:v>0.69128582655600679</c:v>
                </c:pt>
                <c:pt idx="3">
                  <c:v>0.69805915569590382</c:v>
                </c:pt>
                <c:pt idx="4">
                  <c:v>0.68080792977888793</c:v>
                </c:pt>
                <c:pt idx="5">
                  <c:v>0.70590085995944907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CB4-403E-BFD7-778D14741BB5}"/>
            </c:ext>
          </c:extLst>
        </c:ser>
        <c:ser>
          <c:idx val="16"/>
          <c:order val="9"/>
          <c:tx>
            <c:strRef>
              <c:f>Comparaciones!$Q$35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Comparaciones!$Q$36:$Q$41</c:f>
              <c:numCache>
                <c:formatCode>General</c:formatCode>
                <c:ptCount val="6"/>
                <c:pt idx="0">
                  <c:v>0.98731769485808463</c:v>
                </c:pt>
                <c:pt idx="1">
                  <c:v>0.93015771275875458</c:v>
                </c:pt>
                <c:pt idx="2">
                  <c:v>0.93826663955002576</c:v>
                </c:pt>
                <c:pt idx="3">
                  <c:v>0.93951574909651281</c:v>
                </c:pt>
                <c:pt idx="4">
                  <c:v>0.93740447134746951</c:v>
                </c:pt>
                <c:pt idx="5">
                  <c:v>0.93200594595572495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CB4-403E-BFD7-778D14741BB5}"/>
            </c:ext>
          </c:extLst>
        </c:ser>
        <c:ser>
          <c:idx val="17"/>
          <c:order val="10"/>
          <c:tx>
            <c:strRef>
              <c:f>Comparaciones!$R$35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Comparaciones!$R$36:$R$41</c:f>
              <c:numCache>
                <c:formatCode>General</c:formatCode>
                <c:ptCount val="6"/>
                <c:pt idx="0">
                  <c:v>0.99114027123236326</c:v>
                </c:pt>
                <c:pt idx="1">
                  <c:v>1.2443505912899513</c:v>
                </c:pt>
                <c:pt idx="2">
                  <c:v>1.2053781910278765</c:v>
                </c:pt>
                <c:pt idx="3">
                  <c:v>1.2369165328980796</c:v>
                </c:pt>
                <c:pt idx="4">
                  <c:v>1.247224123938502</c:v>
                </c:pt>
                <c:pt idx="5">
                  <c:v>1.248962561406376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CB4-403E-BFD7-778D14741BB5}"/>
            </c:ext>
          </c:extLst>
        </c:ser>
        <c:ser>
          <c:idx val="18"/>
          <c:order val="11"/>
          <c:tx>
            <c:strRef>
              <c:f>Comparaciones!$S$35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Comparaciones!$S$36:$S$41</c:f>
              <c:numCache>
                <c:formatCode>General</c:formatCode>
                <c:ptCount val="6"/>
                <c:pt idx="0">
                  <c:v>0.99591888264660589</c:v>
                </c:pt>
                <c:pt idx="1">
                  <c:v>1.6328317644306052</c:v>
                </c:pt>
                <c:pt idx="2">
                  <c:v>1.6538023316227473</c:v>
                </c:pt>
                <c:pt idx="3">
                  <c:v>1.6417211332261596</c:v>
                </c:pt>
                <c:pt idx="4">
                  <c:v>1.6299689015525265</c:v>
                </c:pt>
                <c:pt idx="5">
                  <c:v>1.6366736175529171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CB4-403E-BFD7-778D14741BB5}"/>
            </c:ext>
          </c:extLst>
        </c:ser>
        <c:ser>
          <c:idx val="19"/>
          <c:order val="12"/>
          <c:tx>
            <c:strRef>
              <c:f>Comparaciones!$T$35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Comparaciones!$T$36:$T$41</c:f>
              <c:numCache>
                <c:formatCode>General</c:formatCode>
                <c:ptCount val="6"/>
                <c:pt idx="0">
                  <c:v>0.98952412250479704</c:v>
                </c:pt>
                <c:pt idx="1">
                  <c:v>2.0908033395702641</c:v>
                </c:pt>
                <c:pt idx="2">
                  <c:v>2.091787280832806</c:v>
                </c:pt>
                <c:pt idx="3">
                  <c:v>2.0712374240561662</c:v>
                </c:pt>
                <c:pt idx="4">
                  <c:v>2.0917372805392547</c:v>
                </c:pt>
                <c:pt idx="5">
                  <c:v>2.0732831254831003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CB4-403E-BFD7-778D14741BB5}"/>
            </c:ext>
          </c:extLst>
        </c:ser>
        <c:ser>
          <c:idx val="20"/>
          <c:order val="13"/>
          <c:tx>
            <c:strRef>
              <c:f>Comparaciones!$U$35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Comparaciones!$N$36:$N$41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Comparaciones!$U$36:$U$41</c:f>
              <c:numCache>
                <c:formatCode>General</c:formatCode>
                <c:ptCount val="6"/>
                <c:pt idx="0">
                  <c:v>0.99929530828140134</c:v>
                </c:pt>
                <c:pt idx="1">
                  <c:v>2.6449570106563236</c:v>
                </c:pt>
                <c:pt idx="2">
                  <c:v>2.6029121017643337</c:v>
                </c:pt>
                <c:pt idx="3">
                  <c:v>2.6336371501879587</c:v>
                </c:pt>
                <c:pt idx="4">
                  <c:v>2.6213274378329583</c:v>
                </c:pt>
                <c:pt idx="5">
                  <c:v>2.5975161913953877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CB4-403E-BFD7-778D14741BB5}"/>
            </c:ext>
          </c:extLst>
        </c:ser>
        <c:ser>
          <c:idx val="0"/>
          <c:order val="14"/>
          <c:tx>
            <c:strRef>
              <c:f>Comparaciones!$O$64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Comparaciones!$O$65:$O$69</c:f>
              <c:numCache>
                <c:formatCode>General</c:formatCode>
                <c:ptCount val="5"/>
                <c:pt idx="0">
                  <c:v>1</c:v>
                </c:pt>
                <c:pt idx="1">
                  <c:v>1.1924380800000001</c:v>
                </c:pt>
                <c:pt idx="2">
                  <c:v>1.202869</c:v>
                </c:pt>
                <c:pt idx="3">
                  <c:v>1.1929620000000001</c:v>
                </c:pt>
                <c:pt idx="4">
                  <c:v>1.283312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B4-403E-BFD7-778D14741BB5}"/>
            </c:ext>
          </c:extLst>
        </c:ser>
        <c:ser>
          <c:idx val="1"/>
          <c:order val="15"/>
          <c:tx>
            <c:strRef>
              <c:f>Comparaciones!$P$64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Comparaciones!$P$65:$P$69</c:f>
              <c:numCache>
                <c:formatCode>General</c:formatCode>
                <c:ptCount val="5"/>
                <c:pt idx="0">
                  <c:v>1</c:v>
                </c:pt>
                <c:pt idx="1">
                  <c:v>1.2603899999999999</c:v>
                </c:pt>
                <c:pt idx="2">
                  <c:v>1.27393</c:v>
                </c:pt>
                <c:pt idx="3">
                  <c:v>1.46977</c:v>
                </c:pt>
                <c:pt idx="4">
                  <c:v>1.430266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CB4-403E-BFD7-778D14741BB5}"/>
            </c:ext>
          </c:extLst>
        </c:ser>
        <c:ser>
          <c:idx val="2"/>
          <c:order val="16"/>
          <c:tx>
            <c:strRef>
              <c:f>Comparaciones!$Q$64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Comparaciones!$Q$65:$Q$69</c:f>
              <c:numCache>
                <c:formatCode>General</c:formatCode>
                <c:ptCount val="5"/>
                <c:pt idx="0">
                  <c:v>1</c:v>
                </c:pt>
                <c:pt idx="1">
                  <c:v>1.40652</c:v>
                </c:pt>
                <c:pt idx="2">
                  <c:v>1.6276600000000001</c:v>
                </c:pt>
                <c:pt idx="3">
                  <c:v>1.761015</c:v>
                </c:pt>
                <c:pt idx="4">
                  <c:v>1.7025011999999999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CB4-403E-BFD7-778D14741BB5}"/>
            </c:ext>
          </c:extLst>
        </c:ser>
        <c:ser>
          <c:idx val="3"/>
          <c:order val="17"/>
          <c:tx>
            <c:strRef>
              <c:f>Comparaciones!$R$64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Comparaciones!$R$65:$R$69</c:f>
              <c:numCache>
                <c:formatCode>General</c:formatCode>
                <c:ptCount val="5"/>
                <c:pt idx="0">
                  <c:v>1</c:v>
                </c:pt>
                <c:pt idx="1">
                  <c:v>1.4913000000000001</c:v>
                </c:pt>
                <c:pt idx="2">
                  <c:v>1.8511899999999999</c:v>
                </c:pt>
                <c:pt idx="3">
                  <c:v>2.0373899999999998</c:v>
                </c:pt>
                <c:pt idx="4">
                  <c:v>1.9863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CB4-403E-BFD7-778D14741BB5}"/>
            </c:ext>
          </c:extLst>
        </c:ser>
        <c:ser>
          <c:idx val="4"/>
          <c:order val="18"/>
          <c:tx>
            <c:strRef>
              <c:f>Comparaciones!$S$64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Comparaciones!$S$65:$S$69</c:f>
              <c:numCache>
                <c:formatCode>General</c:formatCode>
                <c:ptCount val="5"/>
                <c:pt idx="0">
                  <c:v>1</c:v>
                </c:pt>
                <c:pt idx="1">
                  <c:v>1.5743</c:v>
                </c:pt>
                <c:pt idx="2">
                  <c:v>2.1675</c:v>
                </c:pt>
                <c:pt idx="3">
                  <c:v>2.3086000000000002</c:v>
                </c:pt>
                <c:pt idx="4">
                  <c:v>2.2076899999999999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CB4-403E-BFD7-778D14741BB5}"/>
            </c:ext>
          </c:extLst>
        </c:ser>
        <c:ser>
          <c:idx val="5"/>
          <c:order val="19"/>
          <c:tx>
            <c:strRef>
              <c:f>Comparaciones!$T$64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Comparaciones!$T$65:$T$69</c:f>
              <c:numCache>
                <c:formatCode>General</c:formatCode>
                <c:ptCount val="5"/>
                <c:pt idx="0">
                  <c:v>1</c:v>
                </c:pt>
                <c:pt idx="1">
                  <c:v>1.6143000000000001</c:v>
                </c:pt>
                <c:pt idx="2">
                  <c:v>1.9533</c:v>
                </c:pt>
                <c:pt idx="3">
                  <c:v>2.4302000000000001</c:v>
                </c:pt>
                <c:pt idx="4">
                  <c:v>2.3075000000000001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B4-403E-BFD7-778D14741BB5}"/>
            </c:ext>
          </c:extLst>
        </c:ser>
        <c:ser>
          <c:idx val="6"/>
          <c:order val="20"/>
          <c:tx>
            <c:strRef>
              <c:f>Comparaciones!$U$64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Comparaciones!$N$65:$N$69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Comparaciones!$U$65:$U$69</c:f>
              <c:numCache>
                <c:formatCode>General</c:formatCode>
                <c:ptCount val="5"/>
                <c:pt idx="0">
                  <c:v>1</c:v>
                </c:pt>
                <c:pt idx="1">
                  <c:v>1.7068000000000001</c:v>
                </c:pt>
                <c:pt idx="2">
                  <c:v>2.3658000000000001</c:v>
                </c:pt>
                <c:pt idx="3">
                  <c:v>2.6107</c:v>
                </c:pt>
                <c:pt idx="4">
                  <c:v>2.5114200000000002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CB4-403E-BFD7-778D1474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17104"/>
        <c:axId val="555126416"/>
      </c:lineChart>
      <c:catAx>
        <c:axId val="4382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126416"/>
        <c:crosses val="autoZero"/>
        <c:auto val="1"/>
        <c:lblAlgn val="ctr"/>
        <c:lblOffset val="100"/>
        <c:noMultiLvlLbl val="0"/>
      </c:catAx>
      <c:valAx>
        <c:axId val="555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2171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</a:t>
            </a:r>
            <a:r>
              <a:rPr lang="es-CO" sz="1400" b="0" i="0" u="none" strike="noStrike" baseline="0">
                <a:effectLst/>
              </a:rPr>
              <a:t>Imagen</a:t>
            </a:r>
            <a:r>
              <a:rPr lang="es-CO"/>
              <a:t> 1080p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Comparaciones!$O$13</c:f>
              <c:strCache>
                <c:ptCount val="1"/>
                <c:pt idx="0">
                  <c:v>Kernel 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Comparaciones!$O$14:$O$18</c:f>
              <c:numCache>
                <c:formatCode>General</c:formatCode>
                <c:ptCount val="5"/>
                <c:pt idx="0">
                  <c:v>0.99292244044156008</c:v>
                </c:pt>
                <c:pt idx="1">
                  <c:v>1.1086337899002117</c:v>
                </c:pt>
                <c:pt idx="2">
                  <c:v>1.1856487245339407</c:v>
                </c:pt>
                <c:pt idx="3">
                  <c:v>1.1775476948532175</c:v>
                </c:pt>
                <c:pt idx="4">
                  <c:v>1.181298554103813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8A2-4EE7-858F-13C09722F9BE}"/>
            </c:ext>
          </c:extLst>
        </c:ser>
        <c:ser>
          <c:idx val="8"/>
          <c:order val="1"/>
          <c:tx>
            <c:strRef>
              <c:f>Comparaciones!$P$13</c:f>
              <c:strCache>
                <c:ptCount val="1"/>
                <c:pt idx="0">
                  <c:v>Kernel 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Comparaciones!$P$14:$P$18</c:f>
              <c:numCache>
                <c:formatCode>General</c:formatCode>
                <c:ptCount val="5"/>
                <c:pt idx="0">
                  <c:v>0.99888195863648943</c:v>
                </c:pt>
                <c:pt idx="1">
                  <c:v>1.24666771660551</c:v>
                </c:pt>
                <c:pt idx="2">
                  <c:v>1.4385871116527951</c:v>
                </c:pt>
                <c:pt idx="3">
                  <c:v>1.4325411417034186</c:v>
                </c:pt>
                <c:pt idx="4">
                  <c:v>1.4298331223898402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8A2-4EE7-858F-13C09722F9BE}"/>
            </c:ext>
          </c:extLst>
        </c:ser>
        <c:ser>
          <c:idx val="9"/>
          <c:order val="2"/>
          <c:tx>
            <c:strRef>
              <c:f>Comparaciones!$Q$13</c:f>
              <c:strCache>
                <c:ptCount val="1"/>
                <c:pt idx="0">
                  <c:v>Kernel 7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Comparaciones!$Q$14:$Q$18</c:f>
              <c:numCache>
                <c:formatCode>General</c:formatCode>
                <c:ptCount val="5"/>
                <c:pt idx="0">
                  <c:v>0.99508950064660728</c:v>
                </c:pt>
                <c:pt idx="1">
                  <c:v>1.3837059115747641</c:v>
                </c:pt>
                <c:pt idx="2">
                  <c:v>1.7451606180360455</c:v>
                </c:pt>
                <c:pt idx="3">
                  <c:v>1.7367902844553418</c:v>
                </c:pt>
                <c:pt idx="4">
                  <c:v>1.7349763076451465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8A2-4EE7-858F-13C09722F9BE}"/>
            </c:ext>
          </c:extLst>
        </c:ser>
        <c:ser>
          <c:idx val="10"/>
          <c:order val="3"/>
          <c:tx>
            <c:strRef>
              <c:f>Comparaciones!$R$13</c:f>
              <c:strCache>
                <c:ptCount val="1"/>
                <c:pt idx="0">
                  <c:v>Kernel 9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Comparaciones!$R$14:$R$18</c:f>
              <c:numCache>
                <c:formatCode>General</c:formatCode>
                <c:ptCount val="5"/>
                <c:pt idx="0">
                  <c:v>0.99950610363636094</c:v>
                </c:pt>
                <c:pt idx="1">
                  <c:v>1.4991569143145966</c:v>
                </c:pt>
                <c:pt idx="2">
                  <c:v>2.0397029105544413</c:v>
                </c:pt>
                <c:pt idx="3">
                  <c:v>2.0332987045650435</c:v>
                </c:pt>
                <c:pt idx="4">
                  <c:v>2.024527270477559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8A2-4EE7-858F-13C09722F9BE}"/>
            </c:ext>
          </c:extLst>
        </c:ser>
        <c:ser>
          <c:idx val="11"/>
          <c:order val="4"/>
          <c:tx>
            <c:strRef>
              <c:f>Comparaciones!$S$13</c:f>
              <c:strCache>
                <c:ptCount val="1"/>
                <c:pt idx="0">
                  <c:v>Kernel 11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Comparaciones!$S$14:$S$18</c:f>
              <c:numCache>
                <c:formatCode>General</c:formatCode>
                <c:ptCount val="5"/>
                <c:pt idx="0">
                  <c:v>0.99953755197258132</c:v>
                </c:pt>
                <c:pt idx="1">
                  <c:v>1.5834184509698661</c:v>
                </c:pt>
                <c:pt idx="2">
                  <c:v>2.3034989617464023</c:v>
                </c:pt>
                <c:pt idx="3">
                  <c:v>2.2891569875937101</c:v>
                </c:pt>
                <c:pt idx="4">
                  <c:v>2.2839472602227704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8A2-4EE7-858F-13C09722F9BE}"/>
            </c:ext>
          </c:extLst>
        </c:ser>
        <c:ser>
          <c:idx val="12"/>
          <c:order val="5"/>
          <c:tx>
            <c:strRef>
              <c:f>Comparaciones!$T$13</c:f>
              <c:strCache>
                <c:ptCount val="1"/>
                <c:pt idx="0">
                  <c:v>Kernel 13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Comparaciones!$T$14:$T$18</c:f>
              <c:numCache>
                <c:formatCode>General</c:formatCode>
                <c:ptCount val="5"/>
                <c:pt idx="0">
                  <c:v>0.99863246365120739</c:v>
                </c:pt>
                <c:pt idx="1">
                  <c:v>1.636941243590067</c:v>
                </c:pt>
                <c:pt idx="2">
                  <c:v>2.5092618780698732</c:v>
                </c:pt>
                <c:pt idx="3">
                  <c:v>2.4847448853049436</c:v>
                </c:pt>
                <c:pt idx="4">
                  <c:v>2.4801230267546135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8A2-4EE7-858F-13C09722F9BE}"/>
            </c:ext>
          </c:extLst>
        </c:ser>
        <c:ser>
          <c:idx val="13"/>
          <c:order val="6"/>
          <c:tx>
            <c:strRef>
              <c:f>Comparaciones!$U$13</c:f>
              <c:strCache>
                <c:ptCount val="1"/>
                <c:pt idx="0">
                  <c:v>Kernel 15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Comparaciones!$N$14:$N$18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Comparaciones!$U$14:$U$18</c:f>
              <c:numCache>
                <c:formatCode>General</c:formatCode>
                <c:ptCount val="5"/>
                <c:pt idx="0">
                  <c:v>0.99862035864244925</c:v>
                </c:pt>
                <c:pt idx="1">
                  <c:v>1.684437753915013</c:v>
                </c:pt>
                <c:pt idx="2">
                  <c:v>2.672726689020239</c:v>
                </c:pt>
                <c:pt idx="3">
                  <c:v>2.6678808786066663</c:v>
                </c:pt>
                <c:pt idx="4">
                  <c:v>2.6505310370813504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8A2-4EE7-858F-13C09722F9BE}"/>
            </c:ext>
          </c:extLst>
        </c:ser>
        <c:ser>
          <c:idx val="14"/>
          <c:order val="7"/>
          <c:tx>
            <c:strRef>
              <c:f>Comparaciones!$O$45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Comparaciones!$O$46:$O$51</c:f>
              <c:numCache>
                <c:formatCode>General</c:formatCode>
                <c:ptCount val="6"/>
                <c:pt idx="0">
                  <c:v>0.99292244044156008</c:v>
                </c:pt>
                <c:pt idx="1">
                  <c:v>0.95921364325325154</c:v>
                </c:pt>
                <c:pt idx="2">
                  <c:v>0.95887531854519958</c:v>
                </c:pt>
                <c:pt idx="3">
                  <c:v>0.9575139926926105</c:v>
                </c:pt>
                <c:pt idx="4">
                  <c:v>0.95582770262631667</c:v>
                </c:pt>
                <c:pt idx="5">
                  <c:v>0.95715649390757485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8A2-4EE7-858F-13C09722F9BE}"/>
            </c:ext>
          </c:extLst>
        </c:ser>
        <c:ser>
          <c:idx val="15"/>
          <c:order val="8"/>
          <c:tx>
            <c:strRef>
              <c:f>Comparaciones!$P$45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Comparaciones!$P$46:$P$51</c:f>
              <c:numCache>
                <c:formatCode>General</c:formatCode>
                <c:ptCount val="6"/>
                <c:pt idx="0">
                  <c:v>0.99888195863648943</c:v>
                </c:pt>
                <c:pt idx="1">
                  <c:v>1.308865758961155</c:v>
                </c:pt>
                <c:pt idx="2">
                  <c:v>1.315881012934518</c:v>
                </c:pt>
                <c:pt idx="3">
                  <c:v>1.2794422335194928</c:v>
                </c:pt>
                <c:pt idx="4">
                  <c:v>1.3085349198481107</c:v>
                </c:pt>
                <c:pt idx="5">
                  <c:v>1.3084270736869579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8A2-4EE7-858F-13C09722F9BE}"/>
            </c:ext>
          </c:extLst>
        </c:ser>
        <c:ser>
          <c:idx val="16"/>
          <c:order val="9"/>
          <c:tx>
            <c:strRef>
              <c:f>Comparaciones!$Q$45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Comparaciones!$Q$46:$Q$51</c:f>
              <c:numCache>
                <c:formatCode>General</c:formatCode>
                <c:ptCount val="6"/>
                <c:pt idx="0">
                  <c:v>0.99508950064660728</c:v>
                </c:pt>
                <c:pt idx="1">
                  <c:v>1.8320700432662311</c:v>
                </c:pt>
                <c:pt idx="2">
                  <c:v>1.8230119486963345</c:v>
                </c:pt>
                <c:pt idx="3">
                  <c:v>1.829159058704662</c:v>
                </c:pt>
                <c:pt idx="4">
                  <c:v>1.8358100902058179</c:v>
                </c:pt>
                <c:pt idx="5">
                  <c:v>1.8035087663789775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8A2-4EE7-858F-13C09722F9BE}"/>
            </c:ext>
          </c:extLst>
        </c:ser>
        <c:ser>
          <c:idx val="17"/>
          <c:order val="10"/>
          <c:tx>
            <c:strRef>
              <c:f>Comparaciones!$R$45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Comparaciones!$R$46:$R$51</c:f>
              <c:numCache>
                <c:formatCode>General</c:formatCode>
                <c:ptCount val="6"/>
                <c:pt idx="0">
                  <c:v>0.99950610363636094</c:v>
                </c:pt>
                <c:pt idx="1">
                  <c:v>2.4927334779368908</c:v>
                </c:pt>
                <c:pt idx="2">
                  <c:v>2.5064117440076306</c:v>
                </c:pt>
                <c:pt idx="3">
                  <c:v>2.4489671865453335</c:v>
                </c:pt>
                <c:pt idx="4">
                  <c:v>2.4374994580232023</c:v>
                </c:pt>
                <c:pt idx="5">
                  <c:v>2.4827775747009446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8A2-4EE7-858F-13C09722F9BE}"/>
            </c:ext>
          </c:extLst>
        </c:ser>
        <c:ser>
          <c:idx val="18"/>
          <c:order val="11"/>
          <c:tx>
            <c:strRef>
              <c:f>Comparaciones!$S$45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Comparaciones!$S$46:$S$51</c:f>
              <c:numCache>
                <c:formatCode>General</c:formatCode>
                <c:ptCount val="6"/>
                <c:pt idx="0">
                  <c:v>0.99953755197258132</c:v>
                </c:pt>
                <c:pt idx="1">
                  <c:v>3.3122173969213033</c:v>
                </c:pt>
                <c:pt idx="2">
                  <c:v>3.3265662392338426</c:v>
                </c:pt>
                <c:pt idx="3">
                  <c:v>3.3704475242318375</c:v>
                </c:pt>
                <c:pt idx="4">
                  <c:v>3.3699696510177266</c:v>
                </c:pt>
                <c:pt idx="5">
                  <c:v>3.3777221623765499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8A2-4EE7-858F-13C09722F9BE}"/>
            </c:ext>
          </c:extLst>
        </c:ser>
        <c:ser>
          <c:idx val="19"/>
          <c:order val="12"/>
          <c:tx>
            <c:strRef>
              <c:f>Comparaciones!$T$45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Comparaciones!$T$46:$T$51</c:f>
              <c:numCache>
                <c:formatCode>General</c:formatCode>
                <c:ptCount val="6"/>
                <c:pt idx="0">
                  <c:v>0.99863246365120739</c:v>
                </c:pt>
                <c:pt idx="1">
                  <c:v>4.333764104871058</c:v>
                </c:pt>
                <c:pt idx="2">
                  <c:v>4.3703070749635362</c:v>
                </c:pt>
                <c:pt idx="3">
                  <c:v>4.3110599073133411</c:v>
                </c:pt>
                <c:pt idx="4">
                  <c:v>4.3243576992771899</c:v>
                </c:pt>
                <c:pt idx="5">
                  <c:v>4.3560371326132126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8A2-4EE7-858F-13C09722F9BE}"/>
            </c:ext>
          </c:extLst>
        </c:ser>
        <c:ser>
          <c:idx val="20"/>
          <c:order val="13"/>
          <c:tx>
            <c:strRef>
              <c:f>Comparaciones!$U$45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Comparaciones!$N$46:$N$51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Comparaciones!$U$46:$U$51</c:f>
              <c:numCache>
                <c:formatCode>General</c:formatCode>
                <c:ptCount val="6"/>
                <c:pt idx="0">
                  <c:v>0.99862035864244925</c:v>
                </c:pt>
                <c:pt idx="1">
                  <c:v>5.477234051356068</c:v>
                </c:pt>
                <c:pt idx="2">
                  <c:v>5.5701778326012255</c:v>
                </c:pt>
                <c:pt idx="3">
                  <c:v>5.4891664310262307</c:v>
                </c:pt>
                <c:pt idx="4">
                  <c:v>5.5473053053089725</c:v>
                </c:pt>
                <c:pt idx="5">
                  <c:v>5.5425854278927291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8A2-4EE7-858F-13C09722F9BE}"/>
            </c:ext>
          </c:extLst>
        </c:ser>
        <c:ser>
          <c:idx val="0"/>
          <c:order val="14"/>
          <c:tx>
            <c:strRef>
              <c:f>Comparaciones!$O$74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Comparaciones!$O$75:$O$79</c:f>
              <c:numCache>
                <c:formatCode>General</c:formatCode>
                <c:ptCount val="5"/>
                <c:pt idx="0">
                  <c:v>1</c:v>
                </c:pt>
                <c:pt idx="1">
                  <c:v>1.139357</c:v>
                </c:pt>
                <c:pt idx="2">
                  <c:v>1.2075</c:v>
                </c:pt>
                <c:pt idx="3">
                  <c:v>1.225028</c:v>
                </c:pt>
                <c:pt idx="4">
                  <c:v>1.21420621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A2-4EE7-858F-13C09722F9BE}"/>
            </c:ext>
          </c:extLst>
        </c:ser>
        <c:ser>
          <c:idx val="1"/>
          <c:order val="15"/>
          <c:tx>
            <c:strRef>
              <c:f>Comparaciones!$P$74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Comparaciones!$P$75:$P$79</c:f>
              <c:numCache>
                <c:formatCode>General</c:formatCode>
                <c:ptCount val="5"/>
                <c:pt idx="0">
                  <c:v>1</c:v>
                </c:pt>
                <c:pt idx="1">
                  <c:v>1.3027250399999999</c:v>
                </c:pt>
                <c:pt idx="2">
                  <c:v>1.507647</c:v>
                </c:pt>
                <c:pt idx="3">
                  <c:v>1.5315030000000001</c:v>
                </c:pt>
                <c:pt idx="4">
                  <c:v>1.53147666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8A2-4EE7-858F-13C09722F9BE}"/>
            </c:ext>
          </c:extLst>
        </c:ser>
        <c:ser>
          <c:idx val="2"/>
          <c:order val="16"/>
          <c:tx>
            <c:strRef>
              <c:f>Comparaciones!$Q$74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Comparaciones!$Q$75:$Q$79</c:f>
              <c:numCache>
                <c:formatCode>General</c:formatCode>
                <c:ptCount val="5"/>
                <c:pt idx="0">
                  <c:v>1</c:v>
                </c:pt>
                <c:pt idx="1">
                  <c:v>1.4314887300000001</c:v>
                </c:pt>
                <c:pt idx="2">
                  <c:v>1.7717567599999999</c:v>
                </c:pt>
                <c:pt idx="3">
                  <c:v>1.8748775900000001</c:v>
                </c:pt>
                <c:pt idx="4">
                  <c:v>1.8503974999999999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8A2-4EE7-858F-13C09722F9BE}"/>
            </c:ext>
          </c:extLst>
        </c:ser>
        <c:ser>
          <c:idx val="3"/>
          <c:order val="17"/>
          <c:tx>
            <c:strRef>
              <c:f>Comparaciones!$R$74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Comparaciones!$R$75:$R$79</c:f>
              <c:numCache>
                <c:formatCode>General</c:formatCode>
                <c:ptCount val="5"/>
                <c:pt idx="0">
                  <c:v>1</c:v>
                </c:pt>
                <c:pt idx="1">
                  <c:v>1.53242945</c:v>
                </c:pt>
                <c:pt idx="2">
                  <c:v>2.16143296</c:v>
                </c:pt>
                <c:pt idx="3">
                  <c:v>2.1685471000000001</c:v>
                </c:pt>
                <c:pt idx="4">
                  <c:v>2.1445631999999999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8A2-4EE7-858F-13C09722F9BE}"/>
            </c:ext>
          </c:extLst>
        </c:ser>
        <c:ser>
          <c:idx val="4"/>
          <c:order val="18"/>
          <c:tx>
            <c:strRef>
              <c:f>Comparaciones!$S$74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Comparaciones!$S$75:$S$79</c:f>
              <c:numCache>
                <c:formatCode>General</c:formatCode>
                <c:ptCount val="5"/>
                <c:pt idx="0">
                  <c:v>1</c:v>
                </c:pt>
                <c:pt idx="1">
                  <c:v>1.61978293</c:v>
                </c:pt>
                <c:pt idx="2">
                  <c:v>2.41070721</c:v>
                </c:pt>
                <c:pt idx="3">
                  <c:v>2.39439</c:v>
                </c:pt>
                <c:pt idx="4">
                  <c:v>2.3813499999999999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8A2-4EE7-858F-13C09722F9BE}"/>
            </c:ext>
          </c:extLst>
        </c:ser>
        <c:ser>
          <c:idx val="5"/>
          <c:order val="19"/>
          <c:tx>
            <c:strRef>
              <c:f>Comparaciones!$T$74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Comparaciones!$T$75:$T$79</c:f>
              <c:numCache>
                <c:formatCode>General</c:formatCode>
                <c:ptCount val="5"/>
                <c:pt idx="0">
                  <c:v>1</c:v>
                </c:pt>
                <c:pt idx="1">
                  <c:v>1.6732199999999999</c:v>
                </c:pt>
                <c:pt idx="2">
                  <c:v>2.60765</c:v>
                </c:pt>
                <c:pt idx="3">
                  <c:v>2.6060599999999998</c:v>
                </c:pt>
                <c:pt idx="4">
                  <c:v>2.5867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8A2-4EE7-858F-13C09722F9BE}"/>
            </c:ext>
          </c:extLst>
        </c:ser>
        <c:ser>
          <c:idx val="6"/>
          <c:order val="20"/>
          <c:tx>
            <c:strRef>
              <c:f>Comparaciones!$U$74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Comparaciones!$N$75:$N$79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Comparaciones!$U$75:$U$79</c:f>
              <c:numCache>
                <c:formatCode>General</c:formatCode>
                <c:ptCount val="5"/>
                <c:pt idx="0">
                  <c:v>1</c:v>
                </c:pt>
                <c:pt idx="1">
                  <c:v>1.7203999999999999</c:v>
                </c:pt>
                <c:pt idx="2">
                  <c:v>2.77129</c:v>
                </c:pt>
                <c:pt idx="3">
                  <c:v>2.7530000000000001</c:v>
                </c:pt>
                <c:pt idx="4">
                  <c:v>2.73116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8A2-4EE7-858F-13C09722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58608"/>
        <c:axId val="335151168"/>
      </c:lineChart>
      <c:catAx>
        <c:axId val="613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151168"/>
        <c:crosses val="autoZero"/>
        <c:auto val="1"/>
        <c:lblAlgn val="ctr"/>
        <c:lblOffset val="100"/>
        <c:noMultiLvlLbl val="0"/>
      </c:catAx>
      <c:valAx>
        <c:axId val="335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3586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</a:t>
            </a:r>
            <a:r>
              <a:rPr lang="es-CO" sz="1400" b="0" i="0" u="none" strike="noStrike" baseline="0">
                <a:effectLst/>
              </a:rPr>
              <a:t>4K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Comparaciones!$O$22</c:f>
              <c:strCache>
                <c:ptCount val="1"/>
                <c:pt idx="0">
                  <c:v>Kernel 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Comparaciones!$O$23:$O$27</c:f>
              <c:numCache>
                <c:formatCode>General</c:formatCode>
                <c:ptCount val="5"/>
                <c:pt idx="0">
                  <c:v>0.99524674942880231</c:v>
                </c:pt>
                <c:pt idx="1">
                  <c:v>1.1046485667844683</c:v>
                </c:pt>
                <c:pt idx="2">
                  <c:v>1.1754392826651527</c:v>
                </c:pt>
                <c:pt idx="3">
                  <c:v>1.1734866029621862</c:v>
                </c:pt>
                <c:pt idx="4">
                  <c:v>1.1760005839994028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53D-4CAE-8CB4-CA47BC53CF11}"/>
            </c:ext>
          </c:extLst>
        </c:ser>
        <c:ser>
          <c:idx val="8"/>
          <c:order val="1"/>
          <c:tx>
            <c:strRef>
              <c:f>Comparaciones!$P$22</c:f>
              <c:strCache>
                <c:ptCount val="1"/>
                <c:pt idx="0">
                  <c:v>Kernel 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Comparaciones!$P$23:$P$27</c:f>
              <c:numCache>
                <c:formatCode>General</c:formatCode>
                <c:ptCount val="5"/>
                <c:pt idx="0">
                  <c:v>0.99919942566247699</c:v>
                </c:pt>
                <c:pt idx="1">
                  <c:v>1.2355529259829485</c:v>
                </c:pt>
                <c:pt idx="2">
                  <c:v>1.4153572195143402</c:v>
                </c:pt>
                <c:pt idx="3">
                  <c:v>1.4158258586329848</c:v>
                </c:pt>
                <c:pt idx="4">
                  <c:v>1.414398182811752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53D-4CAE-8CB4-CA47BC53CF11}"/>
            </c:ext>
          </c:extLst>
        </c:ser>
        <c:ser>
          <c:idx val="9"/>
          <c:order val="2"/>
          <c:tx>
            <c:strRef>
              <c:f>Comparaciones!$Q$22</c:f>
              <c:strCache>
                <c:ptCount val="1"/>
                <c:pt idx="0">
                  <c:v>Kernel 7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Comparaciones!$Q$23:$Q$27</c:f>
              <c:numCache>
                <c:formatCode>General</c:formatCode>
                <c:ptCount val="5"/>
                <c:pt idx="0">
                  <c:v>0.99849166667353328</c:v>
                </c:pt>
                <c:pt idx="1">
                  <c:v>1.3732087638775048</c:v>
                </c:pt>
                <c:pt idx="2">
                  <c:v>1.7184308460236815</c:v>
                </c:pt>
                <c:pt idx="3">
                  <c:v>1.7150564253914917</c:v>
                </c:pt>
                <c:pt idx="4">
                  <c:v>1.7133466781104334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53D-4CAE-8CB4-CA47BC53CF11}"/>
            </c:ext>
          </c:extLst>
        </c:ser>
        <c:ser>
          <c:idx val="10"/>
          <c:order val="3"/>
          <c:tx>
            <c:strRef>
              <c:f>Comparaciones!$R$22</c:f>
              <c:strCache>
                <c:ptCount val="1"/>
                <c:pt idx="0">
                  <c:v>Kernel 9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Comparaciones!$R$23:$R$27</c:f>
              <c:numCache>
                <c:formatCode>General</c:formatCode>
                <c:ptCount val="5"/>
                <c:pt idx="0">
                  <c:v>0.99285455746460627</c:v>
                </c:pt>
                <c:pt idx="1">
                  <c:v>1.4895762678879694</c:v>
                </c:pt>
                <c:pt idx="2">
                  <c:v>1.9727656560694249</c:v>
                </c:pt>
                <c:pt idx="3">
                  <c:v>1.9919612080644373</c:v>
                </c:pt>
                <c:pt idx="4">
                  <c:v>2.0062030845491838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53D-4CAE-8CB4-CA47BC53CF11}"/>
            </c:ext>
          </c:extLst>
        </c:ser>
        <c:ser>
          <c:idx val="11"/>
          <c:order val="4"/>
          <c:tx>
            <c:strRef>
              <c:f>Comparaciones!$S$22</c:f>
              <c:strCache>
                <c:ptCount val="1"/>
                <c:pt idx="0">
                  <c:v>Kernel 11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Comparaciones!$S$23:$S$27</c:f>
              <c:numCache>
                <c:formatCode>General</c:formatCode>
                <c:ptCount val="5"/>
                <c:pt idx="0">
                  <c:v>0.99969950412855968</c:v>
                </c:pt>
                <c:pt idx="1">
                  <c:v>1.550614834246955</c:v>
                </c:pt>
                <c:pt idx="2">
                  <c:v>2.2120880745034128</c:v>
                </c:pt>
                <c:pt idx="3">
                  <c:v>2.2081530763328265</c:v>
                </c:pt>
                <c:pt idx="4">
                  <c:v>2.2294845742819418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53D-4CAE-8CB4-CA47BC53CF11}"/>
            </c:ext>
          </c:extLst>
        </c:ser>
        <c:ser>
          <c:idx val="12"/>
          <c:order val="5"/>
          <c:tx>
            <c:strRef>
              <c:f>Comparaciones!$T$22</c:f>
              <c:strCache>
                <c:ptCount val="1"/>
                <c:pt idx="0">
                  <c:v>Kernel 13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Comparaciones!$T$23:$T$27</c:f>
              <c:numCache>
                <c:formatCode>General</c:formatCode>
                <c:ptCount val="5"/>
                <c:pt idx="0">
                  <c:v>0.99058639310368268</c:v>
                </c:pt>
                <c:pt idx="1">
                  <c:v>1.627044566668953</c:v>
                </c:pt>
                <c:pt idx="2">
                  <c:v>2.450207000136833</c:v>
                </c:pt>
                <c:pt idx="3">
                  <c:v>2.4662675501514921</c:v>
                </c:pt>
                <c:pt idx="4">
                  <c:v>2.4662835862898489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53D-4CAE-8CB4-CA47BC53CF11}"/>
            </c:ext>
          </c:extLst>
        </c:ser>
        <c:ser>
          <c:idx val="13"/>
          <c:order val="6"/>
          <c:tx>
            <c:strRef>
              <c:f>Comparaciones!$U$22</c:f>
              <c:strCache>
                <c:ptCount val="1"/>
                <c:pt idx="0">
                  <c:v>Kernel 15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Comparaciones!$N$23:$N$27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Comparaciones!$U$23:$U$27</c:f>
              <c:numCache>
                <c:formatCode>General</c:formatCode>
                <c:ptCount val="5"/>
                <c:pt idx="0">
                  <c:v>0.9990710483722397</c:v>
                </c:pt>
                <c:pt idx="1">
                  <c:v>1.6768479447178721</c:v>
                </c:pt>
                <c:pt idx="2">
                  <c:v>2.6234890280883234</c:v>
                </c:pt>
                <c:pt idx="3">
                  <c:v>2.6243617518242903</c:v>
                </c:pt>
                <c:pt idx="4">
                  <c:v>2.6374190360780059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53D-4CAE-8CB4-CA47BC53CF11}"/>
            </c:ext>
          </c:extLst>
        </c:ser>
        <c:ser>
          <c:idx val="14"/>
          <c:order val="7"/>
          <c:tx>
            <c:strRef>
              <c:f>Comparaciones!$O$55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Comparaciones!$O$56:$O$61</c:f>
              <c:numCache>
                <c:formatCode>General</c:formatCode>
                <c:ptCount val="6"/>
                <c:pt idx="0">
                  <c:v>0.99524674942880231</c:v>
                </c:pt>
                <c:pt idx="1">
                  <c:v>0.96847528411775841</c:v>
                </c:pt>
                <c:pt idx="2">
                  <c:v>0.96242905372839394</c:v>
                </c:pt>
                <c:pt idx="3">
                  <c:v>0.96298726277547386</c:v>
                </c:pt>
                <c:pt idx="4">
                  <c:v>0.9788807599258702</c:v>
                </c:pt>
                <c:pt idx="5">
                  <c:v>0.9918199693274502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53D-4CAE-8CB4-CA47BC53CF11}"/>
            </c:ext>
          </c:extLst>
        </c:ser>
        <c:ser>
          <c:idx val="15"/>
          <c:order val="8"/>
          <c:tx>
            <c:strRef>
              <c:f>Comparaciones!$P$55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Comparaciones!$P$56:$P$61</c:f>
              <c:numCache>
                <c:formatCode>General</c:formatCode>
                <c:ptCount val="6"/>
                <c:pt idx="0">
                  <c:v>0.99919942566247699</c:v>
                </c:pt>
                <c:pt idx="1">
                  <c:v>1.3067675030274046</c:v>
                </c:pt>
                <c:pt idx="2">
                  <c:v>1.290909344233762</c:v>
                </c:pt>
                <c:pt idx="3">
                  <c:v>1.33674963446288</c:v>
                </c:pt>
                <c:pt idx="4">
                  <c:v>1.3327679495854357</c:v>
                </c:pt>
                <c:pt idx="5">
                  <c:v>1.3235208792673085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53D-4CAE-8CB4-CA47BC53CF11}"/>
            </c:ext>
          </c:extLst>
        </c:ser>
        <c:ser>
          <c:idx val="16"/>
          <c:order val="9"/>
          <c:tx>
            <c:strRef>
              <c:f>Comparaciones!$Q$55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Comparaciones!$Q$56:$Q$61</c:f>
              <c:numCache>
                <c:formatCode>General</c:formatCode>
                <c:ptCount val="6"/>
                <c:pt idx="0">
                  <c:v>0.99849166667353328</c:v>
                </c:pt>
                <c:pt idx="1">
                  <c:v>1.8231370831808318</c:v>
                </c:pt>
                <c:pt idx="2">
                  <c:v>1.8579155019158937</c:v>
                </c:pt>
                <c:pt idx="3">
                  <c:v>1.8543327330298447</c:v>
                </c:pt>
                <c:pt idx="4">
                  <c:v>1.8450728054525629</c:v>
                </c:pt>
                <c:pt idx="5">
                  <c:v>1.8460946629703254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53D-4CAE-8CB4-CA47BC53CF11}"/>
            </c:ext>
          </c:extLst>
        </c:ser>
        <c:ser>
          <c:idx val="17"/>
          <c:order val="10"/>
          <c:tx>
            <c:strRef>
              <c:f>Comparaciones!$R$55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Comparaciones!$R$56:$R$61</c:f>
              <c:numCache>
                <c:formatCode>General</c:formatCode>
                <c:ptCount val="6"/>
                <c:pt idx="0">
                  <c:v>0.99285455746460627</c:v>
                </c:pt>
                <c:pt idx="1">
                  <c:v>2.4929512086875714</c:v>
                </c:pt>
                <c:pt idx="2">
                  <c:v>2.5162117141294624</c:v>
                </c:pt>
                <c:pt idx="3">
                  <c:v>2.5097968574934191</c:v>
                </c:pt>
                <c:pt idx="4">
                  <c:v>2.5161630911878095</c:v>
                </c:pt>
                <c:pt idx="5">
                  <c:v>2.5114147674012557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53D-4CAE-8CB4-CA47BC53CF11}"/>
            </c:ext>
          </c:extLst>
        </c:ser>
        <c:ser>
          <c:idx val="18"/>
          <c:order val="11"/>
          <c:tx>
            <c:strRef>
              <c:f>Comparaciones!$S$55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Comparaciones!$S$56:$S$61</c:f>
              <c:numCache>
                <c:formatCode>General</c:formatCode>
                <c:ptCount val="6"/>
                <c:pt idx="0">
                  <c:v>0.99969950412855968</c:v>
                </c:pt>
                <c:pt idx="1">
                  <c:v>3.34881642720817</c:v>
                </c:pt>
                <c:pt idx="2">
                  <c:v>3.3767109907750714</c:v>
                </c:pt>
                <c:pt idx="3">
                  <c:v>3.3561541063083506</c:v>
                </c:pt>
                <c:pt idx="4">
                  <c:v>3.3704944404707935</c:v>
                </c:pt>
                <c:pt idx="5">
                  <c:v>3.3614816281829771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53D-4CAE-8CB4-CA47BC53CF11}"/>
            </c:ext>
          </c:extLst>
        </c:ser>
        <c:ser>
          <c:idx val="19"/>
          <c:order val="12"/>
          <c:tx>
            <c:strRef>
              <c:f>Comparaciones!$T$55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Comparaciones!$T$56:$T$61</c:f>
              <c:numCache>
                <c:formatCode>General</c:formatCode>
                <c:ptCount val="6"/>
                <c:pt idx="0">
                  <c:v>0.99058639310368268</c:v>
                </c:pt>
                <c:pt idx="1">
                  <c:v>4.3741335653085622</c:v>
                </c:pt>
                <c:pt idx="2">
                  <c:v>4.3727293161407541</c:v>
                </c:pt>
                <c:pt idx="3">
                  <c:v>4.4130234110668436</c:v>
                </c:pt>
                <c:pt idx="4">
                  <c:v>4.3684275442297764</c:v>
                </c:pt>
                <c:pt idx="5">
                  <c:v>4.4200238480831642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53D-4CAE-8CB4-CA47BC53CF11}"/>
            </c:ext>
          </c:extLst>
        </c:ser>
        <c:ser>
          <c:idx val="20"/>
          <c:order val="13"/>
          <c:tx>
            <c:strRef>
              <c:f>Comparaciones!$U$55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Comparaciones!$N$56:$N$61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Comparaciones!$U$56:$U$61</c:f>
              <c:numCache>
                <c:formatCode>General</c:formatCode>
                <c:ptCount val="6"/>
                <c:pt idx="0">
                  <c:v>0.9990710483722397</c:v>
                </c:pt>
                <c:pt idx="1">
                  <c:v>5.4824055914968612</c:v>
                </c:pt>
                <c:pt idx="2">
                  <c:v>5.5554772859144759</c:v>
                </c:pt>
                <c:pt idx="3">
                  <c:v>5.6045991608123211</c:v>
                </c:pt>
                <c:pt idx="4">
                  <c:v>5.4668038294634913</c:v>
                </c:pt>
                <c:pt idx="5">
                  <c:v>5.6126720798204959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53D-4CAE-8CB4-CA47BC53CF11}"/>
            </c:ext>
          </c:extLst>
        </c:ser>
        <c:ser>
          <c:idx val="0"/>
          <c:order val="14"/>
          <c:tx>
            <c:strRef>
              <c:f>Comparaciones!$O$84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Comparaciones!$O$85:$O$89</c:f>
              <c:numCache>
                <c:formatCode>General</c:formatCode>
                <c:ptCount val="5"/>
                <c:pt idx="0">
                  <c:v>1</c:v>
                </c:pt>
                <c:pt idx="1">
                  <c:v>1.1176010000000001</c:v>
                </c:pt>
                <c:pt idx="2">
                  <c:v>1.196116</c:v>
                </c:pt>
                <c:pt idx="3">
                  <c:v>1.196286</c:v>
                </c:pt>
                <c:pt idx="4">
                  <c:v>1.1936040000000001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3D-4CAE-8CB4-CA47BC53CF11}"/>
            </c:ext>
          </c:extLst>
        </c:ser>
        <c:ser>
          <c:idx val="1"/>
          <c:order val="15"/>
          <c:tx>
            <c:strRef>
              <c:f>Comparaciones!$P$84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Comparaciones!$P$85:$P$89</c:f>
              <c:numCache>
                <c:formatCode>General</c:formatCode>
                <c:ptCount val="5"/>
                <c:pt idx="0">
                  <c:v>1</c:v>
                </c:pt>
                <c:pt idx="1">
                  <c:v>1.2756540000000001</c:v>
                </c:pt>
                <c:pt idx="2">
                  <c:v>1.502073</c:v>
                </c:pt>
                <c:pt idx="3">
                  <c:v>1.4950060000000001</c:v>
                </c:pt>
                <c:pt idx="4">
                  <c:v>1.4927779999999999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53D-4CAE-8CB4-CA47BC53CF11}"/>
            </c:ext>
          </c:extLst>
        </c:ser>
        <c:ser>
          <c:idx val="2"/>
          <c:order val="16"/>
          <c:tx>
            <c:strRef>
              <c:f>Comparaciones!$Q$84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Comparaciones!$Q$85:$Q$89</c:f>
              <c:numCache>
                <c:formatCode>General</c:formatCode>
                <c:ptCount val="5"/>
                <c:pt idx="0">
                  <c:v>1</c:v>
                </c:pt>
                <c:pt idx="1">
                  <c:v>1.4170499999999999</c:v>
                </c:pt>
                <c:pt idx="2">
                  <c:v>1.795199</c:v>
                </c:pt>
                <c:pt idx="3">
                  <c:v>1.8072140000000001</c:v>
                </c:pt>
                <c:pt idx="4">
                  <c:v>1.8131044000000001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53D-4CAE-8CB4-CA47BC53CF11}"/>
            </c:ext>
          </c:extLst>
        </c:ser>
        <c:ser>
          <c:idx val="3"/>
          <c:order val="17"/>
          <c:tx>
            <c:strRef>
              <c:f>Comparaciones!$R$84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Comparaciones!$R$85:$R$89</c:f>
              <c:numCache>
                <c:formatCode>General</c:formatCode>
                <c:ptCount val="5"/>
                <c:pt idx="0">
                  <c:v>1</c:v>
                </c:pt>
                <c:pt idx="1">
                  <c:v>1.526375</c:v>
                </c:pt>
                <c:pt idx="2">
                  <c:v>2.1070679999999999</c:v>
                </c:pt>
                <c:pt idx="3">
                  <c:v>2.1096363</c:v>
                </c:pt>
                <c:pt idx="4">
                  <c:v>2.1157050000000002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53D-4CAE-8CB4-CA47BC53CF11}"/>
            </c:ext>
          </c:extLst>
        </c:ser>
        <c:ser>
          <c:idx val="4"/>
          <c:order val="18"/>
          <c:tx>
            <c:strRef>
              <c:f>Comparaciones!$S$84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Comparaciones!$S$85:$S$89</c:f>
              <c:numCache>
                <c:formatCode>General</c:formatCode>
                <c:ptCount val="5"/>
                <c:pt idx="0">
                  <c:v>1</c:v>
                </c:pt>
                <c:pt idx="1">
                  <c:v>1.6047389999999999</c:v>
                </c:pt>
                <c:pt idx="2">
                  <c:v>2.3689107699999998</c:v>
                </c:pt>
                <c:pt idx="3">
                  <c:v>2.3593540000000002</c:v>
                </c:pt>
                <c:pt idx="4">
                  <c:v>2.3580353999999999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53D-4CAE-8CB4-CA47BC53CF11}"/>
            </c:ext>
          </c:extLst>
        </c:ser>
        <c:ser>
          <c:idx val="5"/>
          <c:order val="19"/>
          <c:tx>
            <c:strRef>
              <c:f>Comparaciones!$T$84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Comparaciones!$T$85:$T$89</c:f>
              <c:numCache>
                <c:formatCode>General</c:formatCode>
                <c:ptCount val="5"/>
                <c:pt idx="0">
                  <c:v>1</c:v>
                </c:pt>
                <c:pt idx="1">
                  <c:v>1.6636299999999999</c:v>
                </c:pt>
                <c:pt idx="2">
                  <c:v>2.5869840000000002</c:v>
                </c:pt>
                <c:pt idx="3">
                  <c:v>2.5699676</c:v>
                </c:pt>
                <c:pt idx="4">
                  <c:v>2.5700552800000001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53D-4CAE-8CB4-CA47BC53CF11}"/>
            </c:ext>
          </c:extLst>
        </c:ser>
        <c:ser>
          <c:idx val="6"/>
          <c:order val="20"/>
          <c:tx>
            <c:strRef>
              <c:f>Comparaciones!$U$84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Comparaciones!$N$85:$N$89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Comparaciones!$U$85:$U$89</c:f>
              <c:numCache>
                <c:formatCode>General</c:formatCode>
                <c:ptCount val="5"/>
                <c:pt idx="0">
                  <c:v>1</c:v>
                </c:pt>
                <c:pt idx="1">
                  <c:v>1.7078599999999999</c:v>
                </c:pt>
                <c:pt idx="2">
                  <c:v>2.7606359999999999</c:v>
                </c:pt>
                <c:pt idx="3">
                  <c:v>2.7418800000000001</c:v>
                </c:pt>
                <c:pt idx="4">
                  <c:v>2.7343860000000002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53D-4CAE-8CB4-CA47BC53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66736"/>
        <c:axId val="554412880"/>
      </c:lineChart>
      <c:catAx>
        <c:axId val="6138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412880"/>
        <c:crosses val="autoZero"/>
        <c:auto val="1"/>
        <c:lblAlgn val="ctr"/>
        <c:lblOffset val="100"/>
        <c:noMultiLvlLbl val="0"/>
      </c:catAx>
      <c:valAx>
        <c:axId val="554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667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1080p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Hoja1!$C$12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Hoja1!$C$13:$C$18</c:f>
              <c:numCache>
                <c:formatCode>General</c:formatCode>
                <c:ptCount val="6"/>
                <c:pt idx="0">
                  <c:v>1.4191803333333333</c:v>
                </c:pt>
                <c:pt idx="1">
                  <c:v>1.4690533333333333</c:v>
                </c:pt>
                <c:pt idx="2">
                  <c:v>1.4695716666666667</c:v>
                </c:pt>
                <c:pt idx="3">
                  <c:v>1.4716610000000001</c:v>
                </c:pt>
                <c:pt idx="4">
                  <c:v>1.4742573333333333</c:v>
                </c:pt>
                <c:pt idx="5">
                  <c:v>1.4722106666666666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3CD-95A9-D4C129656C42}"/>
            </c:ext>
          </c:extLst>
        </c:ser>
        <c:ser>
          <c:idx val="3"/>
          <c:order val="1"/>
          <c:tx>
            <c:strRef>
              <c:f>Hoja1!$D$12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Hoja1!$D$13:$D$18</c:f>
              <c:numCache>
                <c:formatCode>General</c:formatCode>
                <c:ptCount val="6"/>
                <c:pt idx="0">
                  <c:v>1.9072043333333333</c:v>
                </c:pt>
                <c:pt idx="1">
                  <c:v>1.4555136666666666</c:v>
                </c:pt>
                <c:pt idx="2">
                  <c:v>1.447754</c:v>
                </c:pt>
                <c:pt idx="3">
                  <c:v>1.4889863333333333</c:v>
                </c:pt>
                <c:pt idx="4">
                  <c:v>1.4558816666666665</c:v>
                </c:pt>
                <c:pt idx="5">
                  <c:v>1.4560016666666666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3CD-95A9-D4C129656C42}"/>
            </c:ext>
          </c:extLst>
        </c:ser>
        <c:ser>
          <c:idx val="1"/>
          <c:order val="2"/>
          <c:tx>
            <c:strRef>
              <c:f>Hoja1!$E$12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Hoja1!$E$13:$E$18</c:f>
              <c:numCache>
                <c:formatCode>General</c:formatCode>
                <c:ptCount val="6"/>
                <c:pt idx="0">
                  <c:v>2.6731836666666666</c:v>
                </c:pt>
                <c:pt idx="1">
                  <c:v>1.4519406666666665</c:v>
                </c:pt>
                <c:pt idx="2">
                  <c:v>1.459155</c:v>
                </c:pt>
                <c:pt idx="3">
                  <c:v>1.4542513333333336</c:v>
                </c:pt>
                <c:pt idx="4">
                  <c:v>1.4489826666666668</c:v>
                </c:pt>
                <c:pt idx="5">
                  <c:v>1.4749343333333336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3CD-95A9-D4C129656C42}"/>
            </c:ext>
          </c:extLst>
        </c:ser>
        <c:ser>
          <c:idx val="0"/>
          <c:order val="3"/>
          <c:tx>
            <c:strRef>
              <c:f>Hoja1!$F$12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Hoja1!$F$13:$F$18</c:f>
              <c:numCache>
                <c:formatCode>General</c:formatCode>
                <c:ptCount val="6"/>
                <c:pt idx="0">
                  <c:v>3.6559626666666669</c:v>
                </c:pt>
                <c:pt idx="1">
                  <c:v>1.4659236666666668</c:v>
                </c:pt>
                <c:pt idx="2">
                  <c:v>1.4579236666666668</c:v>
                </c:pt>
                <c:pt idx="3">
                  <c:v>1.4921216666666666</c:v>
                </c:pt>
                <c:pt idx="4">
                  <c:v>1.4991416666666666</c:v>
                </c:pt>
                <c:pt idx="5">
                  <c:v>1.4718020000000001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C-43CD-95A9-D4C129656C42}"/>
            </c:ext>
          </c:extLst>
        </c:ser>
        <c:ser>
          <c:idx val="4"/>
          <c:order val="4"/>
          <c:tx>
            <c:strRef>
              <c:f>Hoja1!$G$12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Hoja1!$G$13:$G$18</c:f>
              <c:numCache>
                <c:formatCode>General</c:formatCode>
                <c:ptCount val="6"/>
                <c:pt idx="0">
                  <c:v>4.8906396666666661</c:v>
                </c:pt>
                <c:pt idx="1">
                  <c:v>1.4758626666666668</c:v>
                </c:pt>
                <c:pt idx="2">
                  <c:v>1.4694966666666665</c:v>
                </c:pt>
                <c:pt idx="3">
                  <c:v>1.4503646666666665</c:v>
                </c:pt>
                <c:pt idx="4">
                  <c:v>1.4505703333333333</c:v>
                </c:pt>
                <c:pt idx="5">
                  <c:v>1.447241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C-43CD-95A9-D4C129656C42}"/>
            </c:ext>
          </c:extLst>
        </c:ser>
        <c:ser>
          <c:idx val="5"/>
          <c:order val="5"/>
          <c:tx>
            <c:strRef>
              <c:f>Hoja1!$H$12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Hoja1!$H$13:$H$18</c:f>
              <c:numCache>
                <c:formatCode>General</c:formatCode>
                <c:ptCount val="6"/>
                <c:pt idx="0">
                  <c:v>6.366924</c:v>
                </c:pt>
                <c:pt idx="1">
                  <c:v>1.4671350000000001</c:v>
                </c:pt>
                <c:pt idx="2">
                  <c:v>1.4548673333333333</c:v>
                </c:pt>
                <c:pt idx="3">
                  <c:v>1.4748616666666667</c:v>
                </c:pt>
                <c:pt idx="4">
                  <c:v>1.4703263333333332</c:v>
                </c:pt>
                <c:pt idx="5">
                  <c:v>1.4596333333333336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C-43CD-95A9-D4C129656C42}"/>
            </c:ext>
          </c:extLst>
        </c:ser>
        <c:ser>
          <c:idx val="6"/>
          <c:order val="6"/>
          <c:tx>
            <c:strRef>
              <c:f>Hoja1!$I$12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Hoja1!$I$13:$I$18</c:f>
              <c:numCache>
                <c:formatCode>General</c:formatCode>
                <c:ptCount val="6"/>
                <c:pt idx="0">
                  <c:v>8.086642666666668</c:v>
                </c:pt>
                <c:pt idx="1">
                  <c:v>1.4743729999999999</c:v>
                </c:pt>
                <c:pt idx="2">
                  <c:v>1.4497716666666667</c:v>
                </c:pt>
                <c:pt idx="3">
                  <c:v>1.4711680000000003</c:v>
                </c:pt>
                <c:pt idx="4">
                  <c:v>1.4557493333333333</c:v>
                </c:pt>
                <c:pt idx="5">
                  <c:v>1.4569890000000001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C-43CD-95A9-D4C12965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4K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Hoja1!$C$22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Hoja1!$C$23:$C$28</c:f>
              <c:numCache>
                <c:formatCode>General</c:formatCode>
                <c:ptCount val="6"/>
                <c:pt idx="0">
                  <c:v>5.9890243333333331</c:v>
                </c:pt>
                <c:pt idx="1">
                  <c:v>6.1545783333333333</c:v>
                </c:pt>
                <c:pt idx="2">
                  <c:v>6.1932429999999998</c:v>
                </c:pt>
                <c:pt idx="3">
                  <c:v>6.1896529999999998</c:v>
                </c:pt>
                <c:pt idx="4">
                  <c:v>6.0891553333333341</c:v>
                </c:pt>
                <c:pt idx="5">
                  <c:v>6.0097166666666668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9A8-B5E2-3AD9F2D7399E}"/>
            </c:ext>
          </c:extLst>
        </c:ser>
        <c:ser>
          <c:idx val="3"/>
          <c:order val="1"/>
          <c:tx>
            <c:strRef>
              <c:f>Hoja1!$D$22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Hoja1!$D$23:$D$28</c:f>
              <c:numCache>
                <c:formatCode>General</c:formatCode>
                <c:ptCount val="6"/>
                <c:pt idx="0">
                  <c:v>7.9126526666666663</c:v>
                </c:pt>
                <c:pt idx="1">
                  <c:v>6.0502866666666675</c:v>
                </c:pt>
                <c:pt idx="2">
                  <c:v>6.1246113333333332</c:v>
                </c:pt>
                <c:pt idx="3">
                  <c:v>5.9145840000000005</c:v>
                </c:pt>
                <c:pt idx="4">
                  <c:v>5.9322540000000004</c:v>
                </c:pt>
                <c:pt idx="5">
                  <c:v>5.9737009999999993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9A8-B5E2-3AD9F2D7399E}"/>
            </c:ext>
          </c:extLst>
        </c:ser>
        <c:ser>
          <c:idx val="1"/>
          <c:order val="2"/>
          <c:tx>
            <c:strRef>
              <c:f>Hoja1!$E$22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Hoja1!$E$23:$E$28</c:f>
              <c:numCache>
                <c:formatCode>General</c:formatCode>
                <c:ptCount val="6"/>
                <c:pt idx="0">
                  <c:v>10.921989000000002</c:v>
                </c:pt>
                <c:pt idx="1">
                  <c:v>5.9817306666666665</c:v>
                </c:pt>
                <c:pt idx="2">
                  <c:v>5.8697583333333334</c:v>
                </c:pt>
                <c:pt idx="3">
                  <c:v>5.8810993333333341</c:v>
                </c:pt>
                <c:pt idx="4">
                  <c:v>5.910615</c:v>
                </c:pt>
                <c:pt idx="5">
                  <c:v>5.9073433333333334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9A8-B5E2-3AD9F2D7399E}"/>
            </c:ext>
          </c:extLst>
        </c:ser>
        <c:ser>
          <c:idx val="0"/>
          <c:order val="3"/>
          <c:tx>
            <c:strRef>
              <c:f>Hoja1!$F$22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Hoja1!$F$23:$F$28</c:f>
              <c:numCache>
                <c:formatCode>General</c:formatCode>
                <c:ptCount val="6"/>
                <c:pt idx="0">
                  <c:v>14.994499333333332</c:v>
                </c:pt>
                <c:pt idx="1">
                  <c:v>5.9717803333333324</c:v>
                </c:pt>
                <c:pt idx="2">
                  <c:v>5.9165756666666667</c:v>
                </c:pt>
                <c:pt idx="3">
                  <c:v>5.9316979999999999</c:v>
                </c:pt>
                <c:pt idx="4">
                  <c:v>5.91669</c:v>
                </c:pt>
                <c:pt idx="5">
                  <c:v>5.9278766666666671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3-49A8-B5E2-3AD9F2D7399E}"/>
            </c:ext>
          </c:extLst>
        </c:ser>
        <c:ser>
          <c:idx val="4"/>
          <c:order val="4"/>
          <c:tx>
            <c:strRef>
              <c:f>Hoja1!$G$22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Hoja1!$G$23:$G$28</c:f>
              <c:numCache>
                <c:formatCode>General</c:formatCode>
                <c:ptCount val="6"/>
                <c:pt idx="0">
                  <c:v>19.717409</c:v>
                </c:pt>
                <c:pt idx="1">
                  <c:v>5.8861046666666654</c:v>
                </c:pt>
                <c:pt idx="2">
                  <c:v>5.8374803333333345</c:v>
                </c:pt>
                <c:pt idx="3">
                  <c:v>5.873235666666667</c:v>
                </c:pt>
                <c:pt idx="4">
                  <c:v>5.8482470000000006</c:v>
                </c:pt>
                <c:pt idx="5">
                  <c:v>5.8639273333333337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3-49A8-B5E2-3AD9F2D7399E}"/>
            </c:ext>
          </c:extLst>
        </c:ser>
        <c:ser>
          <c:idx val="5"/>
          <c:order val="5"/>
          <c:tx>
            <c:strRef>
              <c:f>Hoja1!$H$22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Hoja1!$H$23:$H$28</c:f>
              <c:numCache>
                <c:formatCode>General</c:formatCode>
                <c:ptCount val="6"/>
                <c:pt idx="0">
                  <c:v>25.909905666666663</c:v>
                </c:pt>
                <c:pt idx="1">
                  <c:v>5.8676763333333328</c:v>
                </c:pt>
                <c:pt idx="2">
                  <c:v>5.8695606666666658</c:v>
                </c:pt>
                <c:pt idx="3">
                  <c:v>5.815967333333333</c:v>
                </c:pt>
                <c:pt idx="4">
                  <c:v>5.8753406666666663</c:v>
                </c:pt>
                <c:pt idx="5">
                  <c:v>5.806756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3-49A8-B5E2-3AD9F2D7399E}"/>
            </c:ext>
          </c:extLst>
        </c:ser>
        <c:ser>
          <c:idx val="6"/>
          <c:order val="6"/>
          <c:tx>
            <c:strRef>
              <c:f>Hoja1!$I$22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Hoja1!$I$23:$I$28</c:f>
              <c:numCache>
                <c:formatCode>General</c:formatCode>
                <c:ptCount val="6"/>
                <c:pt idx="0">
                  <c:v>32.506895333333333</c:v>
                </c:pt>
                <c:pt idx="1">
                  <c:v>5.923804333333333</c:v>
                </c:pt>
                <c:pt idx="2">
                  <c:v>5.8458879999999995</c:v>
                </c:pt>
                <c:pt idx="3">
                  <c:v>5.7946513333333334</c:v>
                </c:pt>
                <c:pt idx="4">
                  <c:v>5.9407103333333326</c:v>
                </c:pt>
                <c:pt idx="5">
                  <c:v>5.786316666666667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03-49A8-B5E2-3AD9F2D7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720p</a:t>
            </a:r>
          </a:p>
        </c:rich>
      </c:tx>
      <c:layout>
        <c:manualLayout>
          <c:xMode val="edge"/>
          <c:yMode val="edge"/>
          <c:x val="0.40309674958450264"/>
          <c:y val="3.57941683126347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Hoja1!$N$3:$N$8</c:f>
              <c:numCache>
                <c:formatCode>General</c:formatCode>
                <c:ptCount val="6"/>
                <c:pt idx="0">
                  <c:v>0.95984563391088962</c:v>
                </c:pt>
                <c:pt idx="1">
                  <c:v>0.48641670681444865</c:v>
                </c:pt>
                <c:pt idx="2">
                  <c:v>0.51421990756833391</c:v>
                </c:pt>
                <c:pt idx="3">
                  <c:v>0.50912616826625245</c:v>
                </c:pt>
                <c:pt idx="4">
                  <c:v>0.51829465205125558</c:v>
                </c:pt>
                <c:pt idx="5">
                  <c:v>0.52389288964233427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F-4784-AB84-2C00FF3186F7}"/>
            </c:ext>
          </c:extLst>
        </c:ser>
        <c:ser>
          <c:idx val="3"/>
          <c:order val="1"/>
          <c:tx>
            <c:strRef>
              <c:f>Hoja1!$O$2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Hoja1!$O$3:$O$8</c:f>
              <c:numCache>
                <c:formatCode>General</c:formatCode>
                <c:ptCount val="6"/>
                <c:pt idx="0">
                  <c:v>0.99724942025251218</c:v>
                </c:pt>
                <c:pt idx="1">
                  <c:v>0.70317233694327408</c:v>
                </c:pt>
                <c:pt idx="2">
                  <c:v>0.69128582655600679</c:v>
                </c:pt>
                <c:pt idx="3">
                  <c:v>0.69805915569590382</c:v>
                </c:pt>
                <c:pt idx="4">
                  <c:v>0.68080792977888793</c:v>
                </c:pt>
                <c:pt idx="5">
                  <c:v>0.70590085995944907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F-4784-AB84-2C00FF3186F7}"/>
            </c:ext>
          </c:extLst>
        </c:ser>
        <c:ser>
          <c:idx val="1"/>
          <c:order val="2"/>
          <c:tx>
            <c:strRef>
              <c:f>Hoja1!$P$2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Hoja1!$P$3:$P$8</c:f>
              <c:numCache>
                <c:formatCode>General</c:formatCode>
                <c:ptCount val="6"/>
                <c:pt idx="0">
                  <c:v>0.98731769485808463</c:v>
                </c:pt>
                <c:pt idx="1">
                  <c:v>0.93015771275875458</c:v>
                </c:pt>
                <c:pt idx="2">
                  <c:v>0.93826663955002576</c:v>
                </c:pt>
                <c:pt idx="3">
                  <c:v>0.93951574909651281</c:v>
                </c:pt>
                <c:pt idx="4">
                  <c:v>0.93740447134746951</c:v>
                </c:pt>
                <c:pt idx="5">
                  <c:v>0.93200594595572495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F-4784-AB84-2C00FF3186F7}"/>
            </c:ext>
          </c:extLst>
        </c:ser>
        <c:ser>
          <c:idx val="0"/>
          <c:order val="3"/>
          <c:tx>
            <c:strRef>
              <c:f>Hoja1!$Q$2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Hoja1!$Q$3:$Q$8</c:f>
              <c:numCache>
                <c:formatCode>General</c:formatCode>
                <c:ptCount val="6"/>
                <c:pt idx="0">
                  <c:v>0.99114027123236326</c:v>
                </c:pt>
                <c:pt idx="1">
                  <c:v>1.2443505912899513</c:v>
                </c:pt>
                <c:pt idx="2">
                  <c:v>1.2053781910278765</c:v>
                </c:pt>
                <c:pt idx="3">
                  <c:v>1.2369165328980796</c:v>
                </c:pt>
                <c:pt idx="4">
                  <c:v>1.247224123938502</c:v>
                </c:pt>
                <c:pt idx="5">
                  <c:v>1.248962561406376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F-4784-AB84-2C00FF3186F7}"/>
            </c:ext>
          </c:extLst>
        </c:ser>
        <c:ser>
          <c:idx val="4"/>
          <c:order val="4"/>
          <c:tx>
            <c:strRef>
              <c:f>Hoja1!$R$2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Hoja1!$R$3:$R$8</c:f>
              <c:numCache>
                <c:formatCode>General</c:formatCode>
                <c:ptCount val="6"/>
                <c:pt idx="0">
                  <c:v>0.99591888264660589</c:v>
                </c:pt>
                <c:pt idx="1">
                  <c:v>1.6328317644306052</c:v>
                </c:pt>
                <c:pt idx="2">
                  <c:v>1.6538023316227473</c:v>
                </c:pt>
                <c:pt idx="3">
                  <c:v>1.6417211332261596</c:v>
                </c:pt>
                <c:pt idx="4">
                  <c:v>1.6299689015525265</c:v>
                </c:pt>
                <c:pt idx="5">
                  <c:v>1.6366736175529171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F-4784-AB84-2C00FF3186F7}"/>
            </c:ext>
          </c:extLst>
        </c:ser>
        <c:ser>
          <c:idx val="5"/>
          <c:order val="5"/>
          <c:tx>
            <c:strRef>
              <c:f>Hoja1!$S$2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Hoja1!$S$3:$S$8</c:f>
              <c:numCache>
                <c:formatCode>General</c:formatCode>
                <c:ptCount val="6"/>
                <c:pt idx="0">
                  <c:v>0.98952412250479704</c:v>
                </c:pt>
                <c:pt idx="1">
                  <c:v>2.0908033395702641</c:v>
                </c:pt>
                <c:pt idx="2">
                  <c:v>2.091787280832806</c:v>
                </c:pt>
                <c:pt idx="3">
                  <c:v>2.0712374240561662</c:v>
                </c:pt>
                <c:pt idx="4">
                  <c:v>2.0917372805392547</c:v>
                </c:pt>
                <c:pt idx="5">
                  <c:v>2.0732831254831003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F-4784-AB84-2C00FF3186F7}"/>
            </c:ext>
          </c:extLst>
        </c:ser>
        <c:ser>
          <c:idx val="6"/>
          <c:order val="6"/>
          <c:tx>
            <c:strRef>
              <c:f>Hoja1!$T$2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Hoja1!$T$3:$T$8</c:f>
              <c:numCache>
                <c:formatCode>General</c:formatCode>
                <c:ptCount val="6"/>
                <c:pt idx="0">
                  <c:v>0.99929530828140134</c:v>
                </c:pt>
                <c:pt idx="1">
                  <c:v>2.6449570106563236</c:v>
                </c:pt>
                <c:pt idx="2">
                  <c:v>2.6029121017643337</c:v>
                </c:pt>
                <c:pt idx="3">
                  <c:v>2.6336371501879587</c:v>
                </c:pt>
                <c:pt idx="4">
                  <c:v>2.6213274378329583</c:v>
                </c:pt>
                <c:pt idx="5">
                  <c:v>2.5975161913953877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5F-4784-AB84-2C00FF31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6289088464359183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1080p</a:t>
            </a:r>
          </a:p>
        </c:rich>
      </c:tx>
      <c:layout>
        <c:manualLayout>
          <c:xMode val="edge"/>
          <c:yMode val="edge"/>
          <c:x val="0.38694911405970439"/>
          <c:y val="2.14765009875808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Hoja1!$N$12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Hoja1!$N$13:$N$18</c:f>
              <c:numCache>
                <c:formatCode>General</c:formatCode>
                <c:ptCount val="6"/>
                <c:pt idx="0">
                  <c:v>0.99292244044156008</c:v>
                </c:pt>
                <c:pt idx="1">
                  <c:v>0.95921364325325154</c:v>
                </c:pt>
                <c:pt idx="2">
                  <c:v>0.95887531854519958</c:v>
                </c:pt>
                <c:pt idx="3">
                  <c:v>0.9575139926926105</c:v>
                </c:pt>
                <c:pt idx="4">
                  <c:v>0.95582770262631667</c:v>
                </c:pt>
                <c:pt idx="5">
                  <c:v>0.95715649390757485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6-4F19-9CD0-9844D627F8C7}"/>
            </c:ext>
          </c:extLst>
        </c:ser>
        <c:ser>
          <c:idx val="3"/>
          <c:order val="1"/>
          <c:tx>
            <c:strRef>
              <c:f>Hoja1!$O$12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Hoja1!$O$13:$O$18</c:f>
              <c:numCache>
                <c:formatCode>General</c:formatCode>
                <c:ptCount val="6"/>
                <c:pt idx="0">
                  <c:v>0.99888195863648943</c:v>
                </c:pt>
                <c:pt idx="1">
                  <c:v>1.308865758961155</c:v>
                </c:pt>
                <c:pt idx="2">
                  <c:v>1.315881012934518</c:v>
                </c:pt>
                <c:pt idx="3">
                  <c:v>1.2794422335194928</c:v>
                </c:pt>
                <c:pt idx="4">
                  <c:v>1.3085349198481107</c:v>
                </c:pt>
                <c:pt idx="5">
                  <c:v>1.3084270736869579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6-4F19-9CD0-9844D627F8C7}"/>
            </c:ext>
          </c:extLst>
        </c:ser>
        <c:ser>
          <c:idx val="1"/>
          <c:order val="2"/>
          <c:tx>
            <c:strRef>
              <c:f>Hoja1!$P$12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Hoja1!$P$13:$P$18</c:f>
              <c:numCache>
                <c:formatCode>General</c:formatCode>
                <c:ptCount val="6"/>
                <c:pt idx="0">
                  <c:v>0.99508950064660728</c:v>
                </c:pt>
                <c:pt idx="1">
                  <c:v>1.8320700432662311</c:v>
                </c:pt>
                <c:pt idx="2">
                  <c:v>1.8230119486963345</c:v>
                </c:pt>
                <c:pt idx="3">
                  <c:v>1.829159058704662</c:v>
                </c:pt>
                <c:pt idx="4">
                  <c:v>1.8358100902058179</c:v>
                </c:pt>
                <c:pt idx="5">
                  <c:v>1.8035087663789775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6-4F19-9CD0-9844D627F8C7}"/>
            </c:ext>
          </c:extLst>
        </c:ser>
        <c:ser>
          <c:idx val="0"/>
          <c:order val="3"/>
          <c:tx>
            <c:strRef>
              <c:f>Hoja1!$Q$12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Hoja1!$Q$13:$Q$18</c:f>
              <c:numCache>
                <c:formatCode>General</c:formatCode>
                <c:ptCount val="6"/>
                <c:pt idx="0">
                  <c:v>0.99950610363636094</c:v>
                </c:pt>
                <c:pt idx="1">
                  <c:v>2.4927334779368908</c:v>
                </c:pt>
                <c:pt idx="2">
                  <c:v>2.5064117440076306</c:v>
                </c:pt>
                <c:pt idx="3">
                  <c:v>2.4489671865453335</c:v>
                </c:pt>
                <c:pt idx="4">
                  <c:v>2.4374994580232023</c:v>
                </c:pt>
                <c:pt idx="5">
                  <c:v>2.4827775747009446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6-4F19-9CD0-9844D627F8C7}"/>
            </c:ext>
          </c:extLst>
        </c:ser>
        <c:ser>
          <c:idx val="4"/>
          <c:order val="4"/>
          <c:tx>
            <c:strRef>
              <c:f>Hoja1!$R$12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Hoja1!$R$13:$R$18</c:f>
              <c:numCache>
                <c:formatCode>General</c:formatCode>
                <c:ptCount val="6"/>
                <c:pt idx="0">
                  <c:v>0.99953755197258132</c:v>
                </c:pt>
                <c:pt idx="1">
                  <c:v>3.3122173969213033</c:v>
                </c:pt>
                <c:pt idx="2">
                  <c:v>3.3265662392338426</c:v>
                </c:pt>
                <c:pt idx="3">
                  <c:v>3.3704475242318375</c:v>
                </c:pt>
                <c:pt idx="4">
                  <c:v>3.3699696510177266</c:v>
                </c:pt>
                <c:pt idx="5">
                  <c:v>3.3777221623765499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6-4F19-9CD0-9844D627F8C7}"/>
            </c:ext>
          </c:extLst>
        </c:ser>
        <c:ser>
          <c:idx val="5"/>
          <c:order val="5"/>
          <c:tx>
            <c:strRef>
              <c:f>Hoja1!$S$12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Hoja1!$S$13:$S$18</c:f>
              <c:numCache>
                <c:formatCode>General</c:formatCode>
                <c:ptCount val="6"/>
                <c:pt idx="0">
                  <c:v>0.99863246365120739</c:v>
                </c:pt>
                <c:pt idx="1">
                  <c:v>4.333764104871058</c:v>
                </c:pt>
                <c:pt idx="2">
                  <c:v>4.3703070749635362</c:v>
                </c:pt>
                <c:pt idx="3">
                  <c:v>4.3110599073133411</c:v>
                </c:pt>
                <c:pt idx="4">
                  <c:v>4.3243576992771899</c:v>
                </c:pt>
                <c:pt idx="5">
                  <c:v>4.3560371326132126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6-4F19-9CD0-9844D627F8C7}"/>
            </c:ext>
          </c:extLst>
        </c:ser>
        <c:ser>
          <c:idx val="6"/>
          <c:order val="6"/>
          <c:tx>
            <c:strRef>
              <c:f>Hoja1!$T$12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Hoja1!$T$13:$T$18</c:f>
              <c:numCache>
                <c:formatCode>General</c:formatCode>
                <c:ptCount val="6"/>
                <c:pt idx="0">
                  <c:v>0.99862035864244925</c:v>
                </c:pt>
                <c:pt idx="1">
                  <c:v>5.477234051356068</c:v>
                </c:pt>
                <c:pt idx="2">
                  <c:v>5.5701778326012255</c:v>
                </c:pt>
                <c:pt idx="3">
                  <c:v>5.4891664310262307</c:v>
                </c:pt>
                <c:pt idx="4">
                  <c:v>5.5473053053089725</c:v>
                </c:pt>
                <c:pt idx="5">
                  <c:v>5.5425854278927291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6-4F19-9CD0-9844D627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4K</a:t>
            </a:r>
          </a:p>
        </c:rich>
      </c:tx>
      <c:layout>
        <c:manualLayout>
          <c:xMode val="edge"/>
          <c:yMode val="edge"/>
          <c:x val="0.40309674958450264"/>
          <c:y val="3.57941683126347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Hoja1!$N$22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Hoja1!$N$23:$N$28</c:f>
              <c:numCache>
                <c:formatCode>General</c:formatCode>
                <c:ptCount val="6"/>
                <c:pt idx="0">
                  <c:v>0.99524674942880231</c:v>
                </c:pt>
                <c:pt idx="1">
                  <c:v>0.96847528411775841</c:v>
                </c:pt>
                <c:pt idx="2">
                  <c:v>0.96242905372839394</c:v>
                </c:pt>
                <c:pt idx="3">
                  <c:v>0.96298726277547386</c:v>
                </c:pt>
                <c:pt idx="4">
                  <c:v>0.9788807599258702</c:v>
                </c:pt>
                <c:pt idx="5">
                  <c:v>0.9918199693274502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805-8992-9807893568C9}"/>
            </c:ext>
          </c:extLst>
        </c:ser>
        <c:ser>
          <c:idx val="3"/>
          <c:order val="1"/>
          <c:tx>
            <c:strRef>
              <c:f>Hoja1!$O$22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Hoja1!$O$23:$O$28</c:f>
              <c:numCache>
                <c:formatCode>General</c:formatCode>
                <c:ptCount val="6"/>
                <c:pt idx="0">
                  <c:v>0.99919942566247699</c:v>
                </c:pt>
                <c:pt idx="1">
                  <c:v>1.3067675030274046</c:v>
                </c:pt>
                <c:pt idx="2">
                  <c:v>1.290909344233762</c:v>
                </c:pt>
                <c:pt idx="3">
                  <c:v>1.33674963446288</c:v>
                </c:pt>
                <c:pt idx="4">
                  <c:v>1.3327679495854357</c:v>
                </c:pt>
                <c:pt idx="5">
                  <c:v>1.3235208792673085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805-8992-9807893568C9}"/>
            </c:ext>
          </c:extLst>
        </c:ser>
        <c:ser>
          <c:idx val="1"/>
          <c:order val="2"/>
          <c:tx>
            <c:strRef>
              <c:f>Hoja1!$P$22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Hoja1!$P$23:$P$28</c:f>
              <c:numCache>
                <c:formatCode>General</c:formatCode>
                <c:ptCount val="6"/>
                <c:pt idx="0">
                  <c:v>0.99849166667353328</c:v>
                </c:pt>
                <c:pt idx="1">
                  <c:v>1.8231370831808318</c:v>
                </c:pt>
                <c:pt idx="2">
                  <c:v>1.8579155019158937</c:v>
                </c:pt>
                <c:pt idx="3">
                  <c:v>1.8543327330298447</c:v>
                </c:pt>
                <c:pt idx="4">
                  <c:v>1.8450728054525629</c:v>
                </c:pt>
                <c:pt idx="5">
                  <c:v>1.8460946629703254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5-4805-8992-9807893568C9}"/>
            </c:ext>
          </c:extLst>
        </c:ser>
        <c:ser>
          <c:idx val="0"/>
          <c:order val="3"/>
          <c:tx>
            <c:strRef>
              <c:f>Hoja1!$Q$22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Hoja1!$Q$23:$Q$28</c:f>
              <c:numCache>
                <c:formatCode>General</c:formatCode>
                <c:ptCount val="6"/>
                <c:pt idx="0">
                  <c:v>0.99285455746460627</c:v>
                </c:pt>
                <c:pt idx="1">
                  <c:v>2.4929512086875714</c:v>
                </c:pt>
                <c:pt idx="2">
                  <c:v>2.5162117141294624</c:v>
                </c:pt>
                <c:pt idx="3">
                  <c:v>2.5097968574934191</c:v>
                </c:pt>
                <c:pt idx="4">
                  <c:v>2.5161630911878095</c:v>
                </c:pt>
                <c:pt idx="5">
                  <c:v>2.5114147674012557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805-8992-9807893568C9}"/>
            </c:ext>
          </c:extLst>
        </c:ser>
        <c:ser>
          <c:idx val="4"/>
          <c:order val="4"/>
          <c:tx>
            <c:strRef>
              <c:f>Hoja1!$R$22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Hoja1!$R$23:$R$28</c:f>
              <c:numCache>
                <c:formatCode>General</c:formatCode>
                <c:ptCount val="6"/>
                <c:pt idx="0">
                  <c:v>0.99969950412855968</c:v>
                </c:pt>
                <c:pt idx="1">
                  <c:v>3.34881642720817</c:v>
                </c:pt>
                <c:pt idx="2">
                  <c:v>3.3767109907750714</c:v>
                </c:pt>
                <c:pt idx="3">
                  <c:v>3.3561541063083506</c:v>
                </c:pt>
                <c:pt idx="4">
                  <c:v>3.3704944404707935</c:v>
                </c:pt>
                <c:pt idx="5">
                  <c:v>3.3614816281829771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5-4805-8992-9807893568C9}"/>
            </c:ext>
          </c:extLst>
        </c:ser>
        <c:ser>
          <c:idx val="5"/>
          <c:order val="5"/>
          <c:tx>
            <c:strRef>
              <c:f>Hoja1!$S$22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Hoja1!$S$23:$S$28</c:f>
              <c:numCache>
                <c:formatCode>General</c:formatCode>
                <c:ptCount val="6"/>
                <c:pt idx="0">
                  <c:v>0.99058639310368268</c:v>
                </c:pt>
                <c:pt idx="1">
                  <c:v>4.3741335653085622</c:v>
                </c:pt>
                <c:pt idx="2">
                  <c:v>4.3727293161407541</c:v>
                </c:pt>
                <c:pt idx="3">
                  <c:v>4.4130234110668436</c:v>
                </c:pt>
                <c:pt idx="4">
                  <c:v>4.3684275442297764</c:v>
                </c:pt>
                <c:pt idx="5">
                  <c:v>4.4200238480831642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35-4805-8992-9807893568C9}"/>
            </c:ext>
          </c:extLst>
        </c:ser>
        <c:ser>
          <c:idx val="6"/>
          <c:order val="6"/>
          <c:tx>
            <c:strRef>
              <c:f>Hoja1!$T$22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Hoja1!$T$23:$T$28</c:f>
              <c:numCache>
                <c:formatCode>General</c:formatCode>
                <c:ptCount val="6"/>
                <c:pt idx="0">
                  <c:v>0.9990710483722397</c:v>
                </c:pt>
                <c:pt idx="1">
                  <c:v>5.4824055914968612</c:v>
                </c:pt>
                <c:pt idx="2">
                  <c:v>5.5554772859144759</c:v>
                </c:pt>
                <c:pt idx="3">
                  <c:v>5.6045991608123211</c:v>
                </c:pt>
                <c:pt idx="4">
                  <c:v>5.4668038294634913</c:v>
                </c:pt>
                <c:pt idx="5">
                  <c:v>5.6126720798204959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5-4805-8992-98078935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</a:t>
            </a:r>
            <a:r>
              <a:rPr lang="es-CO"/>
              <a:t>Imagen 720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Comparaciones!$D$4</c:f>
              <c:strCache>
                <c:ptCount val="1"/>
                <c:pt idx="0">
                  <c:v>Kernel 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Comparaciones!$D$5:$D$9</c:f>
              <c:numCache>
                <c:formatCode>General</c:formatCode>
                <c:ptCount val="5"/>
                <c:pt idx="0">
                  <c:v>0.11816066666666668</c:v>
                </c:pt>
                <c:pt idx="1">
                  <c:v>0.10711133333333334</c:v>
                </c:pt>
                <c:pt idx="2">
                  <c:v>0.10824333333333332</c:v>
                </c:pt>
                <c:pt idx="3">
                  <c:v>0.10551133333333333</c:v>
                </c:pt>
                <c:pt idx="4">
                  <c:v>0.10265933333333334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B70-42FA-B62F-837AE44C170B}"/>
            </c:ext>
          </c:extLst>
        </c:ser>
        <c:ser>
          <c:idx val="8"/>
          <c:order val="1"/>
          <c:tx>
            <c:strRef>
              <c:f>Comparaciones!$E$4</c:f>
              <c:strCache>
                <c:ptCount val="1"/>
                <c:pt idx="0">
                  <c:v>Kernel 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Comparaciones!$E$5:$E$9</c:f>
              <c:numCache>
                <c:formatCode>General</c:formatCode>
                <c:ptCount val="5"/>
                <c:pt idx="0">
                  <c:v>0.15524000000000002</c:v>
                </c:pt>
                <c:pt idx="1">
                  <c:v>0.1273363333333333</c:v>
                </c:pt>
                <c:pt idx="2">
                  <c:v>0.12469066666666666</c:v>
                </c:pt>
                <c:pt idx="3">
                  <c:v>0.117214</c:v>
                </c:pt>
                <c:pt idx="4">
                  <c:v>0.11212566666666668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B70-42FA-B62F-837AE44C170B}"/>
            </c:ext>
          </c:extLst>
        </c:ser>
        <c:ser>
          <c:idx val="9"/>
          <c:order val="2"/>
          <c:tx>
            <c:strRef>
              <c:f>Comparaciones!$F$4</c:f>
              <c:strCache>
                <c:ptCount val="1"/>
                <c:pt idx="0">
                  <c:v>Kernel 7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Comparaciones!$F$5:$F$9</c:f>
              <c:numCache>
                <c:formatCode>General</c:formatCode>
                <c:ptCount val="5"/>
                <c:pt idx="0">
                  <c:v>0.20871600000000001</c:v>
                </c:pt>
                <c:pt idx="1">
                  <c:v>0.15454566666666666</c:v>
                </c:pt>
                <c:pt idx="2">
                  <c:v>0.14534766666666668</c:v>
                </c:pt>
                <c:pt idx="3">
                  <c:v>0.13414999999999999</c:v>
                </c:pt>
                <c:pt idx="4">
                  <c:v>0.12933966666666666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B70-42FA-B62F-837AE44C170B}"/>
            </c:ext>
          </c:extLst>
        </c:ser>
        <c:ser>
          <c:idx val="10"/>
          <c:order val="3"/>
          <c:tx>
            <c:strRef>
              <c:f>Comparaciones!$G$4</c:f>
              <c:strCache>
                <c:ptCount val="1"/>
                <c:pt idx="0">
                  <c:v>Kernel 9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Comparaciones!$G$5:$G$9</c:f>
              <c:numCache>
                <c:formatCode>General</c:formatCode>
                <c:ptCount val="5"/>
                <c:pt idx="0">
                  <c:v>0.27754800000000002</c:v>
                </c:pt>
                <c:pt idx="1">
                  <c:v>0.19154333333333332</c:v>
                </c:pt>
                <c:pt idx="2">
                  <c:v>0.169822</c:v>
                </c:pt>
                <c:pt idx="3">
                  <c:v>0.15036533333333332</c:v>
                </c:pt>
                <c:pt idx="4">
                  <c:v>0.14783199999999999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B70-42FA-B62F-837AE44C170B}"/>
            </c:ext>
          </c:extLst>
        </c:ser>
        <c:ser>
          <c:idx val="11"/>
          <c:order val="4"/>
          <c:tx>
            <c:strRef>
              <c:f>Comparaciones!$H$4</c:f>
              <c:strCache>
                <c:ptCount val="1"/>
                <c:pt idx="0">
                  <c:v>Kernel 11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Comparaciones!$H$5:$H$9</c:f>
              <c:numCache>
                <c:formatCode>General</c:formatCode>
                <c:ptCount val="5"/>
                <c:pt idx="0">
                  <c:v>0.36436099999999999</c:v>
                </c:pt>
                <c:pt idx="1">
                  <c:v>0.23642833333333332</c:v>
                </c:pt>
                <c:pt idx="2">
                  <c:v>0.21711499999999997</c:v>
                </c:pt>
                <c:pt idx="3">
                  <c:v>0.173596</c:v>
                </c:pt>
                <c:pt idx="4">
                  <c:v>0.17373833333333333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B70-42FA-B62F-837AE44C170B}"/>
            </c:ext>
          </c:extLst>
        </c:ser>
        <c:ser>
          <c:idx val="12"/>
          <c:order val="5"/>
          <c:tx>
            <c:strRef>
              <c:f>Comparaciones!$I$4</c:f>
              <c:strCache>
                <c:ptCount val="1"/>
                <c:pt idx="0">
                  <c:v>Kernel 13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Comparaciones!$I$5:$I$9</c:f>
              <c:numCache>
                <c:formatCode>General</c:formatCode>
                <c:ptCount val="5"/>
                <c:pt idx="0">
                  <c:v>0.47165499999999999</c:v>
                </c:pt>
                <c:pt idx="1">
                  <c:v>0.29289466666666669</c:v>
                </c:pt>
                <c:pt idx="2">
                  <c:v>0.20254933333333333</c:v>
                </c:pt>
                <c:pt idx="3">
                  <c:v>0.20355599999999999</c:v>
                </c:pt>
                <c:pt idx="4">
                  <c:v>0.20446400000000001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B70-42FA-B62F-837AE44C170B}"/>
            </c:ext>
          </c:extLst>
        </c:ser>
        <c:ser>
          <c:idx val="13"/>
          <c:order val="6"/>
          <c:tx>
            <c:strRef>
              <c:f>Comparaciones!$J$4</c:f>
              <c:strCache>
                <c:ptCount val="1"/>
                <c:pt idx="0">
                  <c:v>Kernel 15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Comparaciones!$J$5:$J$9</c:f>
              <c:numCache>
                <c:formatCode>General</c:formatCode>
                <c:ptCount val="5"/>
                <c:pt idx="0">
                  <c:v>0.58890999999999993</c:v>
                </c:pt>
                <c:pt idx="1">
                  <c:v>0.35649599999999998</c:v>
                </c:pt>
                <c:pt idx="2">
                  <c:v>0.24126266666666665</c:v>
                </c:pt>
                <c:pt idx="3">
                  <c:v>0.27412199999999998</c:v>
                </c:pt>
                <c:pt idx="4">
                  <c:v>0.26742300000000002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B70-42FA-B62F-837AE44C170B}"/>
            </c:ext>
          </c:extLst>
        </c:ser>
        <c:ser>
          <c:idx val="14"/>
          <c:order val="7"/>
          <c:tx>
            <c:strRef>
              <c:f>Comparaciones!$D$35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Comparaciones!$D$36:$D$41</c:f>
              <c:numCache>
                <c:formatCode>General</c:formatCode>
                <c:ptCount val="6"/>
                <c:pt idx="0">
                  <c:v>0.11816066666666668</c:v>
                </c:pt>
                <c:pt idx="1">
                  <c:v>0.23316633333333334</c:v>
                </c:pt>
                <c:pt idx="2">
                  <c:v>0.22055933333333333</c:v>
                </c:pt>
                <c:pt idx="3">
                  <c:v>0.22276600000000002</c:v>
                </c:pt>
                <c:pt idx="4">
                  <c:v>0.21882533333333332</c:v>
                </c:pt>
                <c:pt idx="5">
                  <c:v>0.21648699999999999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B70-42FA-B62F-837AE44C170B}"/>
            </c:ext>
          </c:extLst>
        </c:ser>
        <c:ser>
          <c:idx val="15"/>
          <c:order val="8"/>
          <c:tx>
            <c:strRef>
              <c:f>Comparaciones!$E$35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Comparaciones!$E$36:$E$41</c:f>
              <c:numCache>
                <c:formatCode>General</c:formatCode>
                <c:ptCount val="6"/>
                <c:pt idx="0">
                  <c:v>0.15524000000000002</c:v>
                </c:pt>
                <c:pt idx="1">
                  <c:v>0.22016366666666665</c:v>
                </c:pt>
                <c:pt idx="2">
                  <c:v>0.22394933333333333</c:v>
                </c:pt>
                <c:pt idx="3">
                  <c:v>0.22177633333333335</c:v>
                </c:pt>
                <c:pt idx="4">
                  <c:v>0.22739600000000001</c:v>
                </c:pt>
                <c:pt idx="5">
                  <c:v>0.21931266666666668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B70-42FA-B62F-837AE44C170B}"/>
            </c:ext>
          </c:extLst>
        </c:ser>
        <c:ser>
          <c:idx val="16"/>
          <c:order val="9"/>
          <c:tx>
            <c:strRef>
              <c:f>Comparaciones!$F$35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Comparaciones!$F$36:$F$41</c:f>
              <c:numCache>
                <c:formatCode>General</c:formatCode>
                <c:ptCount val="6"/>
                <c:pt idx="0">
                  <c:v>0.20871600000000001</c:v>
                </c:pt>
                <c:pt idx="1">
                  <c:v>0.22154199999999999</c:v>
                </c:pt>
                <c:pt idx="2">
                  <c:v>0.21962733333333331</c:v>
                </c:pt>
                <c:pt idx="3">
                  <c:v>0.21933533333333333</c:v>
                </c:pt>
                <c:pt idx="4">
                  <c:v>0.21982933333333335</c:v>
                </c:pt>
                <c:pt idx="5">
                  <c:v>0.22110266666666667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B70-42FA-B62F-837AE44C170B}"/>
            </c:ext>
          </c:extLst>
        </c:ser>
        <c:ser>
          <c:idx val="17"/>
          <c:order val="10"/>
          <c:tx>
            <c:strRef>
              <c:f>Comparaciones!$G$35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Comparaciones!$G$36:$G$41</c:f>
              <c:numCache>
                <c:formatCode>General</c:formatCode>
                <c:ptCount val="6"/>
                <c:pt idx="0">
                  <c:v>0.27754800000000002</c:v>
                </c:pt>
                <c:pt idx="1">
                  <c:v>0.22107033333333334</c:v>
                </c:pt>
                <c:pt idx="2">
                  <c:v>0.22821800000000003</c:v>
                </c:pt>
                <c:pt idx="3">
                  <c:v>0.22239899999999999</c:v>
                </c:pt>
                <c:pt idx="4">
                  <c:v>0.22056100000000001</c:v>
                </c:pt>
                <c:pt idx="5">
                  <c:v>0.22025400000000003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B70-42FA-B62F-837AE44C170B}"/>
            </c:ext>
          </c:extLst>
        </c:ser>
        <c:ser>
          <c:idx val="18"/>
          <c:order val="11"/>
          <c:tx>
            <c:strRef>
              <c:f>Comparaciones!$H$35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Comparaciones!$H$36:$H$41</c:f>
              <c:numCache>
                <c:formatCode>General</c:formatCode>
                <c:ptCount val="6"/>
                <c:pt idx="0">
                  <c:v>0.36436099999999999</c:v>
                </c:pt>
                <c:pt idx="1">
                  <c:v>0.22223599999999999</c:v>
                </c:pt>
                <c:pt idx="2">
                  <c:v>0.219418</c:v>
                </c:pt>
                <c:pt idx="3">
                  <c:v>0.22103266666666666</c:v>
                </c:pt>
                <c:pt idx="4">
                  <c:v>0.22262633333333334</c:v>
                </c:pt>
                <c:pt idx="5">
                  <c:v>0.22171433333333335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B70-42FA-B62F-837AE44C170B}"/>
            </c:ext>
          </c:extLst>
        </c:ser>
        <c:ser>
          <c:idx val="19"/>
          <c:order val="12"/>
          <c:tx>
            <c:strRef>
              <c:f>Comparaciones!$I$35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Comparaciones!$I$36:$I$41</c:f>
              <c:numCache>
                <c:formatCode>General</c:formatCode>
                <c:ptCount val="6"/>
                <c:pt idx="0">
                  <c:v>0.47165499999999999</c:v>
                </c:pt>
                <c:pt idx="1">
                  <c:v>0.22322233333333333</c:v>
                </c:pt>
                <c:pt idx="2">
                  <c:v>0.22311733333333331</c:v>
                </c:pt>
                <c:pt idx="3">
                  <c:v>0.22533100000000003</c:v>
                </c:pt>
                <c:pt idx="4">
                  <c:v>0.22312266666666669</c:v>
                </c:pt>
                <c:pt idx="5">
                  <c:v>0.22510866666666665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B70-42FA-B62F-837AE44C170B}"/>
            </c:ext>
          </c:extLst>
        </c:ser>
        <c:ser>
          <c:idx val="20"/>
          <c:order val="13"/>
          <c:tx>
            <c:strRef>
              <c:f>Comparaciones!$J$35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Comparaciones!$C$36:$C$41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Comparaciones!$J$36:$J$41</c:f>
              <c:numCache>
                <c:formatCode>General</c:formatCode>
                <c:ptCount val="6"/>
                <c:pt idx="0">
                  <c:v>0.58890999999999993</c:v>
                </c:pt>
                <c:pt idx="1">
                  <c:v>0.22249699999999997</c:v>
                </c:pt>
                <c:pt idx="2">
                  <c:v>0.22609100000000001</c:v>
                </c:pt>
                <c:pt idx="3">
                  <c:v>0.22345333333333331</c:v>
                </c:pt>
                <c:pt idx="4">
                  <c:v>0.22450266666666666</c:v>
                </c:pt>
                <c:pt idx="5">
                  <c:v>0.22656066666666666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B70-42FA-B62F-837AE44C170B}"/>
            </c:ext>
          </c:extLst>
        </c:ser>
        <c:ser>
          <c:idx val="0"/>
          <c:order val="14"/>
          <c:tx>
            <c:strRef>
              <c:f>Comparaciones!$D$64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Comparaciones!$D$65:$D$69</c:f>
              <c:numCache>
                <c:formatCode>General</c:formatCode>
                <c:ptCount val="5"/>
                <c:pt idx="0">
                  <c:v>0.132964</c:v>
                </c:pt>
                <c:pt idx="1">
                  <c:v>0.11150599999999999</c:v>
                </c:pt>
                <c:pt idx="2">
                  <c:v>0.110539</c:v>
                </c:pt>
                <c:pt idx="3">
                  <c:v>0.111457</c:v>
                </c:pt>
                <c:pt idx="4">
                  <c:v>0.10360999999999999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0-42FA-B62F-837AE44C170B}"/>
            </c:ext>
          </c:extLst>
        </c:ser>
        <c:ser>
          <c:idx val="1"/>
          <c:order val="15"/>
          <c:tx>
            <c:strRef>
              <c:f>Comparaciones!$E$64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Comparaciones!$E$65:$E$69</c:f>
              <c:numCache>
                <c:formatCode>General</c:formatCode>
                <c:ptCount val="5"/>
                <c:pt idx="0">
                  <c:v>0.173261</c:v>
                </c:pt>
                <c:pt idx="1">
                  <c:v>0.137466</c:v>
                </c:pt>
                <c:pt idx="2">
                  <c:v>0.13600499999999999</c:v>
                </c:pt>
                <c:pt idx="3">
                  <c:v>0.117883</c:v>
                </c:pt>
                <c:pt idx="4">
                  <c:v>0.121139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B70-42FA-B62F-837AE44C170B}"/>
            </c:ext>
          </c:extLst>
        </c:ser>
        <c:ser>
          <c:idx val="2"/>
          <c:order val="16"/>
          <c:tx>
            <c:strRef>
              <c:f>Comparaciones!$F$64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Comparaciones!$F$65:$F$69</c:f>
              <c:numCache>
                <c:formatCode>General</c:formatCode>
                <c:ptCount val="5"/>
                <c:pt idx="0">
                  <c:v>0.24204800000000001</c:v>
                </c:pt>
                <c:pt idx="1">
                  <c:v>0.17208899999999999</c:v>
                </c:pt>
                <c:pt idx="2">
                  <c:v>0.14870900000000001</c:v>
                </c:pt>
                <c:pt idx="3">
                  <c:v>0.13744799999999999</c:v>
                </c:pt>
                <c:pt idx="4">
                  <c:v>0.14217199999999999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B70-42FA-B62F-837AE44C170B}"/>
            </c:ext>
          </c:extLst>
        </c:ser>
        <c:ser>
          <c:idx val="3"/>
          <c:order val="17"/>
          <c:tx>
            <c:strRef>
              <c:f>Comparaciones!$G$64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Comparaciones!$G$65:$G$69</c:f>
              <c:numCache>
                <c:formatCode>General</c:formatCode>
                <c:ptCount val="5"/>
                <c:pt idx="0">
                  <c:v>0.333312</c:v>
                </c:pt>
                <c:pt idx="1">
                  <c:v>0.22350400000000001</c:v>
                </c:pt>
                <c:pt idx="2">
                  <c:v>0.18005199999999999</c:v>
                </c:pt>
                <c:pt idx="3">
                  <c:v>0.16359699999999999</c:v>
                </c:pt>
                <c:pt idx="4">
                  <c:v>0.1678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B70-42FA-B62F-837AE44C170B}"/>
            </c:ext>
          </c:extLst>
        </c:ser>
        <c:ser>
          <c:idx val="4"/>
          <c:order val="18"/>
          <c:tx>
            <c:strRef>
              <c:f>Comparaciones!$H$64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Comparaciones!$H$65:$H$69</c:f>
              <c:numCache>
                <c:formatCode>General</c:formatCode>
                <c:ptCount val="5"/>
                <c:pt idx="0">
                  <c:v>0.43831399999999998</c:v>
                </c:pt>
                <c:pt idx="1">
                  <c:v>0.27841399999999999</c:v>
                </c:pt>
                <c:pt idx="2">
                  <c:v>0.20221700000000001</c:v>
                </c:pt>
                <c:pt idx="3">
                  <c:v>0.18985399999999999</c:v>
                </c:pt>
                <c:pt idx="4">
                  <c:v>0.19853899999999999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B70-42FA-B62F-837AE44C170B}"/>
            </c:ext>
          </c:extLst>
        </c:ser>
        <c:ser>
          <c:idx val="5"/>
          <c:order val="19"/>
          <c:tx>
            <c:strRef>
              <c:f>Comparaciones!$I$64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Comparaciones!$I$65:$I$69</c:f>
              <c:numCache>
                <c:formatCode>General</c:formatCode>
                <c:ptCount val="5"/>
                <c:pt idx="0">
                  <c:v>0.57197699999999996</c:v>
                </c:pt>
                <c:pt idx="1">
                  <c:v>0.354298</c:v>
                </c:pt>
                <c:pt idx="2">
                  <c:v>0.29281200000000002</c:v>
                </c:pt>
                <c:pt idx="3">
                  <c:v>0.23535600000000001</c:v>
                </c:pt>
                <c:pt idx="4">
                  <c:v>0.247867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B70-42FA-B62F-837AE44C170B}"/>
            </c:ext>
          </c:extLst>
        </c:ser>
        <c:ser>
          <c:idx val="6"/>
          <c:order val="20"/>
          <c:tx>
            <c:strRef>
              <c:f>Comparaciones!$J$64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Comparaciones!$J$65:$J$69</c:f>
              <c:numCache>
                <c:formatCode>General</c:formatCode>
                <c:ptCount val="5"/>
                <c:pt idx="0">
                  <c:v>0.73159200000000002</c:v>
                </c:pt>
                <c:pt idx="1">
                  <c:v>0.42861399999999999</c:v>
                </c:pt>
                <c:pt idx="2">
                  <c:v>0.30923099999999998</c:v>
                </c:pt>
                <c:pt idx="3">
                  <c:v>0.280219</c:v>
                </c:pt>
                <c:pt idx="4">
                  <c:v>0.29130499999999998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B70-42FA-B62F-837AE44C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047728"/>
        <c:axId val="1514145856"/>
      </c:lineChart>
      <c:catAx>
        <c:axId val="16800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145856"/>
        <c:crosses val="autoZero"/>
        <c:auto val="1"/>
        <c:lblAlgn val="ctr"/>
        <c:lblOffset val="100"/>
        <c:noMultiLvlLbl val="0"/>
      </c:catAx>
      <c:valAx>
        <c:axId val="1514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047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12435323813933"/>
          <c:y val="0.81066432438044944"/>
          <c:w val="0.67424379965834269"/>
          <c:h val="0.18933567561955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</a:t>
            </a:r>
            <a:r>
              <a:rPr lang="es-CO"/>
              <a:t>Imagen 1080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644119831108513E-2"/>
          <c:y val="8.1013494358716243E-2"/>
          <c:w val="0.95122254999873146"/>
          <c:h val="0.72572423529940111"/>
        </c:manualLayout>
      </c:layout>
      <c:lineChart>
        <c:grouping val="standard"/>
        <c:varyColors val="0"/>
        <c:ser>
          <c:idx val="7"/>
          <c:order val="0"/>
          <c:tx>
            <c:strRef>
              <c:f>Comparaciones!$D$13</c:f>
              <c:strCache>
                <c:ptCount val="1"/>
                <c:pt idx="0">
                  <c:v>Kernel 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Comparaciones!$D$14:$D$18</c:f>
              <c:numCache>
                <c:formatCode>General</c:formatCode>
                <c:ptCount val="5"/>
                <c:pt idx="0">
                  <c:v>1.4191803333333333</c:v>
                </c:pt>
                <c:pt idx="1">
                  <c:v>1.2710563333333333</c:v>
                </c:pt>
                <c:pt idx="2">
                  <c:v>1.1884936666666668</c:v>
                </c:pt>
                <c:pt idx="3">
                  <c:v>1.1966700000000001</c:v>
                </c:pt>
                <c:pt idx="4">
                  <c:v>1.1928703333333333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EB8-4232-B944-BA03EEF17730}"/>
            </c:ext>
          </c:extLst>
        </c:ser>
        <c:ser>
          <c:idx val="8"/>
          <c:order val="1"/>
          <c:tx>
            <c:strRef>
              <c:f>Comparaciones!$E$13</c:f>
              <c:strCache>
                <c:ptCount val="1"/>
                <c:pt idx="0">
                  <c:v>Kernel 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Comparaciones!$E$14:$E$18</c:f>
              <c:numCache>
                <c:formatCode>General</c:formatCode>
                <c:ptCount val="5"/>
                <c:pt idx="0">
                  <c:v>1.9072043333333333</c:v>
                </c:pt>
                <c:pt idx="1">
                  <c:v>1.5281313333333333</c:v>
                </c:pt>
                <c:pt idx="2">
                  <c:v>1.3242659999999999</c:v>
                </c:pt>
                <c:pt idx="3">
                  <c:v>1.3298550000000002</c:v>
                </c:pt>
                <c:pt idx="4">
                  <c:v>1.3323736666666666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EB8-4232-B944-BA03EEF17730}"/>
            </c:ext>
          </c:extLst>
        </c:ser>
        <c:ser>
          <c:idx val="9"/>
          <c:order val="2"/>
          <c:tx>
            <c:strRef>
              <c:f>Comparaciones!$F$13</c:f>
              <c:strCache>
                <c:ptCount val="1"/>
                <c:pt idx="0">
                  <c:v>Kernel 7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Comparaciones!$F$14:$F$18</c:f>
              <c:numCache>
                <c:formatCode>General</c:formatCode>
                <c:ptCount val="5"/>
                <c:pt idx="0">
                  <c:v>2.6731836666666666</c:v>
                </c:pt>
                <c:pt idx="1">
                  <c:v>1.922415</c:v>
                </c:pt>
                <c:pt idx="2">
                  <c:v>1.5242476666666667</c:v>
                </c:pt>
                <c:pt idx="3">
                  <c:v>1.5315936666666667</c:v>
                </c:pt>
                <c:pt idx="4">
                  <c:v>1.5331949999999999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EB8-4232-B944-BA03EEF17730}"/>
            </c:ext>
          </c:extLst>
        </c:ser>
        <c:ser>
          <c:idx val="10"/>
          <c:order val="3"/>
          <c:tx>
            <c:strRef>
              <c:f>Comparaciones!$G$13</c:f>
              <c:strCache>
                <c:ptCount val="1"/>
                <c:pt idx="0">
                  <c:v>Kernel 9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Comparaciones!$G$14:$G$18</c:f>
              <c:numCache>
                <c:formatCode>General</c:formatCode>
                <c:ptCount val="5"/>
                <c:pt idx="0">
                  <c:v>3.6559626666666669</c:v>
                </c:pt>
                <c:pt idx="1">
                  <c:v>2.4374746666666667</c:v>
                </c:pt>
                <c:pt idx="2">
                  <c:v>1.7915143333333334</c:v>
                </c:pt>
                <c:pt idx="3">
                  <c:v>1.7971570000000001</c:v>
                </c:pt>
                <c:pt idx="4">
                  <c:v>1.8049433333333333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EB8-4232-B944-BA03EEF17730}"/>
            </c:ext>
          </c:extLst>
        </c:ser>
        <c:ser>
          <c:idx val="11"/>
          <c:order val="4"/>
          <c:tx>
            <c:strRef>
              <c:f>Comparaciones!$H$13</c:f>
              <c:strCache>
                <c:ptCount val="1"/>
                <c:pt idx="0">
                  <c:v>Kernel 11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Comparaciones!$H$14:$H$18</c:f>
              <c:numCache>
                <c:formatCode>General</c:formatCode>
                <c:ptCount val="5"/>
                <c:pt idx="0">
                  <c:v>4.8906396666666661</c:v>
                </c:pt>
                <c:pt idx="1">
                  <c:v>3.0872306666666667</c:v>
                </c:pt>
                <c:pt idx="2">
                  <c:v>2.1221533333333333</c:v>
                </c:pt>
                <c:pt idx="3">
                  <c:v>2.1354489999999999</c:v>
                </c:pt>
                <c:pt idx="4">
                  <c:v>2.14032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EB8-4232-B944-BA03EEF17730}"/>
            </c:ext>
          </c:extLst>
        </c:ser>
        <c:ser>
          <c:idx val="12"/>
          <c:order val="5"/>
          <c:tx>
            <c:strRef>
              <c:f>Comparaciones!$I$13</c:f>
              <c:strCache>
                <c:ptCount val="1"/>
                <c:pt idx="0">
                  <c:v>Kernel 13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Comparaciones!$I$14:$I$18</c:f>
              <c:numCache>
                <c:formatCode>General</c:formatCode>
                <c:ptCount val="5"/>
                <c:pt idx="0">
                  <c:v>6.366924</c:v>
                </c:pt>
                <c:pt idx="1">
                  <c:v>3.8842060000000003</c:v>
                </c:pt>
                <c:pt idx="2">
                  <c:v>2.5338993333333333</c:v>
                </c:pt>
                <c:pt idx="3">
                  <c:v>2.558901333333333</c:v>
                </c:pt>
                <c:pt idx="4">
                  <c:v>2.5636700000000001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EB8-4232-B944-BA03EEF17730}"/>
            </c:ext>
          </c:extLst>
        </c:ser>
        <c:ser>
          <c:idx val="13"/>
          <c:order val="6"/>
          <c:tx>
            <c:strRef>
              <c:f>Comparaciones!$J$13</c:f>
              <c:strCache>
                <c:ptCount val="1"/>
                <c:pt idx="0">
                  <c:v>Kernel 15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Comparaciones!$J$14:$J$18</c:f>
              <c:numCache>
                <c:formatCode>General</c:formatCode>
                <c:ptCount val="5"/>
                <c:pt idx="0">
                  <c:v>8.086642666666668</c:v>
                </c:pt>
                <c:pt idx="1">
                  <c:v>4.7941729999999998</c:v>
                </c:pt>
                <c:pt idx="2">
                  <c:v>3.0214409999999998</c:v>
                </c:pt>
                <c:pt idx="3">
                  <c:v>3.0269290000000004</c:v>
                </c:pt>
                <c:pt idx="4">
                  <c:v>3.0467426666666668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EB8-4232-B944-BA03EEF17730}"/>
            </c:ext>
          </c:extLst>
        </c:ser>
        <c:ser>
          <c:idx val="14"/>
          <c:order val="7"/>
          <c:tx>
            <c:strRef>
              <c:f>Comparaciones!$D$45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Comparaciones!$D$46:$D$51</c:f>
              <c:numCache>
                <c:formatCode>General</c:formatCode>
                <c:ptCount val="6"/>
                <c:pt idx="0">
                  <c:v>1.4191803333333333</c:v>
                </c:pt>
                <c:pt idx="1">
                  <c:v>1.4690533333333333</c:v>
                </c:pt>
                <c:pt idx="2">
                  <c:v>1.4695716666666667</c:v>
                </c:pt>
                <c:pt idx="3">
                  <c:v>1.4716610000000001</c:v>
                </c:pt>
                <c:pt idx="4">
                  <c:v>1.4742573333333333</c:v>
                </c:pt>
                <c:pt idx="5">
                  <c:v>1.4722106666666666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EB8-4232-B944-BA03EEF17730}"/>
            </c:ext>
          </c:extLst>
        </c:ser>
        <c:ser>
          <c:idx val="15"/>
          <c:order val="8"/>
          <c:tx>
            <c:strRef>
              <c:f>Comparaciones!$E$45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Comparaciones!$E$46:$E$51</c:f>
              <c:numCache>
                <c:formatCode>General</c:formatCode>
                <c:ptCount val="6"/>
                <c:pt idx="0">
                  <c:v>1.9072043333333333</c:v>
                </c:pt>
                <c:pt idx="1">
                  <c:v>1.4555136666666666</c:v>
                </c:pt>
                <c:pt idx="2">
                  <c:v>1.447754</c:v>
                </c:pt>
                <c:pt idx="3">
                  <c:v>1.4889863333333333</c:v>
                </c:pt>
                <c:pt idx="4">
                  <c:v>1.4558816666666665</c:v>
                </c:pt>
                <c:pt idx="5">
                  <c:v>1.4560016666666666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EB8-4232-B944-BA03EEF17730}"/>
            </c:ext>
          </c:extLst>
        </c:ser>
        <c:ser>
          <c:idx val="16"/>
          <c:order val="9"/>
          <c:tx>
            <c:strRef>
              <c:f>Comparaciones!$F$45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Comparaciones!$F$46:$F$51</c:f>
              <c:numCache>
                <c:formatCode>General</c:formatCode>
                <c:ptCount val="6"/>
                <c:pt idx="0">
                  <c:v>2.6731836666666666</c:v>
                </c:pt>
                <c:pt idx="1">
                  <c:v>1.4519406666666665</c:v>
                </c:pt>
                <c:pt idx="2">
                  <c:v>1.459155</c:v>
                </c:pt>
                <c:pt idx="3">
                  <c:v>1.4542513333333336</c:v>
                </c:pt>
                <c:pt idx="4">
                  <c:v>1.4489826666666668</c:v>
                </c:pt>
                <c:pt idx="5">
                  <c:v>1.4749343333333336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EB8-4232-B944-BA03EEF17730}"/>
            </c:ext>
          </c:extLst>
        </c:ser>
        <c:ser>
          <c:idx val="17"/>
          <c:order val="10"/>
          <c:tx>
            <c:strRef>
              <c:f>Comparaciones!$G$45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Comparaciones!$G$46:$G$51</c:f>
              <c:numCache>
                <c:formatCode>General</c:formatCode>
                <c:ptCount val="6"/>
                <c:pt idx="0">
                  <c:v>3.6559626666666669</c:v>
                </c:pt>
                <c:pt idx="1">
                  <c:v>1.4659236666666668</c:v>
                </c:pt>
                <c:pt idx="2">
                  <c:v>1.4579236666666668</c:v>
                </c:pt>
                <c:pt idx="3">
                  <c:v>1.4921216666666666</c:v>
                </c:pt>
                <c:pt idx="4">
                  <c:v>1.4991416666666666</c:v>
                </c:pt>
                <c:pt idx="5">
                  <c:v>1.4718020000000001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EB8-4232-B944-BA03EEF17730}"/>
            </c:ext>
          </c:extLst>
        </c:ser>
        <c:ser>
          <c:idx val="18"/>
          <c:order val="11"/>
          <c:tx>
            <c:strRef>
              <c:f>Comparaciones!$H$45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Comparaciones!$H$46:$H$51</c:f>
              <c:numCache>
                <c:formatCode>General</c:formatCode>
                <c:ptCount val="6"/>
                <c:pt idx="0">
                  <c:v>4.8906396666666661</c:v>
                </c:pt>
                <c:pt idx="1">
                  <c:v>1.4758626666666668</c:v>
                </c:pt>
                <c:pt idx="2">
                  <c:v>1.4694966666666665</c:v>
                </c:pt>
                <c:pt idx="3">
                  <c:v>1.4503646666666665</c:v>
                </c:pt>
                <c:pt idx="4">
                  <c:v>1.4505703333333333</c:v>
                </c:pt>
                <c:pt idx="5">
                  <c:v>1.447241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EB8-4232-B944-BA03EEF17730}"/>
            </c:ext>
          </c:extLst>
        </c:ser>
        <c:ser>
          <c:idx val="19"/>
          <c:order val="12"/>
          <c:tx>
            <c:strRef>
              <c:f>Comparaciones!$I$45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Comparaciones!$I$46:$I$51</c:f>
              <c:numCache>
                <c:formatCode>General</c:formatCode>
                <c:ptCount val="6"/>
                <c:pt idx="0">
                  <c:v>6.366924</c:v>
                </c:pt>
                <c:pt idx="1">
                  <c:v>1.4671350000000001</c:v>
                </c:pt>
                <c:pt idx="2">
                  <c:v>1.4548673333333333</c:v>
                </c:pt>
                <c:pt idx="3">
                  <c:v>1.4748616666666667</c:v>
                </c:pt>
                <c:pt idx="4">
                  <c:v>1.4703263333333332</c:v>
                </c:pt>
                <c:pt idx="5">
                  <c:v>1.4596333333333336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EB8-4232-B944-BA03EEF17730}"/>
            </c:ext>
          </c:extLst>
        </c:ser>
        <c:ser>
          <c:idx val="20"/>
          <c:order val="13"/>
          <c:tx>
            <c:strRef>
              <c:f>Comparaciones!$J$45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Comparaciones!$C$46:$C$51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Comparaciones!$J$46:$J$51</c:f>
              <c:numCache>
                <c:formatCode>General</c:formatCode>
                <c:ptCount val="6"/>
                <c:pt idx="0">
                  <c:v>8.086642666666668</c:v>
                </c:pt>
                <c:pt idx="1">
                  <c:v>1.4743729999999999</c:v>
                </c:pt>
                <c:pt idx="2">
                  <c:v>1.4497716666666667</c:v>
                </c:pt>
                <c:pt idx="3">
                  <c:v>1.4711680000000003</c:v>
                </c:pt>
                <c:pt idx="4">
                  <c:v>1.4557493333333333</c:v>
                </c:pt>
                <c:pt idx="5">
                  <c:v>1.4569890000000001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EB8-4232-B944-BA03EEF17730}"/>
            </c:ext>
          </c:extLst>
        </c:ser>
        <c:ser>
          <c:idx val="0"/>
          <c:order val="14"/>
          <c:tx>
            <c:strRef>
              <c:f>Comparaciones!$D$74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Comparaciones!$D$75:$D$79</c:f>
              <c:numCache>
                <c:formatCode>General</c:formatCode>
                <c:ptCount val="5"/>
                <c:pt idx="0">
                  <c:v>1.503763</c:v>
                </c:pt>
                <c:pt idx="1">
                  <c:v>1.319834</c:v>
                </c:pt>
                <c:pt idx="2">
                  <c:v>1.2453069999999999</c:v>
                </c:pt>
                <c:pt idx="3">
                  <c:v>1.227533</c:v>
                </c:pt>
                <c:pt idx="4">
                  <c:v>1.237455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EB8-4232-B944-BA03EEF17730}"/>
            </c:ext>
          </c:extLst>
        </c:ser>
        <c:ser>
          <c:idx val="1"/>
          <c:order val="15"/>
          <c:tx>
            <c:strRef>
              <c:f>Comparaciones!$E$74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Comparaciones!$E$75:$E$79</c:f>
              <c:numCache>
                <c:formatCode>General</c:formatCode>
                <c:ptCount val="5"/>
                <c:pt idx="0">
                  <c:v>2.1469990000000001</c:v>
                </c:pt>
                <c:pt idx="1">
                  <c:v>1.648083</c:v>
                </c:pt>
                <c:pt idx="2">
                  <c:v>1.424072</c:v>
                </c:pt>
                <c:pt idx="3">
                  <c:v>1.4018900000000001</c:v>
                </c:pt>
                <c:pt idx="4">
                  <c:v>1.4018200000000001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EB8-4232-B944-BA03EEF17730}"/>
            </c:ext>
          </c:extLst>
        </c:ser>
        <c:ser>
          <c:idx val="2"/>
          <c:order val="16"/>
          <c:tx>
            <c:strRef>
              <c:f>Comparaciones!$F$74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Comparaciones!$F$75:$F$79</c:f>
              <c:numCache>
                <c:formatCode>General</c:formatCode>
                <c:ptCount val="5"/>
                <c:pt idx="0">
                  <c:v>3.1149610000000001</c:v>
                </c:pt>
                <c:pt idx="1">
                  <c:v>2.1760290000000002</c:v>
                </c:pt>
                <c:pt idx="2">
                  <c:v>1.7581199999999999</c:v>
                </c:pt>
                <c:pt idx="3">
                  <c:v>1.661421</c:v>
                </c:pt>
                <c:pt idx="4">
                  <c:v>1.6833400999999999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EB8-4232-B944-BA03EEF17730}"/>
            </c:ext>
          </c:extLst>
        </c:ser>
        <c:ser>
          <c:idx val="3"/>
          <c:order val="17"/>
          <c:tx>
            <c:strRef>
              <c:f>Comparaciones!$G$74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Comparaciones!$G$75:$G$79</c:f>
              <c:numCache>
                <c:formatCode>General</c:formatCode>
                <c:ptCount val="5"/>
                <c:pt idx="0">
                  <c:v>4.3359079999999999</c:v>
                </c:pt>
                <c:pt idx="1">
                  <c:v>2.829434</c:v>
                </c:pt>
                <c:pt idx="2">
                  <c:v>2.0060340000000001</c:v>
                </c:pt>
                <c:pt idx="3">
                  <c:v>1.9994529999999999</c:v>
                </c:pt>
                <c:pt idx="4">
                  <c:v>2.021814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EB8-4232-B944-BA03EEF17730}"/>
            </c:ext>
          </c:extLst>
        </c:ser>
        <c:ser>
          <c:idx val="4"/>
          <c:order val="18"/>
          <c:tx>
            <c:strRef>
              <c:f>Comparaciones!$H$74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Comparaciones!$H$75:$H$79</c:f>
              <c:numCache>
                <c:formatCode>General</c:formatCode>
                <c:ptCount val="5"/>
                <c:pt idx="0">
                  <c:v>5.8960860000000004</c:v>
                </c:pt>
                <c:pt idx="1">
                  <c:v>3.640047</c:v>
                </c:pt>
                <c:pt idx="2">
                  <c:v>2.4457909999999998</c:v>
                </c:pt>
                <c:pt idx="3">
                  <c:v>2.4624570000000001</c:v>
                </c:pt>
                <c:pt idx="4">
                  <c:v>2.47594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EB8-4232-B944-BA03EEF17730}"/>
            </c:ext>
          </c:extLst>
        </c:ser>
        <c:ser>
          <c:idx val="5"/>
          <c:order val="19"/>
          <c:tx>
            <c:strRef>
              <c:f>Comparaciones!$I$74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Comparaciones!$I$75:$I$79</c:f>
              <c:numCache>
                <c:formatCode>General</c:formatCode>
                <c:ptCount val="5"/>
                <c:pt idx="0">
                  <c:v>7.7726579999999998</c:v>
                </c:pt>
                <c:pt idx="1">
                  <c:v>4.6453290000000003</c:v>
                </c:pt>
                <c:pt idx="2">
                  <c:v>2.9807070000000002</c:v>
                </c:pt>
                <c:pt idx="3">
                  <c:v>2.9825279999999998</c:v>
                </c:pt>
                <c:pt idx="4">
                  <c:v>3.004848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EB8-4232-B944-BA03EEF17730}"/>
            </c:ext>
          </c:extLst>
        </c:ser>
        <c:ser>
          <c:idx val="6"/>
          <c:order val="20"/>
          <c:tx>
            <c:strRef>
              <c:f>Comparaciones!$J$74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Comparaciones!$C$75:$C$79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Comparaciones!$J$75:$J$79</c:f>
              <c:numCache>
                <c:formatCode>General</c:formatCode>
                <c:ptCount val="5"/>
                <c:pt idx="0">
                  <c:v>9.9466459999999994</c:v>
                </c:pt>
                <c:pt idx="1">
                  <c:v>5.7815180000000002</c:v>
                </c:pt>
                <c:pt idx="2">
                  <c:v>3.5891690000000001</c:v>
                </c:pt>
                <c:pt idx="3">
                  <c:v>3.6130170000000001</c:v>
                </c:pt>
                <c:pt idx="4">
                  <c:v>3.6419049999999999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EB8-4232-B944-BA03EEF1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260080"/>
        <c:axId val="1514142528"/>
      </c:lineChart>
      <c:catAx>
        <c:axId val="16912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142528"/>
        <c:crosses val="autoZero"/>
        <c:auto val="1"/>
        <c:lblAlgn val="ctr"/>
        <c:lblOffset val="100"/>
        <c:noMultiLvlLbl val="0"/>
      </c:catAx>
      <c:valAx>
        <c:axId val="1514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12600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 </a:t>
            </a:r>
            <a:r>
              <a:rPr lang="es-CO"/>
              <a:t>Imagen 4K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Comparaciones!$D$22</c:f>
              <c:strCache>
                <c:ptCount val="1"/>
                <c:pt idx="0">
                  <c:v>Kernel 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Comparaciones!$D$23:$D$27</c:f>
              <c:numCache>
                <c:formatCode>General</c:formatCode>
                <c:ptCount val="5"/>
                <c:pt idx="0">
                  <c:v>5.9890243333333331</c:v>
                </c:pt>
                <c:pt idx="1">
                  <c:v>5.3958853333333332</c:v>
                </c:pt>
                <c:pt idx="2">
                  <c:v>5.0709186666666666</c:v>
                </c:pt>
                <c:pt idx="3">
                  <c:v>5.0793566666666665</c:v>
                </c:pt>
                <c:pt idx="4">
                  <c:v>5.0684983333333333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3BC-4CF9-A7FC-048D0CCAB102}"/>
            </c:ext>
          </c:extLst>
        </c:ser>
        <c:ser>
          <c:idx val="8"/>
          <c:order val="1"/>
          <c:tx>
            <c:strRef>
              <c:f>Comparaciones!$E$22</c:f>
              <c:strCache>
                <c:ptCount val="1"/>
                <c:pt idx="0">
                  <c:v>Kernel 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Comparaciones!$E$23:$E$27</c:f>
              <c:numCache>
                <c:formatCode>General</c:formatCode>
                <c:ptCount val="5"/>
                <c:pt idx="0">
                  <c:v>7.9126526666666663</c:v>
                </c:pt>
                <c:pt idx="1">
                  <c:v>6.3990119999999999</c:v>
                </c:pt>
                <c:pt idx="2">
                  <c:v>5.5860936666666667</c:v>
                </c:pt>
                <c:pt idx="3">
                  <c:v>5.5842446666666667</c:v>
                </c:pt>
                <c:pt idx="4">
                  <c:v>5.5898813333333335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3BC-4CF9-A7FC-048D0CCAB102}"/>
            </c:ext>
          </c:extLst>
        </c:ser>
        <c:ser>
          <c:idx val="9"/>
          <c:order val="2"/>
          <c:tx>
            <c:strRef>
              <c:f>Comparaciones!$F$22</c:f>
              <c:strCache>
                <c:ptCount val="1"/>
                <c:pt idx="0">
                  <c:v>Kernel 7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Comparaciones!$F$23:$F$27</c:f>
              <c:numCache>
                <c:formatCode>General</c:formatCode>
                <c:ptCount val="5"/>
                <c:pt idx="0">
                  <c:v>10.921989000000002</c:v>
                </c:pt>
                <c:pt idx="1">
                  <c:v>7.9416293333333341</c:v>
                </c:pt>
                <c:pt idx="2">
                  <c:v>6.3462053333333337</c:v>
                </c:pt>
                <c:pt idx="3">
                  <c:v>6.3586916666666662</c:v>
                </c:pt>
                <c:pt idx="4">
                  <c:v>6.3650370000000001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3BC-4CF9-A7FC-048D0CCAB102}"/>
            </c:ext>
          </c:extLst>
        </c:ser>
        <c:ser>
          <c:idx val="10"/>
          <c:order val="3"/>
          <c:tx>
            <c:strRef>
              <c:f>Comparaciones!$G$22</c:f>
              <c:strCache>
                <c:ptCount val="1"/>
                <c:pt idx="0">
                  <c:v>Kernel 9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Comparaciones!$G$23:$G$27</c:f>
              <c:numCache>
                <c:formatCode>General</c:formatCode>
                <c:ptCount val="5"/>
                <c:pt idx="0">
                  <c:v>14.994499333333332</c:v>
                </c:pt>
                <c:pt idx="1">
                  <c:v>9.994356999999999</c:v>
                </c:pt>
                <c:pt idx="2">
                  <c:v>7.5464396666666671</c:v>
                </c:pt>
                <c:pt idx="3">
                  <c:v>7.4737183333333332</c:v>
                </c:pt>
                <c:pt idx="4">
                  <c:v>7.4206630000000002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3BC-4CF9-A7FC-048D0CCAB102}"/>
            </c:ext>
          </c:extLst>
        </c:ser>
        <c:ser>
          <c:idx val="11"/>
          <c:order val="4"/>
          <c:tx>
            <c:strRef>
              <c:f>Comparaciones!$H$22</c:f>
              <c:strCache>
                <c:ptCount val="1"/>
                <c:pt idx="0">
                  <c:v>Kernel 11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Comparaciones!$H$23:$H$27</c:f>
              <c:numCache>
                <c:formatCode>General</c:formatCode>
                <c:ptCount val="5"/>
                <c:pt idx="0">
                  <c:v>19.717409</c:v>
                </c:pt>
                <c:pt idx="1">
                  <c:v>12.712044000000001</c:v>
                </c:pt>
                <c:pt idx="2">
                  <c:v>8.9108043333333331</c:v>
                </c:pt>
                <c:pt idx="3">
                  <c:v>8.9266836666666673</c:v>
                </c:pt>
                <c:pt idx="4">
                  <c:v>8.8412739999999985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3BC-4CF9-A7FC-048D0CCAB102}"/>
            </c:ext>
          </c:extLst>
        </c:ser>
        <c:ser>
          <c:idx val="12"/>
          <c:order val="5"/>
          <c:tx>
            <c:strRef>
              <c:f>Comparaciones!$I$22</c:f>
              <c:strCache>
                <c:ptCount val="1"/>
                <c:pt idx="0">
                  <c:v>Kernel 13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Comparaciones!$I$23:$I$27</c:f>
              <c:numCache>
                <c:formatCode>General</c:formatCode>
                <c:ptCount val="5"/>
                <c:pt idx="0">
                  <c:v>25.909905666666663</c:v>
                </c:pt>
                <c:pt idx="1">
                  <c:v>15.774614</c:v>
                </c:pt>
                <c:pt idx="2">
                  <c:v>10.475033333333334</c:v>
                </c:pt>
                <c:pt idx="3">
                  <c:v>10.406819</c:v>
                </c:pt>
                <c:pt idx="4">
                  <c:v>10.406751333333334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3BC-4CF9-A7FC-048D0CCAB102}"/>
            </c:ext>
          </c:extLst>
        </c:ser>
        <c:ser>
          <c:idx val="13"/>
          <c:order val="6"/>
          <c:tx>
            <c:strRef>
              <c:f>Comparaciones!$J$22</c:f>
              <c:strCache>
                <c:ptCount val="1"/>
                <c:pt idx="0">
                  <c:v>Kernel 15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Comparaciones!$C$23:$C$27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Comparaciones!$J$23:$J$27</c:f>
              <c:numCache>
                <c:formatCode>General</c:formatCode>
                <c:ptCount val="5"/>
                <c:pt idx="0">
                  <c:v>32.506895333333333</c:v>
                </c:pt>
                <c:pt idx="1">
                  <c:v>19.367705999999998</c:v>
                </c:pt>
                <c:pt idx="2">
                  <c:v>12.379201</c:v>
                </c:pt>
                <c:pt idx="3">
                  <c:v>12.375084333333334</c:v>
                </c:pt>
                <c:pt idx="4">
                  <c:v>12.313817999999999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3BC-4CF9-A7FC-048D0CCAB102}"/>
            </c:ext>
          </c:extLst>
        </c:ser>
        <c:ser>
          <c:idx val="14"/>
          <c:order val="7"/>
          <c:tx>
            <c:strRef>
              <c:f>Comparaciones!$D$55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Comparaciones!$D$56:$D$61</c:f>
              <c:numCache>
                <c:formatCode>General</c:formatCode>
                <c:ptCount val="6"/>
                <c:pt idx="0">
                  <c:v>5.9890243333333331</c:v>
                </c:pt>
                <c:pt idx="1">
                  <c:v>6.1545783333333333</c:v>
                </c:pt>
                <c:pt idx="2">
                  <c:v>6.1932429999999998</c:v>
                </c:pt>
                <c:pt idx="3">
                  <c:v>6.1896529999999998</c:v>
                </c:pt>
                <c:pt idx="4">
                  <c:v>6.0891553333333341</c:v>
                </c:pt>
                <c:pt idx="5">
                  <c:v>6.0097166666666668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3BC-4CF9-A7FC-048D0CCAB102}"/>
            </c:ext>
          </c:extLst>
        </c:ser>
        <c:ser>
          <c:idx val="15"/>
          <c:order val="8"/>
          <c:tx>
            <c:strRef>
              <c:f>Comparaciones!$E$55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Comparaciones!$E$56:$E$61</c:f>
              <c:numCache>
                <c:formatCode>General</c:formatCode>
                <c:ptCount val="6"/>
                <c:pt idx="0">
                  <c:v>7.9126526666666663</c:v>
                </c:pt>
                <c:pt idx="1">
                  <c:v>6.0502866666666675</c:v>
                </c:pt>
                <c:pt idx="2">
                  <c:v>6.1246113333333332</c:v>
                </c:pt>
                <c:pt idx="3">
                  <c:v>5.9145840000000005</c:v>
                </c:pt>
                <c:pt idx="4">
                  <c:v>5.9322540000000004</c:v>
                </c:pt>
                <c:pt idx="5">
                  <c:v>5.9737009999999993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3BC-4CF9-A7FC-048D0CCAB102}"/>
            </c:ext>
          </c:extLst>
        </c:ser>
        <c:ser>
          <c:idx val="16"/>
          <c:order val="9"/>
          <c:tx>
            <c:strRef>
              <c:f>Comparaciones!$F$55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Comparaciones!$F$56:$F$61</c:f>
              <c:numCache>
                <c:formatCode>General</c:formatCode>
                <c:ptCount val="6"/>
                <c:pt idx="0">
                  <c:v>10.921989000000002</c:v>
                </c:pt>
                <c:pt idx="1">
                  <c:v>5.9817306666666665</c:v>
                </c:pt>
                <c:pt idx="2">
                  <c:v>5.8697583333333334</c:v>
                </c:pt>
                <c:pt idx="3">
                  <c:v>5.8810993333333341</c:v>
                </c:pt>
                <c:pt idx="4">
                  <c:v>5.910615</c:v>
                </c:pt>
                <c:pt idx="5">
                  <c:v>5.9073433333333334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3BC-4CF9-A7FC-048D0CCAB102}"/>
            </c:ext>
          </c:extLst>
        </c:ser>
        <c:ser>
          <c:idx val="17"/>
          <c:order val="10"/>
          <c:tx>
            <c:strRef>
              <c:f>Comparaciones!$G$55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Comparaciones!$G$56:$G$61</c:f>
              <c:numCache>
                <c:formatCode>General</c:formatCode>
                <c:ptCount val="6"/>
                <c:pt idx="0">
                  <c:v>14.994499333333332</c:v>
                </c:pt>
                <c:pt idx="1">
                  <c:v>5.9717803333333324</c:v>
                </c:pt>
                <c:pt idx="2">
                  <c:v>5.9165756666666667</c:v>
                </c:pt>
                <c:pt idx="3">
                  <c:v>5.9316979999999999</c:v>
                </c:pt>
                <c:pt idx="4">
                  <c:v>5.91669</c:v>
                </c:pt>
                <c:pt idx="5">
                  <c:v>5.9278766666666671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3BC-4CF9-A7FC-048D0CCAB102}"/>
            </c:ext>
          </c:extLst>
        </c:ser>
        <c:ser>
          <c:idx val="18"/>
          <c:order val="11"/>
          <c:tx>
            <c:strRef>
              <c:f>Comparaciones!$H$55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Comparaciones!$H$56:$H$61</c:f>
              <c:numCache>
                <c:formatCode>General</c:formatCode>
                <c:ptCount val="6"/>
                <c:pt idx="0">
                  <c:v>19.717409</c:v>
                </c:pt>
                <c:pt idx="1">
                  <c:v>5.8861046666666654</c:v>
                </c:pt>
                <c:pt idx="2">
                  <c:v>5.8374803333333345</c:v>
                </c:pt>
                <c:pt idx="3">
                  <c:v>5.873235666666667</c:v>
                </c:pt>
                <c:pt idx="4">
                  <c:v>5.8482470000000006</c:v>
                </c:pt>
                <c:pt idx="5">
                  <c:v>5.8639273333333337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3BC-4CF9-A7FC-048D0CCAB102}"/>
            </c:ext>
          </c:extLst>
        </c:ser>
        <c:ser>
          <c:idx val="19"/>
          <c:order val="12"/>
          <c:tx>
            <c:strRef>
              <c:f>Comparaciones!$I$55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Comparaciones!$I$56:$I$61</c:f>
              <c:numCache>
                <c:formatCode>General</c:formatCode>
                <c:ptCount val="6"/>
                <c:pt idx="0">
                  <c:v>25.909905666666663</c:v>
                </c:pt>
                <c:pt idx="1">
                  <c:v>5.8676763333333328</c:v>
                </c:pt>
                <c:pt idx="2">
                  <c:v>5.8695606666666658</c:v>
                </c:pt>
                <c:pt idx="3">
                  <c:v>5.815967333333333</c:v>
                </c:pt>
                <c:pt idx="4">
                  <c:v>5.8753406666666663</c:v>
                </c:pt>
                <c:pt idx="5">
                  <c:v>5.806756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3BC-4CF9-A7FC-048D0CCAB102}"/>
            </c:ext>
          </c:extLst>
        </c:ser>
        <c:ser>
          <c:idx val="20"/>
          <c:order val="13"/>
          <c:tx>
            <c:strRef>
              <c:f>Comparaciones!$J$55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Comparaciones!$C$56:$C$61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Comparaciones!$J$56:$J$61</c:f>
              <c:numCache>
                <c:formatCode>General</c:formatCode>
                <c:ptCount val="6"/>
                <c:pt idx="0">
                  <c:v>32.506895333333333</c:v>
                </c:pt>
                <c:pt idx="1">
                  <c:v>5.923804333333333</c:v>
                </c:pt>
                <c:pt idx="2">
                  <c:v>5.8458879999999995</c:v>
                </c:pt>
                <c:pt idx="3">
                  <c:v>5.7946513333333334</c:v>
                </c:pt>
                <c:pt idx="4">
                  <c:v>5.9407103333333326</c:v>
                </c:pt>
                <c:pt idx="5">
                  <c:v>5.786316666666667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3BC-4CF9-A7FC-048D0CCAB102}"/>
            </c:ext>
          </c:extLst>
        </c:ser>
        <c:ser>
          <c:idx val="0"/>
          <c:order val="14"/>
          <c:tx>
            <c:strRef>
              <c:f>Comparaciones!$D$84</c:f>
              <c:strCache>
                <c:ptCount val="1"/>
                <c:pt idx="0">
                  <c:v>Kernel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Comparaciones!$D$85:$D$89</c:f>
              <c:numCache>
                <c:formatCode>General</c:formatCode>
                <c:ptCount val="5"/>
                <c:pt idx="0">
                  <c:v>6.2307050000000004</c:v>
                </c:pt>
                <c:pt idx="1">
                  <c:v>5.5750669999999998</c:v>
                </c:pt>
                <c:pt idx="2">
                  <c:v>5.2091120000000002</c:v>
                </c:pt>
                <c:pt idx="3">
                  <c:v>5.2083709999999996</c:v>
                </c:pt>
                <c:pt idx="4">
                  <c:v>5.2200749999999996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3BC-4CF9-A7FC-048D0CCAB102}"/>
            </c:ext>
          </c:extLst>
        </c:ser>
        <c:ser>
          <c:idx val="1"/>
          <c:order val="15"/>
          <c:tx>
            <c:strRef>
              <c:f>Comparaciones!$E$84</c:f>
              <c:strCache>
                <c:ptCount val="1"/>
                <c:pt idx="0">
                  <c:v>Kernel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Comparaciones!$E$85:$E$89</c:f>
              <c:numCache>
                <c:formatCode>General</c:formatCode>
                <c:ptCount val="5"/>
                <c:pt idx="0">
                  <c:v>8.7834149999999998</c:v>
                </c:pt>
                <c:pt idx="1">
                  <c:v>6.8854199999999999</c:v>
                </c:pt>
                <c:pt idx="2">
                  <c:v>5.8475270000000004</c:v>
                </c:pt>
                <c:pt idx="3">
                  <c:v>5.8751699999999998</c:v>
                </c:pt>
                <c:pt idx="4">
                  <c:v>5.8839379999999997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3BC-4CF9-A7FC-048D0CCAB102}"/>
            </c:ext>
          </c:extLst>
        </c:ser>
        <c:ser>
          <c:idx val="2"/>
          <c:order val="16"/>
          <c:tx>
            <c:strRef>
              <c:f>Comparaciones!$F$84</c:f>
              <c:strCache>
                <c:ptCount val="1"/>
                <c:pt idx="0">
                  <c:v>Kernel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Comparaciones!$F$85:$F$89</c:f>
              <c:numCache>
                <c:formatCode>General</c:formatCode>
                <c:ptCount val="5"/>
                <c:pt idx="0">
                  <c:v>12.557867999999999</c:v>
                </c:pt>
                <c:pt idx="1">
                  <c:v>8.8619749999999993</c:v>
                </c:pt>
                <c:pt idx="2">
                  <c:v>6.9952480000000001</c:v>
                </c:pt>
                <c:pt idx="3">
                  <c:v>6.9487410000000001</c:v>
                </c:pt>
                <c:pt idx="4">
                  <c:v>6.9261689999999998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3BC-4CF9-A7FC-048D0CCAB102}"/>
            </c:ext>
          </c:extLst>
        </c:ser>
        <c:ser>
          <c:idx val="3"/>
          <c:order val="17"/>
          <c:tx>
            <c:strRef>
              <c:f>Comparaciones!$G$84</c:f>
              <c:strCache>
                <c:ptCount val="1"/>
                <c:pt idx="0">
                  <c:v>Kernel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Comparaciones!$G$85:$G$89</c:f>
              <c:numCache>
                <c:formatCode>General</c:formatCode>
                <c:ptCount val="5"/>
                <c:pt idx="0">
                  <c:v>17.512574000000001</c:v>
                </c:pt>
                <c:pt idx="1">
                  <c:v>11.473304000000001</c:v>
                </c:pt>
                <c:pt idx="2">
                  <c:v>8.3113469999999996</c:v>
                </c:pt>
                <c:pt idx="3">
                  <c:v>8.3012289999999993</c:v>
                </c:pt>
                <c:pt idx="4">
                  <c:v>8.2774149999999995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3BC-4CF9-A7FC-048D0CCAB102}"/>
            </c:ext>
          </c:extLst>
        </c:ser>
        <c:ser>
          <c:idx val="4"/>
          <c:order val="18"/>
          <c:tx>
            <c:strRef>
              <c:f>Comparaciones!$H$84</c:f>
              <c:strCache>
                <c:ptCount val="1"/>
                <c:pt idx="0">
                  <c:v>Kernel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Comparaciones!$H$85:$H$89</c:f>
              <c:numCache>
                <c:formatCode>General</c:formatCode>
                <c:ptCount val="5"/>
                <c:pt idx="0">
                  <c:v>23.721755999999999</c:v>
                </c:pt>
                <c:pt idx="1">
                  <c:v>14.782308</c:v>
                </c:pt>
                <c:pt idx="2">
                  <c:v>10.013782000000001</c:v>
                </c:pt>
                <c:pt idx="3">
                  <c:v>10.054341000000001</c:v>
                </c:pt>
                <c:pt idx="4">
                  <c:v>10.059965999999999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3BC-4CF9-A7FC-048D0CCAB102}"/>
            </c:ext>
          </c:extLst>
        </c:ser>
        <c:ser>
          <c:idx val="5"/>
          <c:order val="19"/>
          <c:tx>
            <c:strRef>
              <c:f>Comparaciones!$I$84</c:f>
              <c:strCache>
                <c:ptCount val="1"/>
                <c:pt idx="0">
                  <c:v>Kernel 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Comparaciones!$I$85:$I$89</c:f>
              <c:numCache>
                <c:formatCode>General</c:formatCode>
                <c:ptCount val="5"/>
                <c:pt idx="0">
                  <c:v>31.187608000000001</c:v>
                </c:pt>
                <c:pt idx="1">
                  <c:v>18.746672</c:v>
                </c:pt>
                <c:pt idx="2">
                  <c:v>12.055583</c:v>
                </c:pt>
                <c:pt idx="3">
                  <c:v>12.135408999999999</c:v>
                </c:pt>
                <c:pt idx="4">
                  <c:v>12.134995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3BC-4CF9-A7FC-048D0CCAB102}"/>
            </c:ext>
          </c:extLst>
        </c:ser>
        <c:ser>
          <c:idx val="6"/>
          <c:order val="20"/>
          <c:tx>
            <c:strRef>
              <c:f>Comparaciones!$J$84</c:f>
              <c:strCache>
                <c:ptCount val="1"/>
                <c:pt idx="0">
                  <c:v>Kernel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Comparaciones!$C$85:$C$89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Comparaciones!$J$85:$J$89</c:f>
              <c:numCache>
                <c:formatCode>General</c:formatCode>
                <c:ptCount val="5"/>
                <c:pt idx="0">
                  <c:v>39.966445</c:v>
                </c:pt>
                <c:pt idx="1">
                  <c:v>23.401472999999999</c:v>
                </c:pt>
                <c:pt idx="2">
                  <c:v>14.477259</c:v>
                </c:pt>
                <c:pt idx="3">
                  <c:v>14.576287000000001</c:v>
                </c:pt>
                <c:pt idx="4">
                  <c:v>14.616237999999999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3BC-4CF9-A7FC-048D0CCA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177488"/>
        <c:axId val="1514130464"/>
      </c:lineChart>
      <c:catAx>
        <c:axId val="16831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130464"/>
        <c:crosses val="autoZero"/>
        <c:auto val="1"/>
        <c:lblAlgn val="ctr"/>
        <c:lblOffset val="100"/>
        <c:noMultiLvlLbl val="0"/>
      </c:catAx>
      <c:valAx>
        <c:axId val="1514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17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681469</xdr:colOff>
      <xdr:row>29</xdr:row>
      <xdr:rowOff>143305</xdr:rowOff>
    </xdr:from>
    <xdr:to>
      <xdr:col>8</xdr:col>
      <xdr:colOff>542924</xdr:colOff>
      <xdr:row>49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11454-C637-48CE-8FCA-09C38651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23379</xdr:colOff>
      <xdr:row>50</xdr:row>
      <xdr:rowOff>182707</xdr:rowOff>
    </xdr:from>
    <xdr:to>
      <xdr:col>8</xdr:col>
      <xdr:colOff>194829</xdr:colOff>
      <xdr:row>69</xdr:row>
      <xdr:rowOff>111271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070AD4-CA88-476C-A224-193C8951C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71</xdr:row>
      <xdr:rowOff>82262</xdr:rowOff>
    </xdr:from>
    <xdr:to>
      <xdr:col>8</xdr:col>
      <xdr:colOff>161925</xdr:colOff>
      <xdr:row>90</xdr:row>
      <xdr:rowOff>10826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A7CFD9-62DC-407F-8337-0A95D6BEE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257735</xdr:colOff>
      <xdr:row>28</xdr:row>
      <xdr:rowOff>156882</xdr:rowOff>
    </xdr:from>
    <xdr:to>
      <xdr:col>19</xdr:col>
      <xdr:colOff>571501</xdr:colOff>
      <xdr:row>47</xdr:row>
      <xdr:rowOff>85446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BAC5B8-6BBE-4EE0-A05A-7C6856D85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437029</xdr:colOff>
      <xdr:row>49</xdr:row>
      <xdr:rowOff>156882</xdr:rowOff>
    </xdr:from>
    <xdr:to>
      <xdr:col>19</xdr:col>
      <xdr:colOff>608479</xdr:colOff>
      <xdr:row>68</xdr:row>
      <xdr:rowOff>85446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6E1A2B-57FD-4F9D-A689-EB4DA832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70</xdr:row>
      <xdr:rowOff>89647</xdr:rowOff>
    </xdr:from>
    <xdr:to>
      <xdr:col>19</xdr:col>
      <xdr:colOff>597273</xdr:colOff>
      <xdr:row>89</xdr:row>
      <xdr:rowOff>18211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674F66-6FD0-4ABC-9D74-98A849933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437030</xdr:colOff>
      <xdr:row>1</xdr:row>
      <xdr:rowOff>123266</xdr:rowOff>
    </xdr:from>
    <xdr:to>
      <xdr:col>34</xdr:col>
      <xdr:colOff>358588</xdr:colOff>
      <xdr:row>26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BD933-C96B-48E7-93CA-2063617CE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442631</xdr:colOff>
      <xdr:row>27</xdr:row>
      <xdr:rowOff>146797</xdr:rowOff>
    </xdr:from>
    <xdr:to>
      <xdr:col>34</xdr:col>
      <xdr:colOff>403412</xdr:colOff>
      <xdr:row>55</xdr:row>
      <xdr:rowOff>156882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E9AA45-C257-4E36-A8C9-BA9C943F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453837</xdr:colOff>
      <xdr:row>58</xdr:row>
      <xdr:rowOff>34738</xdr:rowOff>
    </xdr:from>
    <xdr:to>
      <xdr:col>34</xdr:col>
      <xdr:colOff>358588</xdr:colOff>
      <xdr:row>87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73364AC-C6E2-4807-A2AA-C85A7FEC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619125</xdr:colOff>
      <xdr:row>1</xdr:row>
      <xdr:rowOff>138792</xdr:rowOff>
    </xdr:from>
    <xdr:to>
      <xdr:col>46</xdr:col>
      <xdr:colOff>54429</xdr:colOff>
      <xdr:row>26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AB27A3-6EF6-4B96-9926-12E6E8D8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646339</xdr:colOff>
      <xdr:row>27</xdr:row>
      <xdr:rowOff>179614</xdr:rowOff>
    </xdr:from>
    <xdr:to>
      <xdr:col>46</xdr:col>
      <xdr:colOff>81643</xdr:colOff>
      <xdr:row>55</xdr:row>
      <xdr:rowOff>81644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0F17A4-E3D4-4B3A-88FB-68D97981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625929</xdr:colOff>
      <xdr:row>58</xdr:row>
      <xdr:rowOff>43544</xdr:rowOff>
    </xdr:from>
    <xdr:to>
      <xdr:col>46</xdr:col>
      <xdr:colOff>108857</xdr:colOff>
      <xdr:row>85</xdr:row>
      <xdr:rowOff>149678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F9CE4EB-B523-466F-AAF0-1D56A10A4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D018-017E-4E18-9BA9-FC62CA480E72}">
  <dimension ref="A1:T28"/>
  <sheetViews>
    <sheetView tabSelected="1" zoomScaleNormal="100" workbookViewId="0">
      <selection activeCell="L87" sqref="L87"/>
    </sheetView>
  </sheetViews>
  <sheetFormatPr baseColWidth="10" defaultRowHeight="15" x14ac:dyDescent="0.25"/>
  <sheetData>
    <row r="1" spans="1:20" ht="15.75" thickBot="1" x14ac:dyDescent="0.3">
      <c r="B1">
        <v>720</v>
      </c>
      <c r="C1" s="19" t="s">
        <v>1</v>
      </c>
      <c r="D1" s="19"/>
      <c r="E1" s="19"/>
      <c r="F1" s="19"/>
      <c r="G1" s="19"/>
      <c r="H1" s="19"/>
      <c r="I1" s="19"/>
    </row>
    <row r="2" spans="1:20" x14ac:dyDescent="0.25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3" t="s">
        <v>13</v>
      </c>
      <c r="K2" t="s">
        <v>3</v>
      </c>
      <c r="M2" s="1"/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" t="s">
        <v>13</v>
      </c>
    </row>
    <row r="3" spans="1:20" x14ac:dyDescent="0.25">
      <c r="B3" s="4">
        <v>1</v>
      </c>
      <c r="C3" s="5">
        <f>AVERAGE(Hoja2!C4,Hoja2!C13,Hoja2!C22)</f>
        <v>0.11816066666666668</v>
      </c>
      <c r="D3" s="5">
        <f>AVERAGE(Hoja2!D4,Hoja2!D13,Hoja2!D22)</f>
        <v>0.15524000000000002</v>
      </c>
      <c r="E3" s="5">
        <f>AVERAGE(Hoja2!E4,Hoja2!E13,Hoja2!E22)</f>
        <v>0.20871600000000001</v>
      </c>
      <c r="F3" s="5">
        <f>AVERAGE(Hoja2!F4,Hoja2!F13,Hoja2!F22)</f>
        <v>0.27754800000000002</v>
      </c>
      <c r="G3" s="5">
        <f>AVERAGE(Hoja2!G4,Hoja2!G13,Hoja2!G22)</f>
        <v>0.36436099999999999</v>
      </c>
      <c r="H3" s="5">
        <f>AVERAGE(Hoja2!H4,Hoja2!H13,Hoja2!H22)</f>
        <v>0.47165499999999999</v>
      </c>
      <c r="I3" s="6">
        <f>AVERAGE(Hoja2!I4,Hoja2!I13,Hoja2!I22)</f>
        <v>0.58890999999999993</v>
      </c>
      <c r="K3">
        <f t="shared" ref="K3:K8" si="0">AVERAGE(C3:I3)</f>
        <v>0.31208438095238089</v>
      </c>
      <c r="M3" s="4">
        <v>1</v>
      </c>
      <c r="N3" s="5">
        <f>Hoja2!U15</f>
        <v>0.95984563391088962</v>
      </c>
      <c r="O3" s="5">
        <f>Hoja2!V15</f>
        <v>0.99724942025251218</v>
      </c>
      <c r="P3" s="5">
        <f>Hoja2!W15</f>
        <v>0.98731769485808463</v>
      </c>
      <c r="Q3" s="5">
        <f>Hoja2!X15</f>
        <v>0.99114027123236326</v>
      </c>
      <c r="R3" s="5">
        <f>Hoja2!Y15</f>
        <v>0.99591888264660589</v>
      </c>
      <c r="S3" s="5">
        <f>Hoja2!Z15</f>
        <v>0.98952412250479704</v>
      </c>
      <c r="T3" s="6">
        <f>Hoja2!AA15</f>
        <v>0.99929530828140134</v>
      </c>
    </row>
    <row r="4" spans="1:20" x14ac:dyDescent="0.25">
      <c r="A4" s="20" t="s">
        <v>2</v>
      </c>
      <c r="B4" s="4">
        <v>5120</v>
      </c>
      <c r="C4" s="5">
        <f>AVERAGE(Hoja2!C5,Hoja2!C14,Hoja2!C23)</f>
        <v>0.23316633333333334</v>
      </c>
      <c r="D4" s="5">
        <f>AVERAGE(Hoja2!D5,Hoja2!D14,Hoja2!D23)</f>
        <v>0.22016366666666665</v>
      </c>
      <c r="E4" s="5">
        <f>AVERAGE(Hoja2!E5,Hoja2!E14,Hoja2!E23)</f>
        <v>0.22154199999999999</v>
      </c>
      <c r="F4" s="5">
        <f>AVERAGE(Hoja2!F5,Hoja2!F14,Hoja2!F23)</f>
        <v>0.22107033333333334</v>
      </c>
      <c r="G4" s="5">
        <f>AVERAGE(Hoja2!G5,Hoja2!G14,Hoja2!G23)</f>
        <v>0.22223599999999999</v>
      </c>
      <c r="H4" s="5">
        <f>AVERAGE(Hoja2!H5,Hoja2!H14,Hoja2!H23)</f>
        <v>0.22322233333333333</v>
      </c>
      <c r="I4" s="6">
        <f>AVERAGE(Hoja2!I5,Hoja2!I14,Hoja2!I23)</f>
        <v>0.22249699999999997</v>
      </c>
      <c r="K4">
        <f t="shared" si="0"/>
        <v>0.22341395238095238</v>
      </c>
      <c r="M4" s="4">
        <v>5120</v>
      </c>
      <c r="N4" s="5">
        <f>Hoja2!U16</f>
        <v>0.48641670681444865</v>
      </c>
      <c r="O4" s="5">
        <f>Hoja2!V16</f>
        <v>0.70317233694327408</v>
      </c>
      <c r="P4" s="5">
        <f>Hoja2!W16</f>
        <v>0.93015771275875458</v>
      </c>
      <c r="Q4" s="5">
        <f>Hoja2!X16</f>
        <v>1.2443505912899513</v>
      </c>
      <c r="R4" s="5">
        <f>Hoja2!Y16</f>
        <v>1.6328317644306052</v>
      </c>
      <c r="S4" s="5">
        <f>Hoja2!Z16</f>
        <v>2.0908033395702641</v>
      </c>
      <c r="T4" s="6">
        <f>Hoja2!AA16</f>
        <v>2.6449570106563236</v>
      </c>
    </row>
    <row r="5" spans="1:20" x14ac:dyDescent="0.25">
      <c r="A5" s="20"/>
      <c r="B5" s="4">
        <v>10240</v>
      </c>
      <c r="C5" s="5">
        <f>AVERAGE(Hoja2!C6,Hoja2!C15,Hoja2!C24)</f>
        <v>0.22055933333333333</v>
      </c>
      <c r="D5" s="5">
        <f>AVERAGE(Hoja2!D6,Hoja2!D15,Hoja2!D24)</f>
        <v>0.22394933333333333</v>
      </c>
      <c r="E5" s="5">
        <f>AVERAGE(Hoja2!E6,Hoja2!E15,Hoja2!E24)</f>
        <v>0.21962733333333331</v>
      </c>
      <c r="F5" s="5">
        <f>AVERAGE(Hoja2!F6,Hoja2!F15,Hoja2!F24)</f>
        <v>0.22821800000000003</v>
      </c>
      <c r="G5" s="5">
        <f>AVERAGE(Hoja2!G6,Hoja2!G15,Hoja2!G24)</f>
        <v>0.219418</v>
      </c>
      <c r="H5" s="5">
        <f>AVERAGE(Hoja2!H6,Hoja2!H15,Hoja2!H24)</f>
        <v>0.22311733333333331</v>
      </c>
      <c r="I5" s="6">
        <f>AVERAGE(Hoja2!I6,Hoja2!I15,Hoja2!I24)</f>
        <v>0.22609100000000001</v>
      </c>
      <c r="K5">
        <f t="shared" si="0"/>
        <v>0.22299719047619049</v>
      </c>
      <c r="M5" s="4">
        <v>10240</v>
      </c>
      <c r="N5" s="5">
        <f>Hoja2!U17</f>
        <v>0.51421990756833391</v>
      </c>
      <c r="O5" s="5">
        <f>Hoja2!V17</f>
        <v>0.69128582655600679</v>
      </c>
      <c r="P5" s="5">
        <f>Hoja2!W17</f>
        <v>0.93826663955002576</v>
      </c>
      <c r="Q5" s="5">
        <f>Hoja2!X17</f>
        <v>1.2053781910278765</v>
      </c>
      <c r="R5" s="5">
        <f>Hoja2!Y17</f>
        <v>1.6538023316227473</v>
      </c>
      <c r="S5" s="5">
        <f>Hoja2!Z17</f>
        <v>2.091787280832806</v>
      </c>
      <c r="T5" s="6">
        <f>Hoja2!AA17</f>
        <v>2.6029121017643337</v>
      </c>
    </row>
    <row r="6" spans="1:20" x14ac:dyDescent="0.25">
      <c r="A6" s="20"/>
      <c r="B6" s="4">
        <v>20480</v>
      </c>
      <c r="C6" s="5">
        <f>AVERAGE(Hoja2!C7,Hoja2!C16,Hoja2!C25)</f>
        <v>0.22276600000000002</v>
      </c>
      <c r="D6" s="5">
        <f>AVERAGE(Hoja2!D7,Hoja2!D16,Hoja2!D25)</f>
        <v>0.22177633333333335</v>
      </c>
      <c r="E6" s="5">
        <f>AVERAGE(Hoja2!E7,Hoja2!E16,Hoja2!E25)</f>
        <v>0.21933533333333333</v>
      </c>
      <c r="F6" s="5">
        <f>AVERAGE(Hoja2!F7,Hoja2!F16,Hoja2!F25)</f>
        <v>0.22239899999999999</v>
      </c>
      <c r="G6" s="5">
        <f>AVERAGE(Hoja2!G7,Hoja2!G16,Hoja2!G25)</f>
        <v>0.22103266666666666</v>
      </c>
      <c r="H6" s="5">
        <f>AVERAGE(Hoja2!H7,Hoja2!H16,Hoja2!H25)</f>
        <v>0.22533100000000003</v>
      </c>
      <c r="I6" s="6">
        <f>AVERAGE(Hoja2!I7,Hoja2!I16,Hoja2!I25)</f>
        <v>0.22345333333333331</v>
      </c>
      <c r="K6">
        <f t="shared" si="0"/>
        <v>0.22229909523809521</v>
      </c>
      <c r="M6" s="4">
        <v>20480</v>
      </c>
      <c r="N6" s="5">
        <f>Hoja2!U18</f>
        <v>0.50912616826625245</v>
      </c>
      <c r="O6" s="5">
        <f>Hoja2!V18</f>
        <v>0.69805915569590382</v>
      </c>
      <c r="P6" s="5">
        <f>Hoja2!W18</f>
        <v>0.93951574909651281</v>
      </c>
      <c r="Q6" s="5">
        <f>Hoja2!X18</f>
        <v>1.2369165328980796</v>
      </c>
      <c r="R6" s="5">
        <f>Hoja2!Y18</f>
        <v>1.6417211332261596</v>
      </c>
      <c r="S6" s="5">
        <f>Hoja2!Z18</f>
        <v>2.0712374240561662</v>
      </c>
      <c r="T6" s="6">
        <f>Hoja2!AA18</f>
        <v>2.6336371501879587</v>
      </c>
    </row>
    <row r="7" spans="1:20" x14ac:dyDescent="0.25">
      <c r="A7" s="20"/>
      <c r="B7" s="4">
        <v>40960</v>
      </c>
      <c r="C7" s="5">
        <f>AVERAGE(Hoja2!C8,Hoja2!C17,Hoja2!C26)</f>
        <v>0.21882533333333332</v>
      </c>
      <c r="D7" s="5">
        <f>AVERAGE(Hoja2!D8,Hoja2!D17,Hoja2!D26)</f>
        <v>0.22739600000000001</v>
      </c>
      <c r="E7" s="5">
        <f>AVERAGE(Hoja2!E8,Hoja2!E17,Hoja2!E26)</f>
        <v>0.21982933333333335</v>
      </c>
      <c r="F7" s="5">
        <f>AVERAGE(Hoja2!F8,Hoja2!F17,Hoja2!F26)</f>
        <v>0.22056100000000001</v>
      </c>
      <c r="G7" s="5">
        <f>AVERAGE(Hoja2!G8,Hoja2!G17,Hoja2!G26)</f>
        <v>0.22262633333333334</v>
      </c>
      <c r="H7" s="5">
        <f>AVERAGE(Hoja2!H8,Hoja2!H17,Hoja2!H26)</f>
        <v>0.22312266666666669</v>
      </c>
      <c r="I7" s="6">
        <f>AVERAGE(Hoja2!I8,Hoja2!I17,Hoja2!I26)</f>
        <v>0.22450266666666666</v>
      </c>
      <c r="K7">
        <f t="shared" si="0"/>
        <v>0.22240904761904765</v>
      </c>
      <c r="M7" s="4">
        <v>40960</v>
      </c>
      <c r="N7" s="5">
        <f>Hoja2!U19</f>
        <v>0.51829465205125558</v>
      </c>
      <c r="O7" s="5">
        <f>Hoja2!V19</f>
        <v>0.68080792977888793</v>
      </c>
      <c r="P7" s="5">
        <f>Hoja2!W19</f>
        <v>0.93740447134746951</v>
      </c>
      <c r="Q7" s="5">
        <f>Hoja2!X19</f>
        <v>1.247224123938502</v>
      </c>
      <c r="R7" s="5">
        <f>Hoja2!Y19</f>
        <v>1.6299689015525265</v>
      </c>
      <c r="S7" s="5">
        <f>Hoja2!Z19</f>
        <v>2.0917372805392547</v>
      </c>
      <c r="T7" s="6">
        <f>Hoja2!AA19</f>
        <v>2.6213274378329583</v>
      </c>
    </row>
    <row r="8" spans="1:20" ht="15.75" thickBot="1" x14ac:dyDescent="0.3">
      <c r="A8" s="20"/>
      <c r="B8" s="7">
        <v>81920</v>
      </c>
      <c r="C8" s="8">
        <f>AVERAGE(Hoja2!C9,Hoja2!C18,Hoja2!C27)</f>
        <v>0.21648699999999999</v>
      </c>
      <c r="D8" s="8">
        <f>AVERAGE(Hoja2!D9,Hoja2!D18,Hoja2!D27)</f>
        <v>0.21931266666666668</v>
      </c>
      <c r="E8" s="8">
        <f>AVERAGE(Hoja2!E9,Hoja2!E18,Hoja2!E27)</f>
        <v>0.22110266666666667</v>
      </c>
      <c r="F8" s="8">
        <f>AVERAGE(Hoja2!F9,Hoja2!F18,Hoja2!F27)</f>
        <v>0.22025400000000003</v>
      </c>
      <c r="G8" s="8">
        <f>AVERAGE(Hoja2!G9,Hoja2!G18,Hoja2!G27)</f>
        <v>0.22171433333333335</v>
      </c>
      <c r="H8" s="8">
        <f>AVERAGE(Hoja2!H9,Hoja2!H18,Hoja2!H27)</f>
        <v>0.22510866666666665</v>
      </c>
      <c r="I8" s="9">
        <f>AVERAGE(Hoja2!I9,Hoja2!I18,Hoja2!I27)</f>
        <v>0.22656066666666666</v>
      </c>
      <c r="K8">
        <f t="shared" si="0"/>
        <v>0.22150571428571428</v>
      </c>
      <c r="M8" s="7">
        <v>81920</v>
      </c>
      <c r="N8" s="8">
        <f>Hoja2!U20</f>
        <v>0.52389288964233427</v>
      </c>
      <c r="O8" s="8">
        <f>Hoja2!V20</f>
        <v>0.70590085995944907</v>
      </c>
      <c r="P8" s="8">
        <f>Hoja2!W20</f>
        <v>0.93200594595572495</v>
      </c>
      <c r="Q8" s="8">
        <f>Hoja2!X20</f>
        <v>1.248962561406376</v>
      </c>
      <c r="R8" s="8">
        <f>Hoja2!Y20</f>
        <v>1.6366736175529171</v>
      </c>
      <c r="S8" s="8">
        <f>Hoja2!Z20</f>
        <v>2.0732831254831003</v>
      </c>
      <c r="T8" s="9">
        <f>Hoja2!AA20</f>
        <v>2.5975161913953877</v>
      </c>
    </row>
    <row r="11" spans="1:20" ht="15.75" thickBot="1" x14ac:dyDescent="0.3">
      <c r="B11">
        <v>1080</v>
      </c>
      <c r="C11" s="19" t="s">
        <v>1</v>
      </c>
      <c r="D11" s="19"/>
      <c r="E11" s="19"/>
      <c r="F11" s="19"/>
      <c r="G11" s="19"/>
      <c r="H11" s="19"/>
      <c r="I11" s="19"/>
    </row>
    <row r="12" spans="1:20" x14ac:dyDescent="0.25">
      <c r="B12" s="1"/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3" t="s">
        <v>13</v>
      </c>
      <c r="K12" t="s">
        <v>3</v>
      </c>
      <c r="M12" s="1"/>
      <c r="N12" s="2" t="s">
        <v>7</v>
      </c>
      <c r="O12" s="2" t="s">
        <v>8</v>
      </c>
      <c r="P12" s="2" t="s">
        <v>9</v>
      </c>
      <c r="Q12" s="2" t="s">
        <v>10</v>
      </c>
      <c r="R12" s="2" t="s">
        <v>11</v>
      </c>
      <c r="S12" s="2" t="s">
        <v>12</v>
      </c>
      <c r="T12" s="3" t="s">
        <v>13</v>
      </c>
    </row>
    <row r="13" spans="1:20" x14ac:dyDescent="0.25">
      <c r="B13" s="4">
        <v>1</v>
      </c>
      <c r="C13" s="5">
        <f>AVERAGE(Hoja2!C31,Hoja2!C40,Hoja2!C49)</f>
        <v>1.4191803333333333</v>
      </c>
      <c r="D13" s="5">
        <f>AVERAGE(Hoja2!D31,Hoja2!D40,Hoja2!D49)</f>
        <v>1.9072043333333333</v>
      </c>
      <c r="E13" s="5">
        <f>AVERAGE(Hoja2!E31,Hoja2!E40,Hoja2!E49)</f>
        <v>2.6731836666666666</v>
      </c>
      <c r="F13" s="5">
        <f>AVERAGE(Hoja2!F31,Hoja2!F40,Hoja2!F49)</f>
        <v>3.6559626666666669</v>
      </c>
      <c r="G13" s="5">
        <f>AVERAGE(Hoja2!G31,Hoja2!G40,Hoja2!G49)</f>
        <v>4.8906396666666661</v>
      </c>
      <c r="H13" s="5">
        <f>AVERAGE(Hoja2!H31,Hoja2!H40,Hoja2!H49)</f>
        <v>6.366924</v>
      </c>
      <c r="I13" s="6">
        <f>AVERAGE(Hoja2!I31,Hoja2!I40,Hoja2!I49)</f>
        <v>8.086642666666668</v>
      </c>
      <c r="K13">
        <f>AVERAGE(C13:I13)</f>
        <v>4.1428196190476196</v>
      </c>
      <c r="M13" s="4">
        <v>1</v>
      </c>
      <c r="N13" s="5">
        <f>Hoja2!U42</f>
        <v>0.99292244044156008</v>
      </c>
      <c r="O13" s="5">
        <f>Hoja2!V42</f>
        <v>0.99888195863648943</v>
      </c>
      <c r="P13" s="5">
        <f>Hoja2!W42</f>
        <v>0.99508950064660728</v>
      </c>
      <c r="Q13" s="5">
        <f>Hoja2!X42</f>
        <v>0.99950610363636094</v>
      </c>
      <c r="R13" s="5">
        <f>Hoja2!Y42</f>
        <v>0.99953755197258132</v>
      </c>
      <c r="S13" s="5">
        <f>Hoja2!Z42</f>
        <v>0.99863246365120739</v>
      </c>
      <c r="T13" s="6">
        <f>Hoja2!AA42</f>
        <v>0.99862035864244925</v>
      </c>
    </row>
    <row r="14" spans="1:20" x14ac:dyDescent="0.25">
      <c r="A14" s="20" t="s">
        <v>2</v>
      </c>
      <c r="B14" s="4">
        <v>5120</v>
      </c>
      <c r="C14" s="5">
        <f>AVERAGE(Hoja2!C32,Hoja2!C41,Hoja2!C50)</f>
        <v>1.4690533333333333</v>
      </c>
      <c r="D14" s="5">
        <f>AVERAGE(Hoja2!D32,Hoja2!D41,Hoja2!D50)</f>
        <v>1.4555136666666666</v>
      </c>
      <c r="E14" s="5">
        <f>AVERAGE(Hoja2!E32,Hoja2!E41,Hoja2!E50)</f>
        <v>1.4519406666666665</v>
      </c>
      <c r="F14" s="5">
        <f>AVERAGE(Hoja2!F32,Hoja2!F41,Hoja2!F50)</f>
        <v>1.4659236666666668</v>
      </c>
      <c r="G14" s="5">
        <f>AVERAGE(Hoja2!G32,Hoja2!G41,Hoja2!G50)</f>
        <v>1.4758626666666668</v>
      </c>
      <c r="H14" s="5">
        <f>AVERAGE(Hoja2!H32,Hoja2!H41,Hoja2!H50)</f>
        <v>1.4671350000000001</v>
      </c>
      <c r="I14" s="6">
        <f>AVERAGE(Hoja2!I32,Hoja2!I41,Hoja2!I50)</f>
        <v>1.4743729999999999</v>
      </c>
      <c r="K14">
        <f t="shared" ref="K14:K18" si="1">AVERAGE(C14:I14)</f>
        <v>1.465686</v>
      </c>
      <c r="M14" s="4">
        <v>5120</v>
      </c>
      <c r="N14" s="5">
        <f>Hoja2!U43</f>
        <v>0.95921364325325154</v>
      </c>
      <c r="O14" s="5">
        <f>Hoja2!V43</f>
        <v>1.308865758961155</v>
      </c>
      <c r="P14" s="5">
        <f>Hoja2!W43</f>
        <v>1.8320700432662311</v>
      </c>
      <c r="Q14" s="5">
        <f>Hoja2!X43</f>
        <v>2.4927334779368908</v>
      </c>
      <c r="R14" s="5">
        <f>Hoja2!Y43</f>
        <v>3.3122173969213033</v>
      </c>
      <c r="S14" s="5">
        <f>Hoja2!Z43</f>
        <v>4.333764104871058</v>
      </c>
      <c r="T14" s="6">
        <f>Hoja2!AA43</f>
        <v>5.477234051356068</v>
      </c>
    </row>
    <row r="15" spans="1:20" x14ac:dyDescent="0.25">
      <c r="A15" s="20"/>
      <c r="B15" s="4">
        <v>10240</v>
      </c>
      <c r="C15" s="5">
        <f>AVERAGE(Hoja2!C33,Hoja2!C42,Hoja2!C51)</f>
        <v>1.4695716666666667</v>
      </c>
      <c r="D15" s="5">
        <f>AVERAGE(Hoja2!D33,Hoja2!D42,Hoja2!D51)</f>
        <v>1.447754</v>
      </c>
      <c r="E15" s="5">
        <f>AVERAGE(Hoja2!E33,Hoja2!E42,Hoja2!E51)</f>
        <v>1.459155</v>
      </c>
      <c r="F15" s="5">
        <f>AVERAGE(Hoja2!F33,Hoja2!F42,Hoja2!F51)</f>
        <v>1.4579236666666668</v>
      </c>
      <c r="G15" s="5">
        <f>AVERAGE(Hoja2!G33,Hoja2!G42,Hoja2!G51)</f>
        <v>1.4694966666666665</v>
      </c>
      <c r="H15" s="5">
        <f>AVERAGE(Hoja2!H33,Hoja2!H42,Hoja2!H51)</f>
        <v>1.4548673333333333</v>
      </c>
      <c r="I15" s="6">
        <f>AVERAGE(Hoja2!I33,Hoja2!I42,Hoja2!I51)</f>
        <v>1.4497716666666667</v>
      </c>
      <c r="K15">
        <f t="shared" si="1"/>
        <v>1.4583628571428571</v>
      </c>
      <c r="M15" s="4">
        <v>10240</v>
      </c>
      <c r="N15" s="5">
        <f>Hoja2!U44</f>
        <v>0.95887531854519958</v>
      </c>
      <c r="O15" s="5">
        <f>Hoja2!V44</f>
        <v>1.315881012934518</v>
      </c>
      <c r="P15" s="5">
        <f>Hoja2!W44</f>
        <v>1.8230119486963345</v>
      </c>
      <c r="Q15" s="5">
        <f>Hoja2!X44</f>
        <v>2.5064117440076306</v>
      </c>
      <c r="R15" s="5">
        <f>Hoja2!Y44</f>
        <v>3.3265662392338426</v>
      </c>
      <c r="S15" s="5">
        <f>Hoja2!Z44</f>
        <v>4.3703070749635362</v>
      </c>
      <c r="T15" s="6">
        <f>Hoja2!AA44</f>
        <v>5.5701778326012255</v>
      </c>
    </row>
    <row r="16" spans="1:20" x14ac:dyDescent="0.25">
      <c r="A16" s="20"/>
      <c r="B16" s="4">
        <v>20480</v>
      </c>
      <c r="C16" s="5">
        <f>AVERAGE(Hoja2!C34,Hoja2!C43,Hoja2!C52)</f>
        <v>1.4716610000000001</v>
      </c>
      <c r="D16" s="5">
        <f>AVERAGE(Hoja2!D34,Hoja2!D43,Hoja2!D52)</f>
        <v>1.4889863333333333</v>
      </c>
      <c r="E16" s="5">
        <f>AVERAGE(Hoja2!E34,Hoja2!E43,Hoja2!E52)</f>
        <v>1.4542513333333336</v>
      </c>
      <c r="F16" s="5">
        <f>AVERAGE(Hoja2!F34,Hoja2!F43,Hoja2!F52)</f>
        <v>1.4921216666666666</v>
      </c>
      <c r="G16" s="5">
        <f>AVERAGE(Hoja2!G34,Hoja2!G43,Hoja2!G52)</f>
        <v>1.4503646666666665</v>
      </c>
      <c r="H16" s="5">
        <f>AVERAGE(Hoja2!H41,Hoja2!H43,Hoja2!H52)</f>
        <v>1.4748616666666667</v>
      </c>
      <c r="I16" s="6">
        <f>AVERAGE(Hoja2!I34,Hoja2!I43,Hoja2!I52)</f>
        <v>1.4711680000000003</v>
      </c>
      <c r="K16">
        <f t="shared" si="1"/>
        <v>1.471916380952381</v>
      </c>
      <c r="M16" s="4">
        <v>20480</v>
      </c>
      <c r="N16" s="5">
        <f>Hoja2!U45</f>
        <v>0.9575139926926105</v>
      </c>
      <c r="O16" s="5">
        <f>Hoja2!V45</f>
        <v>1.2794422335194928</v>
      </c>
      <c r="P16" s="5">
        <f>Hoja2!W45</f>
        <v>1.829159058704662</v>
      </c>
      <c r="Q16" s="5">
        <f>Hoja2!X45</f>
        <v>2.4489671865453335</v>
      </c>
      <c r="R16" s="5">
        <f>Hoja2!Y45</f>
        <v>3.3704475242318375</v>
      </c>
      <c r="S16" s="5">
        <f>Hoja2!Z45</f>
        <v>4.3110599073133411</v>
      </c>
      <c r="T16" s="6">
        <f>Hoja2!AA45</f>
        <v>5.4891664310262307</v>
      </c>
    </row>
    <row r="17" spans="1:20" x14ac:dyDescent="0.25">
      <c r="A17" s="20"/>
      <c r="B17" s="4">
        <v>40960</v>
      </c>
      <c r="C17" s="5">
        <f>AVERAGE(Hoja2!C35,Hoja2!C44,Hoja2!C53)</f>
        <v>1.4742573333333333</v>
      </c>
      <c r="D17" s="5">
        <f>AVERAGE(Hoja2!D35,Hoja2!D44,Hoja2!D53)</f>
        <v>1.4558816666666665</v>
      </c>
      <c r="E17" s="5">
        <f>AVERAGE(Hoja2!E35,Hoja2!E44,Hoja2!E53)</f>
        <v>1.4489826666666668</v>
      </c>
      <c r="F17" s="5">
        <f>AVERAGE(Hoja2!F35,Hoja2!F44,Hoja2!F53)</f>
        <v>1.4991416666666666</v>
      </c>
      <c r="G17" s="5">
        <f>AVERAGE(Hoja2!G35,Hoja2!G44,Hoja2!G53)</f>
        <v>1.4505703333333333</v>
      </c>
      <c r="H17" s="5">
        <f>AVERAGE(Hoja2!H35,Hoja2!H44,Hoja2!H53)</f>
        <v>1.4703263333333332</v>
      </c>
      <c r="I17" s="6">
        <f>AVERAGE(Hoja2!I35,Hoja2!I44,Hoja2!I53)</f>
        <v>1.4557493333333333</v>
      </c>
      <c r="K17">
        <f t="shared" si="1"/>
        <v>1.4649870476190474</v>
      </c>
      <c r="M17" s="4">
        <v>40960</v>
      </c>
      <c r="N17" s="5">
        <f>Hoja2!U46</f>
        <v>0.95582770262631667</v>
      </c>
      <c r="O17" s="5">
        <f>Hoja2!V46</f>
        <v>1.3085349198481107</v>
      </c>
      <c r="P17" s="5">
        <f>Hoja2!W46</f>
        <v>1.8358100902058179</v>
      </c>
      <c r="Q17" s="5">
        <f>Hoja2!X46</f>
        <v>2.4374994580232023</v>
      </c>
      <c r="R17" s="5">
        <f>Hoja2!Y46</f>
        <v>3.3699696510177266</v>
      </c>
      <c r="S17" s="5">
        <f>Hoja2!Z46</f>
        <v>4.3243576992771899</v>
      </c>
      <c r="T17" s="6">
        <f>Hoja2!AA46</f>
        <v>5.5473053053089725</v>
      </c>
    </row>
    <row r="18" spans="1:20" ht="15.75" thickBot="1" x14ac:dyDescent="0.3">
      <c r="A18" s="20"/>
      <c r="B18" s="7">
        <v>81920</v>
      </c>
      <c r="C18" s="8">
        <f>AVERAGE(Hoja2!C36,Hoja2!C45,Hoja2!C54)</f>
        <v>1.4722106666666666</v>
      </c>
      <c r="D18" s="8">
        <f>AVERAGE(Hoja2!D36,Hoja2!D45,Hoja2!D54)</f>
        <v>1.4560016666666666</v>
      </c>
      <c r="E18" s="8">
        <f>AVERAGE(Hoja2!E36,Hoja2!E45,Hoja2!E54)</f>
        <v>1.4749343333333336</v>
      </c>
      <c r="F18" s="8">
        <f>AVERAGE(Hoja2!F36,Hoja2!F45,Hoja2!F54)</f>
        <v>1.4718020000000001</v>
      </c>
      <c r="G18" s="8">
        <f>AVERAGE(Hoja2!G36,Hoja2!G45,Hoja2!G54)</f>
        <v>1.447241</v>
      </c>
      <c r="H18" s="8">
        <f>AVERAGE(Hoja2!H36,Hoja2!H45,Hoja2!H54)</f>
        <v>1.4596333333333336</v>
      </c>
      <c r="I18" s="9">
        <f>AVERAGE(Hoja2!I36,Hoja2!I45,Hoja2!I54)</f>
        <v>1.4569890000000001</v>
      </c>
      <c r="K18">
        <f t="shared" si="1"/>
        <v>1.4626874285714284</v>
      </c>
      <c r="M18" s="7">
        <v>81920</v>
      </c>
      <c r="N18" s="8">
        <f>Hoja2!U47</f>
        <v>0.95715649390757485</v>
      </c>
      <c r="O18" s="8">
        <f>Hoja2!V47</f>
        <v>1.3084270736869579</v>
      </c>
      <c r="P18" s="8">
        <f>Hoja2!W47</f>
        <v>1.8035087663789775</v>
      </c>
      <c r="Q18" s="8">
        <f>Hoja2!X47</f>
        <v>2.4827775747009446</v>
      </c>
      <c r="R18" s="8">
        <f>Hoja2!Y47</f>
        <v>3.3777221623765499</v>
      </c>
      <c r="S18" s="8">
        <f>Hoja2!Z47</f>
        <v>4.3560371326132126</v>
      </c>
      <c r="T18" s="9">
        <f>Hoja2!AA47</f>
        <v>5.5425854278927291</v>
      </c>
    </row>
    <row r="21" spans="1:20" ht="15.75" thickBot="1" x14ac:dyDescent="0.3">
      <c r="B21" t="s">
        <v>0</v>
      </c>
      <c r="C21" s="19" t="s">
        <v>1</v>
      </c>
      <c r="D21" s="19"/>
      <c r="E21" s="19"/>
      <c r="F21" s="19"/>
      <c r="G21" s="19"/>
      <c r="H21" s="19"/>
      <c r="I21" s="19"/>
    </row>
    <row r="22" spans="1:20" x14ac:dyDescent="0.25">
      <c r="B22" s="1"/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3" t="s">
        <v>13</v>
      </c>
      <c r="K22" t="s">
        <v>3</v>
      </c>
      <c r="M22" s="1"/>
      <c r="N22" s="2" t="s">
        <v>7</v>
      </c>
      <c r="O22" s="2" t="s">
        <v>8</v>
      </c>
      <c r="P22" s="2" t="s">
        <v>9</v>
      </c>
      <c r="Q22" s="2" t="s">
        <v>10</v>
      </c>
      <c r="R22" s="2" t="s">
        <v>11</v>
      </c>
      <c r="S22" s="2" t="s">
        <v>12</v>
      </c>
      <c r="T22" s="3" t="s">
        <v>13</v>
      </c>
    </row>
    <row r="23" spans="1:20" x14ac:dyDescent="0.25">
      <c r="B23" s="4">
        <v>1</v>
      </c>
      <c r="C23" s="5">
        <f>AVERAGE(Hoja2!C59,Hoja2!C68,Hoja2!C77)</f>
        <v>5.9890243333333331</v>
      </c>
      <c r="D23" s="5">
        <f>AVERAGE(Hoja2!D59,Hoja2!D68,Hoja2!D77)</f>
        <v>7.9126526666666663</v>
      </c>
      <c r="E23" s="5">
        <f>AVERAGE(Hoja2!E59,Hoja2!E68,Hoja2!E77)</f>
        <v>10.921989000000002</v>
      </c>
      <c r="F23" s="5">
        <f>AVERAGE(Hoja2!F59,Hoja2!F68,Hoja2!F77)</f>
        <v>14.994499333333332</v>
      </c>
      <c r="G23" s="5">
        <f>AVERAGE(Hoja2!G59,Hoja2!G68,Hoja2!G77)</f>
        <v>19.717409</v>
      </c>
      <c r="H23" s="5">
        <f>AVERAGE(Hoja2!H59,Hoja2!H68,Hoja2!H77)</f>
        <v>25.909905666666663</v>
      </c>
      <c r="I23" s="6">
        <f>AVERAGE(Hoja2!I59,Hoja2!I68,Hoja2!I77)</f>
        <v>32.506895333333333</v>
      </c>
      <c r="K23">
        <f>AVERAGE(C23:I23)</f>
        <v>16.850339333333331</v>
      </c>
      <c r="M23" s="4">
        <v>1</v>
      </c>
      <c r="N23" s="5">
        <f>Hoja2!U70</f>
        <v>0.99524674942880231</v>
      </c>
      <c r="O23" s="5">
        <f>Hoja2!V70</f>
        <v>0.99919942566247699</v>
      </c>
      <c r="P23" s="5">
        <f>Hoja2!W70</f>
        <v>0.99849166667353328</v>
      </c>
      <c r="Q23" s="5">
        <f>Hoja2!X70</f>
        <v>0.99285455746460627</v>
      </c>
      <c r="R23" s="5">
        <f>Hoja2!Y70</f>
        <v>0.99969950412855968</v>
      </c>
      <c r="S23" s="5">
        <f>Hoja2!Z70</f>
        <v>0.99058639310368268</v>
      </c>
      <c r="T23" s="6">
        <f>Hoja2!AA70</f>
        <v>0.9990710483722397</v>
      </c>
    </row>
    <row r="24" spans="1:20" x14ac:dyDescent="0.25">
      <c r="A24" s="20" t="s">
        <v>2</v>
      </c>
      <c r="B24" s="4">
        <v>5120</v>
      </c>
      <c r="C24" s="5">
        <f>AVERAGE(Hoja2!C60,Hoja2!C69,Hoja2!C78)</f>
        <v>6.1545783333333333</v>
      </c>
      <c r="D24" s="5">
        <f>AVERAGE(Hoja2!D60,Hoja2!D69,Hoja2!D78)</f>
        <v>6.0502866666666675</v>
      </c>
      <c r="E24" s="5">
        <f>AVERAGE(Hoja2!E60,Hoja2!E69,Hoja2!E78)</f>
        <v>5.9817306666666665</v>
      </c>
      <c r="F24" s="5">
        <f>AVERAGE(Hoja2!F60,Hoja2!F69,Hoja2!F78)</f>
        <v>5.9717803333333324</v>
      </c>
      <c r="G24" s="5">
        <f>AVERAGE(Hoja2!G60,Hoja2!G69,Hoja2!G78)</f>
        <v>5.8861046666666654</v>
      </c>
      <c r="H24" s="5">
        <f>AVERAGE(Hoja2!H60,Hoja2!H69,Hoja2!H78)</f>
        <v>5.8676763333333328</v>
      </c>
      <c r="I24" s="6">
        <f>AVERAGE(Hoja2!I60,Hoja2!I69,Hoja2!I78)</f>
        <v>5.923804333333333</v>
      </c>
      <c r="K24">
        <f t="shared" ref="K24:K28" si="2">AVERAGE(C24:I24)</f>
        <v>5.9765659047619044</v>
      </c>
      <c r="M24" s="4">
        <v>5120</v>
      </c>
      <c r="N24" s="5">
        <f>Hoja2!U71</f>
        <v>0.96847528411775841</v>
      </c>
      <c r="O24" s="5">
        <f>Hoja2!V71</f>
        <v>1.3067675030274046</v>
      </c>
      <c r="P24" s="5">
        <f>Hoja2!W71</f>
        <v>1.8231370831808318</v>
      </c>
      <c r="Q24" s="5">
        <f>Hoja2!X71</f>
        <v>2.4929512086875714</v>
      </c>
      <c r="R24" s="5">
        <f>Hoja2!Y71</f>
        <v>3.34881642720817</v>
      </c>
      <c r="S24" s="5">
        <f>Hoja2!Z71</f>
        <v>4.3741335653085622</v>
      </c>
      <c r="T24" s="6">
        <f>Hoja2!AA71</f>
        <v>5.4824055914968612</v>
      </c>
    </row>
    <row r="25" spans="1:20" x14ac:dyDescent="0.25">
      <c r="A25" s="20"/>
      <c r="B25" s="4">
        <v>10240</v>
      </c>
      <c r="C25" s="5">
        <f>AVERAGE(Hoja2!C61,Hoja2!C70,Hoja2!C79)</f>
        <v>6.1932429999999998</v>
      </c>
      <c r="D25" s="5">
        <f>AVERAGE(Hoja2!D61,Hoja2!D70,Hoja2!D79)</f>
        <v>6.1246113333333332</v>
      </c>
      <c r="E25" s="5">
        <f>AVERAGE(Hoja2!E61,Hoja2!E70,Hoja2!E79)</f>
        <v>5.8697583333333334</v>
      </c>
      <c r="F25" s="5">
        <f>AVERAGE(Hoja2!F61,Hoja2!F70,Hoja2!F79)</f>
        <v>5.9165756666666667</v>
      </c>
      <c r="G25" s="5">
        <f>AVERAGE(Hoja2!G61,Hoja2!G70,Hoja2!G79)</f>
        <v>5.8374803333333345</v>
      </c>
      <c r="H25" s="5">
        <f>AVERAGE(Hoja2!H61,Hoja2!H70,Hoja2!H79)</f>
        <v>5.8695606666666658</v>
      </c>
      <c r="I25" s="6">
        <f>AVERAGE(Hoja2!I61,Hoja2!I70,Hoja2!I79)</f>
        <v>5.8458879999999995</v>
      </c>
      <c r="K25">
        <f t="shared" si="2"/>
        <v>5.9510167619047625</v>
      </c>
      <c r="M25" s="4">
        <v>10240</v>
      </c>
      <c r="N25" s="5">
        <f>Hoja2!U72</f>
        <v>0.96242905372839394</v>
      </c>
      <c r="O25" s="5">
        <f>Hoja2!V72</f>
        <v>1.290909344233762</v>
      </c>
      <c r="P25" s="5">
        <f>Hoja2!W72</f>
        <v>1.8579155019158937</v>
      </c>
      <c r="Q25" s="5">
        <f>Hoja2!X72</f>
        <v>2.5162117141294624</v>
      </c>
      <c r="R25" s="5">
        <f>Hoja2!Y72</f>
        <v>3.3767109907750714</v>
      </c>
      <c r="S25" s="5">
        <f>Hoja2!Z72</f>
        <v>4.3727293161407541</v>
      </c>
      <c r="T25" s="6">
        <f>Hoja2!AA72</f>
        <v>5.5554772859144759</v>
      </c>
    </row>
    <row r="26" spans="1:20" x14ac:dyDescent="0.25">
      <c r="A26" s="20"/>
      <c r="B26" s="4">
        <v>20480</v>
      </c>
      <c r="C26" s="5">
        <f>AVERAGE(Hoja2!C62,Hoja2!C71,Hoja2!C80)</f>
        <v>6.1896529999999998</v>
      </c>
      <c r="D26" s="5">
        <f>AVERAGE(Hoja2!D62,Hoja2!D71,Hoja2!D80)</f>
        <v>5.9145840000000005</v>
      </c>
      <c r="E26" s="5">
        <f>AVERAGE(Hoja2!E62,Hoja2!E71,Hoja2!E80)</f>
        <v>5.8810993333333341</v>
      </c>
      <c r="F26" s="5">
        <f>AVERAGE(Hoja2!F62,Hoja2!F71,Hoja2!F80)</f>
        <v>5.9316979999999999</v>
      </c>
      <c r="G26" s="5">
        <f>AVERAGE(Hoja2!G62,Hoja2!G71,Hoja2!G80)</f>
        <v>5.873235666666667</v>
      </c>
      <c r="H26" s="5">
        <f>AVERAGE(Hoja2!H62,Hoja2!H71,Hoja2!H80)</f>
        <v>5.815967333333333</v>
      </c>
      <c r="I26" s="6">
        <f>AVERAGE(Hoja2!I62,Hoja2!I71,Hoja2!I80)</f>
        <v>5.7946513333333334</v>
      </c>
      <c r="K26">
        <f t="shared" si="2"/>
        <v>5.9144126666666681</v>
      </c>
      <c r="M26" s="4">
        <v>20480</v>
      </c>
      <c r="N26" s="5">
        <f>Hoja2!U73</f>
        <v>0.96298726277547386</v>
      </c>
      <c r="O26" s="5">
        <f>Hoja2!V73</f>
        <v>1.33674963446288</v>
      </c>
      <c r="P26" s="5">
        <f>Hoja2!W73</f>
        <v>1.8543327330298447</v>
      </c>
      <c r="Q26" s="5">
        <f>Hoja2!X73</f>
        <v>2.5097968574934191</v>
      </c>
      <c r="R26" s="5">
        <f>Hoja2!Y73</f>
        <v>3.3561541063083506</v>
      </c>
      <c r="S26" s="5">
        <f>Hoja2!Z73</f>
        <v>4.4130234110668436</v>
      </c>
      <c r="T26" s="6">
        <f>Hoja2!AA73</f>
        <v>5.6045991608123211</v>
      </c>
    </row>
    <row r="27" spans="1:20" x14ac:dyDescent="0.25">
      <c r="A27" s="20"/>
      <c r="B27" s="4">
        <v>40960</v>
      </c>
      <c r="C27" s="5">
        <f>AVERAGE(Hoja2!C63,Hoja2!C72,Hoja2!C81)</f>
        <v>6.0891553333333341</v>
      </c>
      <c r="D27" s="5">
        <f>AVERAGE(Hoja2!D63,Hoja2!D72,Hoja2!D81)</f>
        <v>5.9322540000000004</v>
      </c>
      <c r="E27" s="5">
        <f>AVERAGE(Hoja2!E63,Hoja2!E72,Hoja2!E81)</f>
        <v>5.910615</v>
      </c>
      <c r="F27" s="5">
        <f>AVERAGE(Hoja2!F63,Hoja2!F72,Hoja2!F81)</f>
        <v>5.91669</v>
      </c>
      <c r="G27" s="5">
        <f>AVERAGE(Hoja2!G63,Hoja2!G72,Hoja2!G81)</f>
        <v>5.8482470000000006</v>
      </c>
      <c r="H27" s="5">
        <f>AVERAGE(Hoja2!H63,Hoja2!H72,Hoja2!H81)</f>
        <v>5.8753406666666663</v>
      </c>
      <c r="I27" s="6">
        <f>AVERAGE(Hoja2!I63,Hoja2!I72,Hoja2!I81)</f>
        <v>5.9407103333333326</v>
      </c>
      <c r="K27">
        <f t="shared" si="2"/>
        <v>5.9304303333333337</v>
      </c>
      <c r="M27" s="4">
        <v>40960</v>
      </c>
      <c r="N27" s="5">
        <f>Hoja2!U74</f>
        <v>0.9788807599258702</v>
      </c>
      <c r="O27" s="5">
        <f>Hoja2!V74</f>
        <v>1.3327679495854357</v>
      </c>
      <c r="P27" s="5">
        <f>Hoja2!W74</f>
        <v>1.8450728054525629</v>
      </c>
      <c r="Q27" s="5">
        <f>Hoja2!X74</f>
        <v>2.5161630911878095</v>
      </c>
      <c r="R27" s="5">
        <f>Hoja2!Y74</f>
        <v>3.3704944404707935</v>
      </c>
      <c r="S27" s="5">
        <f>Hoja2!Z74</f>
        <v>4.3684275442297764</v>
      </c>
      <c r="T27" s="6">
        <f>Hoja2!AA74</f>
        <v>5.4668038294634913</v>
      </c>
    </row>
    <row r="28" spans="1:20" ht="15.75" thickBot="1" x14ac:dyDescent="0.3">
      <c r="A28" s="20"/>
      <c r="B28" s="7">
        <v>81920</v>
      </c>
      <c r="C28" s="8">
        <f>AVERAGE(Hoja2!C64,Hoja2!C73,Hoja2!C82)</f>
        <v>6.0097166666666668</v>
      </c>
      <c r="D28" s="8">
        <f>AVERAGE(Hoja2!D64,Hoja2!D73,Hoja2!D82)</f>
        <v>5.9737009999999993</v>
      </c>
      <c r="E28" s="8">
        <f>AVERAGE(Hoja2!E64,Hoja2!E73,Hoja2!E82)</f>
        <v>5.9073433333333334</v>
      </c>
      <c r="F28" s="8">
        <f>AVERAGE(Hoja2!F64,Hoja2!F73,Hoja2!F82)</f>
        <v>5.9278766666666671</v>
      </c>
      <c r="G28" s="8">
        <f>AVERAGE(Hoja2!G64,Hoja2!G73,Hoja2!G82)</f>
        <v>5.8639273333333337</v>
      </c>
      <c r="H28" s="8">
        <f>AVERAGE(Hoja2!H64,Hoja2!H73,Hoja2!H82)</f>
        <v>5.806756</v>
      </c>
      <c r="I28" s="9">
        <f>AVERAGE(Hoja2!I64,Hoja2!I73,Hoja2!I82)</f>
        <v>5.786316666666667</v>
      </c>
      <c r="K28">
        <f t="shared" si="2"/>
        <v>5.8965196666666655</v>
      </c>
      <c r="M28" s="7">
        <v>81920</v>
      </c>
      <c r="N28" s="8">
        <f>Hoja2!U75</f>
        <v>0.9918199693274502</v>
      </c>
      <c r="O28" s="8">
        <f>Hoja2!V75</f>
        <v>1.3235208792673085</v>
      </c>
      <c r="P28" s="8">
        <f>Hoja2!W75</f>
        <v>1.8460946629703254</v>
      </c>
      <c r="Q28" s="8">
        <f>Hoja2!X75</f>
        <v>2.5114147674012557</v>
      </c>
      <c r="R28" s="8">
        <f>Hoja2!Y75</f>
        <v>3.3614816281829771</v>
      </c>
      <c r="S28" s="8">
        <f>Hoja2!Z75</f>
        <v>4.4200238480831642</v>
      </c>
      <c r="T28" s="9">
        <f>Hoja2!AA75</f>
        <v>5.6126720798204959</v>
      </c>
    </row>
  </sheetData>
  <mergeCells count="6">
    <mergeCell ref="C1:I1"/>
    <mergeCell ref="A4:A8"/>
    <mergeCell ref="A14:A18"/>
    <mergeCell ref="A24:A28"/>
    <mergeCell ref="C11:I11"/>
    <mergeCell ref="C21:I2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B4F8-33EE-4023-A53D-176EC479AEC8}">
  <dimension ref="A1:AB179"/>
  <sheetViews>
    <sheetView topLeftCell="R73" workbookViewId="0">
      <selection activeCell="AB87" sqref="AB87"/>
    </sheetView>
  </sheetViews>
  <sheetFormatPr baseColWidth="10" defaultRowHeight="15" x14ac:dyDescent="0.25"/>
  <sheetData>
    <row r="1" spans="1:28" ht="15.75" thickBot="1" x14ac:dyDescent="0.3"/>
    <row r="2" spans="1:28" ht="15.75" thickBot="1" x14ac:dyDescent="0.3">
      <c r="B2" s="1" t="s">
        <v>4</v>
      </c>
      <c r="C2" s="2">
        <v>720</v>
      </c>
      <c r="D2" s="2"/>
      <c r="E2" s="2"/>
      <c r="F2" s="2"/>
      <c r="G2" s="2"/>
      <c r="H2" s="2"/>
      <c r="I2" s="3"/>
      <c r="K2" s="1"/>
      <c r="L2" s="21" t="s">
        <v>15</v>
      </c>
      <c r="M2" s="21"/>
      <c r="N2" s="21"/>
      <c r="O2" s="21"/>
      <c r="P2" s="21"/>
      <c r="Q2" s="21"/>
      <c r="R2" s="22"/>
    </row>
    <row r="3" spans="1:28" x14ac:dyDescent="0.25">
      <c r="B3" s="4"/>
      <c r="C3" s="5">
        <v>3</v>
      </c>
      <c r="D3" s="5">
        <v>5</v>
      </c>
      <c r="E3" s="5">
        <v>7</v>
      </c>
      <c r="F3" s="5">
        <v>9</v>
      </c>
      <c r="G3" s="5">
        <v>11</v>
      </c>
      <c r="H3" s="5">
        <v>13</v>
      </c>
      <c r="I3" s="6">
        <v>15</v>
      </c>
      <c r="K3" s="4"/>
      <c r="L3" s="5">
        <v>3</v>
      </c>
      <c r="M3" s="5">
        <v>5</v>
      </c>
      <c r="N3" s="5">
        <v>7</v>
      </c>
      <c r="O3" s="5">
        <v>9</v>
      </c>
      <c r="P3" s="5">
        <v>11</v>
      </c>
      <c r="Q3" s="5">
        <v>13</v>
      </c>
      <c r="R3" s="6">
        <v>15</v>
      </c>
      <c r="T3" s="1" t="s">
        <v>17</v>
      </c>
      <c r="U3" s="2" t="s">
        <v>18</v>
      </c>
      <c r="V3" s="2">
        <v>0.26908300000000002</v>
      </c>
      <c r="W3" s="2">
        <v>0.26713199999999998</v>
      </c>
      <c r="X3" s="2">
        <v>0.300016</v>
      </c>
      <c r="Y3" s="2">
        <v>0.33793899999999999</v>
      </c>
      <c r="Z3" s="2">
        <v>0.35697099999999998</v>
      </c>
      <c r="AA3" s="2">
        <v>0.32309700000000002</v>
      </c>
      <c r="AB3" s="3">
        <v>0.34052199999999999</v>
      </c>
    </row>
    <row r="4" spans="1:28" x14ac:dyDescent="0.25">
      <c r="B4" s="4">
        <v>1</v>
      </c>
      <c r="C4">
        <v>0.113416</v>
      </c>
      <c r="D4">
        <v>0.15509400000000001</v>
      </c>
      <c r="E4">
        <v>0.20746800000000001</v>
      </c>
      <c r="F4">
        <v>0.27945900000000001</v>
      </c>
      <c r="G4">
        <v>0.36475999999999997</v>
      </c>
      <c r="H4">
        <v>0.46671400000000002</v>
      </c>
      <c r="I4" s="6">
        <v>0.58960299999999999</v>
      </c>
      <c r="K4" s="4">
        <v>1</v>
      </c>
      <c r="L4" s="5">
        <f t="shared" ref="L4:R9" si="0">MIN(C4,C13,C22)</f>
        <v>0.113416</v>
      </c>
      <c r="M4" s="5">
        <f t="shared" si="0"/>
        <v>0.15481300000000001</v>
      </c>
      <c r="N4" s="5">
        <f t="shared" si="0"/>
        <v>0.206069</v>
      </c>
      <c r="O4" s="5">
        <f t="shared" si="0"/>
        <v>0.27508899999999997</v>
      </c>
      <c r="P4" s="5">
        <f t="shared" si="0"/>
        <v>0.36287399999999997</v>
      </c>
      <c r="Q4" s="5">
        <f t="shared" si="0"/>
        <v>0.46671400000000002</v>
      </c>
      <c r="R4" s="6">
        <f t="shared" si="0"/>
        <v>0.58849499999999999</v>
      </c>
      <c r="T4" s="4"/>
      <c r="U4" s="5" t="s">
        <v>19</v>
      </c>
      <c r="V4" s="5">
        <v>0.249838</v>
      </c>
      <c r="W4" s="5">
        <v>0.27469500000000002</v>
      </c>
      <c r="X4" s="5">
        <v>0.30818099999999998</v>
      </c>
      <c r="Y4" s="5">
        <v>0.33460499999999999</v>
      </c>
      <c r="Z4" s="5">
        <v>0.31470700000000001</v>
      </c>
      <c r="AA4" s="5">
        <v>0.31591399999999997</v>
      </c>
      <c r="AB4" s="6">
        <v>0.34431299999999998</v>
      </c>
    </row>
    <row r="5" spans="1:28" ht="15.75" thickBot="1" x14ac:dyDescent="0.3">
      <c r="A5" s="20" t="s">
        <v>2</v>
      </c>
      <c r="B5" s="4">
        <v>5120</v>
      </c>
      <c r="C5" s="5">
        <v>0.24223700000000001</v>
      </c>
      <c r="D5" s="5">
        <v>0.22698599999999999</v>
      </c>
      <c r="E5" s="5">
        <v>0.217636</v>
      </c>
      <c r="F5" s="5">
        <v>0.21657699999999999</v>
      </c>
      <c r="G5" s="5">
        <v>0.223188</v>
      </c>
      <c r="H5" s="5">
        <v>0.22476699999999999</v>
      </c>
      <c r="I5" s="6">
        <v>0.223465</v>
      </c>
      <c r="K5" s="4">
        <v>5120</v>
      </c>
      <c r="L5" s="5">
        <f t="shared" ref="L5:M8" si="1">MIN(C5,C14,C23)</f>
        <v>0.22611899999999999</v>
      </c>
      <c r="M5" s="5">
        <f t="shared" si="1"/>
        <v>0.21612700000000001</v>
      </c>
      <c r="N5" s="5">
        <f t="shared" si="0"/>
        <v>0.217636</v>
      </c>
      <c r="O5" s="5">
        <f t="shared" si="0"/>
        <v>0.21657699999999999</v>
      </c>
      <c r="P5" s="5">
        <f t="shared" ref="P5:R8" si="2">MIN(G5,G14,G23)</f>
        <v>0.22094</v>
      </c>
      <c r="Q5" s="5">
        <f t="shared" si="2"/>
        <v>0.22035099999999999</v>
      </c>
      <c r="R5" s="6">
        <f>MIN(I5,I14,I23)</f>
        <v>0.22017999999999999</v>
      </c>
      <c r="T5" s="7"/>
      <c r="U5" s="8" t="s">
        <v>20</v>
      </c>
      <c r="V5" s="8">
        <v>0.25340099999999999</v>
      </c>
      <c r="W5" s="8">
        <v>0.26777299999999998</v>
      </c>
      <c r="X5" s="8">
        <v>0.31165300000000001</v>
      </c>
      <c r="Y5" s="8">
        <v>0.324735</v>
      </c>
      <c r="Z5" s="8">
        <v>0.34034599999999998</v>
      </c>
      <c r="AA5" s="8">
        <v>0.31256699999999998</v>
      </c>
      <c r="AB5" s="9">
        <v>0.35079700000000003</v>
      </c>
    </row>
    <row r="6" spans="1:28" ht="15.75" thickBot="1" x14ac:dyDescent="0.3">
      <c r="A6" s="20"/>
      <c r="B6" s="4">
        <v>10240</v>
      </c>
      <c r="C6" s="5">
        <v>0.23369999999999999</v>
      </c>
      <c r="D6" s="5">
        <v>0.22032299999999999</v>
      </c>
      <c r="E6" s="5">
        <v>0.218305</v>
      </c>
      <c r="F6">
        <v>0.23108600000000001</v>
      </c>
      <c r="G6" s="5">
        <v>0.21535099999999999</v>
      </c>
      <c r="H6" s="5">
        <v>0.23005400000000001</v>
      </c>
      <c r="I6" s="6">
        <v>0.22627900000000001</v>
      </c>
      <c r="K6" s="4">
        <v>10240</v>
      </c>
      <c r="L6" s="5">
        <f t="shared" si="1"/>
        <v>0.21341399999999999</v>
      </c>
      <c r="M6" s="5">
        <f t="shared" si="1"/>
        <v>0.21929199999999999</v>
      </c>
      <c r="N6" s="5">
        <f t="shared" si="0"/>
        <v>0.21710399999999999</v>
      </c>
      <c r="O6" s="5">
        <f t="shared" si="0"/>
        <v>0.22283600000000001</v>
      </c>
      <c r="P6" s="5">
        <f t="shared" si="2"/>
        <v>0.21535099999999999</v>
      </c>
      <c r="Q6" s="5">
        <f t="shared" si="2"/>
        <v>0.218997</v>
      </c>
      <c r="R6" s="6">
        <f>MIN(I6,I15,I24)</f>
        <v>0.222023</v>
      </c>
    </row>
    <row r="7" spans="1:28" x14ac:dyDescent="0.25">
      <c r="A7" s="20"/>
      <c r="B7" s="4">
        <v>20480</v>
      </c>
      <c r="C7" s="5">
        <v>0.21883900000000001</v>
      </c>
      <c r="D7" s="5">
        <v>0.216304</v>
      </c>
      <c r="E7" s="5">
        <v>0.217532</v>
      </c>
      <c r="F7" s="5">
        <v>0.21548500000000001</v>
      </c>
      <c r="G7" s="5">
        <v>0.22531000000000001</v>
      </c>
      <c r="H7" s="5">
        <v>0.227909</v>
      </c>
      <c r="I7" s="6">
        <v>0.22318399999999999</v>
      </c>
      <c r="K7" s="4">
        <v>20480</v>
      </c>
      <c r="L7" s="5">
        <f t="shared" si="1"/>
        <v>0.21883900000000001</v>
      </c>
      <c r="M7" s="5">
        <f t="shared" si="1"/>
        <v>0.214638</v>
      </c>
      <c r="N7" s="5">
        <f t="shared" si="0"/>
        <v>0.215253</v>
      </c>
      <c r="O7" s="5">
        <f t="shared" si="0"/>
        <v>0.21548500000000001</v>
      </c>
      <c r="P7" s="5">
        <f t="shared" si="2"/>
        <v>0.21822</v>
      </c>
      <c r="Q7" s="5">
        <f t="shared" si="2"/>
        <v>0.218999</v>
      </c>
      <c r="R7" s="6">
        <f t="shared" si="2"/>
        <v>0.22318399999999999</v>
      </c>
      <c r="T7" s="1" t="s">
        <v>21</v>
      </c>
      <c r="U7" s="2" t="s">
        <v>18</v>
      </c>
      <c r="V7">
        <v>0.113416</v>
      </c>
      <c r="W7">
        <v>0.15509400000000001</v>
      </c>
      <c r="X7">
        <v>0.20746800000000001</v>
      </c>
      <c r="Y7">
        <v>0.27945900000000001</v>
      </c>
      <c r="Z7">
        <v>0.36475999999999997</v>
      </c>
      <c r="AA7">
        <v>0.46671400000000002</v>
      </c>
      <c r="AB7" s="6">
        <v>0.58960299999999999</v>
      </c>
    </row>
    <row r="8" spans="1:28" x14ac:dyDescent="0.25">
      <c r="A8" s="20"/>
      <c r="B8" s="4">
        <v>40960</v>
      </c>
      <c r="C8" s="5">
        <v>0.21394299999999999</v>
      </c>
      <c r="D8" s="5">
        <v>0.22756100000000001</v>
      </c>
      <c r="E8" s="5">
        <v>0.222776</v>
      </c>
      <c r="F8" s="5">
        <v>0.22489100000000001</v>
      </c>
      <c r="G8" s="5">
        <v>0.22287599999999999</v>
      </c>
      <c r="H8" s="5">
        <v>0.22024299999999999</v>
      </c>
      <c r="I8" s="6">
        <v>0.22219700000000001</v>
      </c>
      <c r="K8" s="4">
        <v>40960</v>
      </c>
      <c r="L8" s="5">
        <f t="shared" si="1"/>
        <v>0.21394299999999999</v>
      </c>
      <c r="M8" s="5">
        <f t="shared" si="1"/>
        <v>0.22334699999999999</v>
      </c>
      <c r="N8" s="5">
        <f t="shared" si="0"/>
        <v>0.21773700000000001</v>
      </c>
      <c r="O8" s="5">
        <f t="shared" si="0"/>
        <v>0.21752199999999999</v>
      </c>
      <c r="P8" s="5">
        <f t="shared" si="2"/>
        <v>0.22140399999999999</v>
      </c>
      <c r="Q8" s="5">
        <f t="shared" si="2"/>
        <v>0.22024299999999999</v>
      </c>
      <c r="R8" s="6">
        <f>MIN(I8,I17,I26)</f>
        <v>0.22219700000000001</v>
      </c>
      <c r="T8" s="4"/>
      <c r="U8" s="5" t="s">
        <v>19</v>
      </c>
      <c r="V8">
        <v>0.120116</v>
      </c>
      <c r="W8">
        <v>0.15581300000000001</v>
      </c>
      <c r="X8">
        <v>0.206069</v>
      </c>
      <c r="Y8">
        <v>0.27508899999999997</v>
      </c>
      <c r="Z8">
        <v>0.36544900000000002</v>
      </c>
      <c r="AA8">
        <v>0.47878500000000002</v>
      </c>
      <c r="AB8" s="6">
        <v>0.58863200000000004</v>
      </c>
    </row>
    <row r="9" spans="1:28" ht="15.75" thickBot="1" x14ac:dyDescent="0.3">
      <c r="A9" s="20"/>
      <c r="B9" s="7">
        <v>81920</v>
      </c>
      <c r="C9" s="8">
        <v>0.21782199999999999</v>
      </c>
      <c r="D9" s="8">
        <v>0.22253500000000001</v>
      </c>
      <c r="E9" s="8">
        <v>0.221501</v>
      </c>
      <c r="F9" s="8">
        <v>0.22126899999999999</v>
      </c>
      <c r="G9" s="8">
        <v>0.21926699999999999</v>
      </c>
      <c r="H9" s="8">
        <v>0.221223</v>
      </c>
      <c r="I9" s="9">
        <v>0.230244</v>
      </c>
      <c r="K9" s="7">
        <v>81920</v>
      </c>
      <c r="L9" s="8">
        <f>MIN(C9,C18,C27)</f>
        <v>0.21493399999999999</v>
      </c>
      <c r="M9" s="8">
        <f t="shared" ref="M9:Q9" si="3">MIN(D9,D18,D27)</f>
        <v>0.217001</v>
      </c>
      <c r="N9" s="8">
        <f t="shared" si="0"/>
        <v>0.21579899999999999</v>
      </c>
      <c r="O9" s="8">
        <f t="shared" si="0"/>
        <v>0.21682899999999999</v>
      </c>
      <c r="P9" s="8">
        <f t="shared" si="3"/>
        <v>0.21926699999999999</v>
      </c>
      <c r="Q9" s="8">
        <f t="shared" si="3"/>
        <v>0.221223</v>
      </c>
      <c r="R9" s="9">
        <f>MIN(I9,I18,I27)</f>
        <v>0.22176499999999999</v>
      </c>
      <c r="T9" s="7"/>
      <c r="U9" s="8" t="s">
        <v>20</v>
      </c>
      <c r="V9">
        <v>0.12095</v>
      </c>
      <c r="W9">
        <v>0.15481300000000001</v>
      </c>
      <c r="X9">
        <v>0.21261099999999999</v>
      </c>
      <c r="Y9">
        <v>0.27809600000000001</v>
      </c>
      <c r="Z9">
        <v>0.36287399999999997</v>
      </c>
      <c r="AA9">
        <v>0.46946599999999999</v>
      </c>
      <c r="AB9" s="6">
        <v>0.58849499999999999</v>
      </c>
    </row>
    <row r="10" spans="1:28" x14ac:dyDescent="0.25">
      <c r="B10" s="1"/>
      <c r="C10" s="2"/>
      <c r="D10" s="2"/>
      <c r="E10" s="2"/>
      <c r="F10" s="2"/>
      <c r="G10" s="2"/>
      <c r="H10" s="2"/>
      <c r="I10" s="3"/>
    </row>
    <row r="11" spans="1:28" ht="15.75" thickBot="1" x14ac:dyDescent="0.3">
      <c r="B11" s="4" t="s">
        <v>5</v>
      </c>
      <c r="C11" s="5">
        <v>720</v>
      </c>
      <c r="D11" s="5"/>
      <c r="E11" s="5"/>
      <c r="F11" s="5"/>
      <c r="G11" s="5"/>
      <c r="H11" s="5"/>
      <c r="I11" s="6"/>
    </row>
    <row r="12" spans="1:28" x14ac:dyDescent="0.25">
      <c r="B12" s="4"/>
      <c r="C12" s="5">
        <v>3</v>
      </c>
      <c r="D12" s="5">
        <v>5</v>
      </c>
      <c r="E12" s="5">
        <v>7</v>
      </c>
      <c r="F12" s="5">
        <v>9</v>
      </c>
      <c r="G12" s="5">
        <v>11</v>
      </c>
      <c r="H12" s="5">
        <v>13</v>
      </c>
      <c r="I12" s="6">
        <v>15</v>
      </c>
      <c r="K12" s="1"/>
      <c r="L12" s="21" t="s">
        <v>16</v>
      </c>
      <c r="M12" s="21"/>
      <c r="N12" s="21"/>
      <c r="O12" s="21"/>
      <c r="P12" s="21"/>
      <c r="Q12" s="21"/>
      <c r="R12" s="22"/>
      <c r="T12" s="1"/>
      <c r="U12" s="21" t="s">
        <v>14</v>
      </c>
      <c r="V12" s="21"/>
      <c r="W12" s="21"/>
      <c r="X12" s="21"/>
      <c r="Y12" s="21"/>
      <c r="Z12" s="21"/>
      <c r="AA12" s="22"/>
    </row>
    <row r="13" spans="1:28" x14ac:dyDescent="0.25">
      <c r="B13" s="4">
        <v>1</v>
      </c>
      <c r="C13">
        <v>0.120116</v>
      </c>
      <c r="D13">
        <v>0.15581300000000001</v>
      </c>
      <c r="E13">
        <v>0.206069</v>
      </c>
      <c r="F13">
        <v>0.27508899999999997</v>
      </c>
      <c r="G13">
        <v>0.36544900000000002</v>
      </c>
      <c r="H13">
        <v>0.47878500000000002</v>
      </c>
      <c r="I13" s="6">
        <v>0.58863200000000004</v>
      </c>
      <c r="K13" s="4"/>
      <c r="L13" s="12"/>
      <c r="M13" s="12"/>
      <c r="N13" s="12"/>
      <c r="O13" s="12"/>
      <c r="P13" s="12"/>
      <c r="Q13" s="12"/>
      <c r="R13" s="13"/>
      <c r="T13" s="4"/>
      <c r="U13" s="12"/>
      <c r="V13" s="12"/>
      <c r="W13" s="12"/>
      <c r="X13" s="12"/>
      <c r="Y13" s="12"/>
      <c r="Z13" s="12"/>
      <c r="AA13" s="13"/>
    </row>
    <row r="14" spans="1:28" x14ac:dyDescent="0.25">
      <c r="B14" s="4">
        <v>5120</v>
      </c>
      <c r="C14" s="5">
        <v>0.23114299999999999</v>
      </c>
      <c r="D14" s="5">
        <v>0.21737799999999999</v>
      </c>
      <c r="E14" s="5">
        <v>0.22909099999999999</v>
      </c>
      <c r="F14" s="5">
        <v>0.22362399999999999</v>
      </c>
      <c r="G14" s="5">
        <v>0.22094</v>
      </c>
      <c r="H14" s="5">
        <v>0.224549</v>
      </c>
      <c r="I14" s="6">
        <v>0.22017999999999999</v>
      </c>
      <c r="K14" s="4"/>
      <c r="L14" s="5">
        <v>3</v>
      </c>
      <c r="M14" s="5">
        <v>5</v>
      </c>
      <c r="N14" s="5">
        <v>7</v>
      </c>
      <c r="O14" s="5">
        <v>9</v>
      </c>
      <c r="P14" s="5">
        <v>11</v>
      </c>
      <c r="Q14" s="5">
        <v>13</v>
      </c>
      <c r="R14" s="6">
        <v>15</v>
      </c>
      <c r="T14" s="4"/>
      <c r="U14" s="5">
        <v>3</v>
      </c>
      <c r="V14" s="5">
        <v>5</v>
      </c>
      <c r="W14" s="5">
        <v>7</v>
      </c>
      <c r="X14" s="5">
        <v>9</v>
      </c>
      <c r="Y14" s="5">
        <v>11</v>
      </c>
      <c r="Z14" s="5">
        <v>13</v>
      </c>
      <c r="AA14" s="6">
        <v>15</v>
      </c>
    </row>
    <row r="15" spans="1:28" x14ac:dyDescent="0.25">
      <c r="B15" s="4">
        <v>10240</v>
      </c>
      <c r="C15" s="5">
        <v>0.214564</v>
      </c>
      <c r="D15" s="5">
        <v>0.23223299999999999</v>
      </c>
      <c r="E15" s="5">
        <v>0.223473</v>
      </c>
      <c r="F15" s="5">
        <v>0.22283600000000001</v>
      </c>
      <c r="G15" s="5">
        <v>0.221195</v>
      </c>
      <c r="H15" s="5">
        <v>0.220301</v>
      </c>
      <c r="I15" s="6">
        <v>0.22997100000000001</v>
      </c>
      <c r="K15" s="4">
        <v>1</v>
      </c>
      <c r="L15" s="5">
        <f>Hoja1!C3</f>
        <v>0.11816066666666668</v>
      </c>
      <c r="M15" s="5">
        <f>Hoja1!D3</f>
        <v>0.15524000000000002</v>
      </c>
      <c r="N15" s="5">
        <f>Hoja1!E3</f>
        <v>0.20871600000000001</v>
      </c>
      <c r="O15" s="5">
        <f>Hoja1!F3</f>
        <v>0.27754800000000002</v>
      </c>
      <c r="P15" s="5">
        <f>Hoja1!G3</f>
        <v>0.36436099999999999</v>
      </c>
      <c r="Q15" s="5">
        <f>Hoja1!H3</f>
        <v>0.47165499999999999</v>
      </c>
      <c r="R15" s="6">
        <f>Hoja1!I3</f>
        <v>0.58890999999999993</v>
      </c>
      <c r="T15" s="4">
        <v>1</v>
      </c>
      <c r="U15" s="5">
        <f>$L$4/L15</f>
        <v>0.95984563391088962</v>
      </c>
      <c r="V15" s="5">
        <f>$M$4/M15</f>
        <v>0.99724942025251218</v>
      </c>
      <c r="W15" s="5">
        <f>$N$4/N15</f>
        <v>0.98731769485808463</v>
      </c>
      <c r="X15" s="5">
        <f>$O$4/O15</f>
        <v>0.99114027123236326</v>
      </c>
      <c r="Y15" s="5">
        <f>$P$4/P15</f>
        <v>0.99591888264660589</v>
      </c>
      <c r="Z15" s="5">
        <f>$Q$4/Q15</f>
        <v>0.98952412250479704</v>
      </c>
      <c r="AA15" s="6">
        <f>$R$4/R15</f>
        <v>0.99929530828140134</v>
      </c>
    </row>
    <row r="16" spans="1:28" x14ac:dyDescent="0.25">
      <c r="B16" s="4">
        <v>20480</v>
      </c>
      <c r="C16" s="5">
        <v>0.225493</v>
      </c>
      <c r="D16" s="5">
        <v>0.214638</v>
      </c>
      <c r="E16" s="5">
        <v>0.215253</v>
      </c>
      <c r="F16" s="5">
        <v>0.22900599999999999</v>
      </c>
      <c r="G16" s="5">
        <v>0.21822</v>
      </c>
      <c r="H16" s="5">
        <v>0.22908500000000001</v>
      </c>
      <c r="I16" s="6">
        <v>0.22348899999999999</v>
      </c>
      <c r="K16" s="4">
        <v>5120</v>
      </c>
      <c r="L16" s="5">
        <f>Hoja1!C4</f>
        <v>0.23316633333333334</v>
      </c>
      <c r="M16" s="5">
        <f>Hoja1!D4</f>
        <v>0.22016366666666665</v>
      </c>
      <c r="N16" s="5">
        <f>Hoja1!E4</f>
        <v>0.22154199999999999</v>
      </c>
      <c r="O16" s="5">
        <f>Hoja1!F4</f>
        <v>0.22107033333333334</v>
      </c>
      <c r="P16" s="5">
        <f>Hoja1!G4</f>
        <v>0.22223599999999999</v>
      </c>
      <c r="Q16" s="5">
        <f>Hoja1!H4</f>
        <v>0.22322233333333333</v>
      </c>
      <c r="R16" s="6">
        <f>Hoja1!I4</f>
        <v>0.22249699999999997</v>
      </c>
      <c r="T16" s="4">
        <v>5120</v>
      </c>
      <c r="U16" s="5">
        <f t="shared" ref="U16:U19" si="4">$L$4/L16</f>
        <v>0.48641670681444865</v>
      </c>
      <c r="V16" s="5">
        <f t="shared" ref="V16:V19" si="5">$M$4/M16</f>
        <v>0.70317233694327408</v>
      </c>
      <c r="W16" s="5">
        <f t="shared" ref="W16:W19" si="6">$N$4/N16</f>
        <v>0.93015771275875458</v>
      </c>
      <c r="X16" s="5">
        <f t="shared" ref="X16:X19" si="7">$O$4/O16</f>
        <v>1.2443505912899513</v>
      </c>
      <c r="Y16" s="5">
        <f t="shared" ref="Y16:Y19" si="8">$P$4/P16</f>
        <v>1.6328317644306052</v>
      </c>
      <c r="Z16" s="5">
        <f t="shared" ref="Z16:Z19" si="9">$Q$4/Q16</f>
        <v>2.0908033395702641</v>
      </c>
      <c r="AA16" s="6">
        <f t="shared" ref="AA16:AA19" si="10">$R$4/R16</f>
        <v>2.6449570106563236</v>
      </c>
    </row>
    <row r="17" spans="1:28" x14ac:dyDescent="0.25">
      <c r="B17" s="4">
        <v>40960</v>
      </c>
      <c r="C17" s="5">
        <v>0.21836700000000001</v>
      </c>
      <c r="D17" s="5">
        <v>0.23128000000000001</v>
      </c>
      <c r="E17" s="5">
        <v>0.218975</v>
      </c>
      <c r="F17" s="5">
        <v>0.21752199999999999</v>
      </c>
      <c r="G17" s="5">
        <v>0.22140399999999999</v>
      </c>
      <c r="H17" s="5">
        <v>0.22578300000000001</v>
      </c>
      <c r="I17" s="6">
        <v>0.225685</v>
      </c>
      <c r="K17" s="4">
        <v>10240</v>
      </c>
      <c r="L17" s="5">
        <f>Hoja1!C5</f>
        <v>0.22055933333333333</v>
      </c>
      <c r="M17" s="5">
        <f>Hoja1!D5</f>
        <v>0.22394933333333333</v>
      </c>
      <c r="N17" s="5">
        <f>Hoja1!E5</f>
        <v>0.21962733333333331</v>
      </c>
      <c r="O17" s="5">
        <f>Hoja1!F5</f>
        <v>0.22821800000000003</v>
      </c>
      <c r="P17" s="5">
        <f>Hoja1!G5</f>
        <v>0.219418</v>
      </c>
      <c r="Q17" s="5">
        <f>Hoja1!H5</f>
        <v>0.22311733333333331</v>
      </c>
      <c r="R17" s="6">
        <f>Hoja1!I5</f>
        <v>0.22609100000000001</v>
      </c>
      <c r="T17" s="4">
        <v>10240</v>
      </c>
      <c r="U17" s="5">
        <f t="shared" si="4"/>
        <v>0.51421990756833391</v>
      </c>
      <c r="V17" s="5">
        <f t="shared" si="5"/>
        <v>0.69128582655600679</v>
      </c>
      <c r="W17" s="5">
        <f t="shared" si="6"/>
        <v>0.93826663955002576</v>
      </c>
      <c r="X17" s="5">
        <f t="shared" si="7"/>
        <v>1.2053781910278765</v>
      </c>
      <c r="Y17" s="5">
        <f t="shared" si="8"/>
        <v>1.6538023316227473</v>
      </c>
      <c r="Z17" s="5">
        <f t="shared" si="9"/>
        <v>2.091787280832806</v>
      </c>
      <c r="AA17" s="6">
        <f t="shared" si="10"/>
        <v>2.6029121017643337</v>
      </c>
    </row>
    <row r="18" spans="1:28" ht="15.75" thickBot="1" x14ac:dyDescent="0.3">
      <c r="B18" s="7">
        <v>81920</v>
      </c>
      <c r="C18" s="8">
        <v>0.21670500000000001</v>
      </c>
      <c r="D18" s="8">
        <v>0.217001</v>
      </c>
      <c r="E18" s="8">
        <v>0.21579899999999999</v>
      </c>
      <c r="F18" s="8">
        <v>0.222664</v>
      </c>
      <c r="G18" s="8">
        <v>0.22442200000000001</v>
      </c>
      <c r="H18" s="8">
        <v>0.22850699999999999</v>
      </c>
      <c r="I18" s="9">
        <v>0.22176499999999999</v>
      </c>
      <c r="K18" s="4">
        <v>20480</v>
      </c>
      <c r="L18" s="5">
        <f>Hoja1!C6</f>
        <v>0.22276600000000002</v>
      </c>
      <c r="M18" s="5">
        <f>Hoja1!D6</f>
        <v>0.22177633333333335</v>
      </c>
      <c r="N18" s="5">
        <f>Hoja1!E6</f>
        <v>0.21933533333333333</v>
      </c>
      <c r="O18" s="5">
        <f>Hoja1!F6</f>
        <v>0.22239899999999999</v>
      </c>
      <c r="P18" s="5">
        <f>Hoja1!G6</f>
        <v>0.22103266666666666</v>
      </c>
      <c r="Q18" s="5">
        <f>Hoja1!H6</f>
        <v>0.22533100000000003</v>
      </c>
      <c r="R18" s="6">
        <f>Hoja1!I6</f>
        <v>0.22345333333333331</v>
      </c>
      <c r="T18" s="4">
        <v>20480</v>
      </c>
      <c r="U18" s="5">
        <f t="shared" si="4"/>
        <v>0.50912616826625245</v>
      </c>
      <c r="V18" s="5">
        <f t="shared" si="5"/>
        <v>0.69805915569590382</v>
      </c>
      <c r="W18" s="5">
        <f t="shared" si="6"/>
        <v>0.93951574909651281</v>
      </c>
      <c r="X18" s="5">
        <f t="shared" si="7"/>
        <v>1.2369165328980796</v>
      </c>
      <c r="Y18" s="5">
        <f t="shared" si="8"/>
        <v>1.6417211332261596</v>
      </c>
      <c r="Z18" s="5">
        <f t="shared" si="9"/>
        <v>2.0712374240561662</v>
      </c>
      <c r="AA18" s="6">
        <f t="shared" si="10"/>
        <v>2.6336371501879587</v>
      </c>
    </row>
    <row r="19" spans="1:28" x14ac:dyDescent="0.25">
      <c r="B19" s="4"/>
      <c r="C19" s="5"/>
      <c r="D19" s="5"/>
      <c r="E19" s="5"/>
      <c r="F19" s="5"/>
      <c r="G19" s="5"/>
      <c r="H19" s="5"/>
      <c r="I19" s="6"/>
      <c r="K19" s="4">
        <v>40960</v>
      </c>
      <c r="L19" s="5">
        <f>Hoja1!C7</f>
        <v>0.21882533333333332</v>
      </c>
      <c r="M19" s="5">
        <f>Hoja1!D7</f>
        <v>0.22739600000000001</v>
      </c>
      <c r="N19" s="5">
        <f>Hoja1!E7</f>
        <v>0.21982933333333335</v>
      </c>
      <c r="O19" s="5">
        <f>Hoja1!F7</f>
        <v>0.22056100000000001</v>
      </c>
      <c r="P19" s="5">
        <f>Hoja1!G7</f>
        <v>0.22262633333333334</v>
      </c>
      <c r="Q19" s="5">
        <f>Hoja1!H7</f>
        <v>0.22312266666666669</v>
      </c>
      <c r="R19" s="6">
        <f>Hoja1!I7</f>
        <v>0.22450266666666666</v>
      </c>
      <c r="T19" s="4">
        <v>40960</v>
      </c>
      <c r="U19" s="5">
        <f t="shared" si="4"/>
        <v>0.51829465205125558</v>
      </c>
      <c r="V19" s="5">
        <f t="shared" si="5"/>
        <v>0.68080792977888793</v>
      </c>
      <c r="W19" s="5">
        <f t="shared" si="6"/>
        <v>0.93740447134746951</v>
      </c>
      <c r="X19" s="5">
        <f t="shared" si="7"/>
        <v>1.247224123938502</v>
      </c>
      <c r="Y19" s="5">
        <f t="shared" si="8"/>
        <v>1.6299689015525265</v>
      </c>
      <c r="Z19" s="5">
        <f t="shared" si="9"/>
        <v>2.0917372805392547</v>
      </c>
      <c r="AA19" s="6">
        <f t="shared" si="10"/>
        <v>2.6213274378329583</v>
      </c>
    </row>
    <row r="20" spans="1:28" ht="15.75" thickBot="1" x14ac:dyDescent="0.3">
      <c r="B20" s="4" t="s">
        <v>6</v>
      </c>
      <c r="C20" s="5"/>
      <c r="D20" s="5"/>
      <c r="E20" s="5"/>
      <c r="F20" s="5"/>
      <c r="G20" s="5"/>
      <c r="H20" s="5"/>
      <c r="I20" s="6"/>
      <c r="K20" s="7">
        <v>81920</v>
      </c>
      <c r="L20" s="8">
        <f>Hoja1!C8</f>
        <v>0.21648699999999999</v>
      </c>
      <c r="M20" s="8">
        <f>Hoja1!D8</f>
        <v>0.21931266666666668</v>
      </c>
      <c r="N20" s="8">
        <f>Hoja1!E8</f>
        <v>0.22110266666666667</v>
      </c>
      <c r="O20" s="8">
        <f>Hoja1!F8</f>
        <v>0.22025400000000003</v>
      </c>
      <c r="P20" s="8">
        <f>Hoja1!G8</f>
        <v>0.22171433333333335</v>
      </c>
      <c r="Q20" s="8">
        <f>Hoja1!H8</f>
        <v>0.22510866666666665</v>
      </c>
      <c r="R20" s="9">
        <f>Hoja1!I8</f>
        <v>0.22656066666666666</v>
      </c>
      <c r="T20" s="7">
        <v>81920</v>
      </c>
      <c r="U20" s="8">
        <f>$L$4/L20</f>
        <v>0.52389288964233427</v>
      </c>
      <c r="V20" s="8">
        <f>$M$4/M20</f>
        <v>0.70590085995944907</v>
      </c>
      <c r="W20" s="8">
        <f>$N$4/N20</f>
        <v>0.93200594595572495</v>
      </c>
      <c r="X20" s="8">
        <f>$O$4/O20</f>
        <v>1.248962561406376</v>
      </c>
      <c r="Y20" s="8">
        <f>$P$4/P20</f>
        <v>1.6366736175529171</v>
      </c>
      <c r="Z20" s="8">
        <f>$Q$4/Q20</f>
        <v>2.0732831254831003</v>
      </c>
      <c r="AA20" s="9">
        <f>$R$4/R20</f>
        <v>2.5975161913953877</v>
      </c>
    </row>
    <row r="21" spans="1:28" x14ac:dyDescent="0.25">
      <c r="B21" s="4"/>
      <c r="C21" s="5">
        <v>3</v>
      </c>
      <c r="D21" s="5">
        <v>5</v>
      </c>
      <c r="E21" s="5">
        <v>7</v>
      </c>
      <c r="F21" s="5">
        <v>9</v>
      </c>
      <c r="G21" s="5">
        <v>11</v>
      </c>
      <c r="H21" s="5">
        <v>13</v>
      </c>
      <c r="I21" s="6">
        <v>15</v>
      </c>
    </row>
    <row r="22" spans="1:28" x14ac:dyDescent="0.25">
      <c r="B22" s="4">
        <v>1</v>
      </c>
      <c r="C22">
        <v>0.12095</v>
      </c>
      <c r="D22">
        <v>0.15481300000000001</v>
      </c>
      <c r="E22">
        <v>0.21261099999999999</v>
      </c>
      <c r="F22">
        <v>0.27809600000000001</v>
      </c>
      <c r="G22">
        <v>0.36287399999999997</v>
      </c>
      <c r="H22">
        <v>0.46946599999999999</v>
      </c>
      <c r="I22" s="6">
        <v>0.58849499999999999</v>
      </c>
    </row>
    <row r="23" spans="1:28" x14ac:dyDescent="0.25">
      <c r="B23" s="4">
        <v>5120</v>
      </c>
      <c r="C23" s="5">
        <v>0.22611899999999999</v>
      </c>
      <c r="D23" s="5">
        <v>0.21612700000000001</v>
      </c>
      <c r="E23" s="5">
        <v>0.21789900000000001</v>
      </c>
      <c r="F23" s="5">
        <v>0.22301000000000001</v>
      </c>
      <c r="G23" s="5">
        <v>0.22258</v>
      </c>
      <c r="H23" s="5">
        <v>0.22035099999999999</v>
      </c>
      <c r="I23" s="6">
        <v>0.22384599999999999</v>
      </c>
    </row>
    <row r="24" spans="1:28" x14ac:dyDescent="0.25">
      <c r="B24" s="4">
        <v>10240</v>
      </c>
      <c r="C24" s="5">
        <v>0.21341399999999999</v>
      </c>
      <c r="D24" s="5">
        <v>0.21929199999999999</v>
      </c>
      <c r="E24" s="5">
        <v>0.21710399999999999</v>
      </c>
      <c r="F24" s="5">
        <v>0.23073199999999999</v>
      </c>
      <c r="G24" s="5">
        <v>0.22170799999999999</v>
      </c>
      <c r="H24" s="5">
        <v>0.218997</v>
      </c>
      <c r="I24" s="6">
        <v>0.222023</v>
      </c>
    </row>
    <row r="25" spans="1:28" x14ac:dyDescent="0.25">
      <c r="B25" s="4">
        <v>20480</v>
      </c>
      <c r="C25" s="5">
        <v>0.223966</v>
      </c>
      <c r="D25" s="5">
        <v>0.23438700000000001</v>
      </c>
      <c r="E25" s="5">
        <v>0.225221</v>
      </c>
      <c r="F25" s="5">
        <v>0.22270599999999999</v>
      </c>
      <c r="G25" s="14">
        <v>0.21956800000000001</v>
      </c>
      <c r="H25" s="5">
        <v>0.218999</v>
      </c>
      <c r="I25" s="6">
        <v>0.223687</v>
      </c>
    </row>
    <row r="26" spans="1:28" x14ac:dyDescent="0.25">
      <c r="B26" s="4">
        <v>40960</v>
      </c>
      <c r="C26" s="5">
        <v>0.224166</v>
      </c>
      <c r="D26" s="5">
        <v>0.22334699999999999</v>
      </c>
      <c r="E26" s="5">
        <v>0.21773700000000001</v>
      </c>
      <c r="F26" s="5">
        <v>0.21926999999999999</v>
      </c>
      <c r="G26" s="5">
        <v>0.22359899999999999</v>
      </c>
      <c r="H26" s="5">
        <v>0.22334200000000001</v>
      </c>
      <c r="I26" s="6">
        <v>0.22562599999999999</v>
      </c>
    </row>
    <row r="27" spans="1:28" ht="17.25" customHeight="1" thickBot="1" x14ac:dyDescent="0.3">
      <c r="B27" s="7">
        <v>81920</v>
      </c>
      <c r="C27" s="8">
        <v>0.21493399999999999</v>
      </c>
      <c r="D27" s="8">
        <v>0.21840200000000001</v>
      </c>
      <c r="E27" s="8">
        <v>0.22600799999999999</v>
      </c>
      <c r="F27" s="8">
        <v>0.21682899999999999</v>
      </c>
      <c r="G27" s="8">
        <v>0.22145400000000001</v>
      </c>
      <c r="H27" s="8">
        <v>0.22559599999999999</v>
      </c>
      <c r="I27" s="9">
        <v>0.22767299999999999</v>
      </c>
    </row>
    <row r="28" spans="1:28" s="15" customFormat="1" ht="15.75" thickBot="1" x14ac:dyDescent="0.3"/>
    <row r="29" spans="1:28" x14ac:dyDescent="0.25">
      <c r="B29" s="1" t="s">
        <v>4</v>
      </c>
      <c r="C29" s="2">
        <v>1080</v>
      </c>
      <c r="D29" s="2"/>
      <c r="E29" s="2"/>
      <c r="F29" s="2"/>
      <c r="G29" s="2"/>
      <c r="H29" s="2"/>
      <c r="I29" s="3"/>
      <c r="K29" s="1"/>
      <c r="L29" s="21" t="s">
        <v>15</v>
      </c>
      <c r="M29" s="21"/>
      <c r="N29" s="21"/>
      <c r="O29" s="21"/>
      <c r="P29" s="21"/>
      <c r="Q29" s="21"/>
      <c r="R29" s="22"/>
      <c r="T29" s="1" t="s">
        <v>17</v>
      </c>
      <c r="U29" s="2" t="s">
        <v>18</v>
      </c>
      <c r="V29" s="5">
        <v>1.761207</v>
      </c>
      <c r="W29" s="5">
        <v>1.6972</v>
      </c>
      <c r="X29" s="5">
        <v>1.864608</v>
      </c>
      <c r="Y29" s="5">
        <v>2.1024590000000001</v>
      </c>
      <c r="Z29" s="5">
        <v>2.389421</v>
      </c>
      <c r="AA29" s="5">
        <v>2.746985</v>
      </c>
      <c r="AB29" s="6">
        <v>3.1543559999999999</v>
      </c>
    </row>
    <row r="30" spans="1:28" x14ac:dyDescent="0.25">
      <c r="B30" s="4"/>
      <c r="C30" s="5">
        <v>3</v>
      </c>
      <c r="D30" s="5">
        <v>5</v>
      </c>
      <c r="E30" s="5">
        <v>7</v>
      </c>
      <c r="F30" s="5">
        <v>9</v>
      </c>
      <c r="G30" s="5">
        <v>11</v>
      </c>
      <c r="H30" s="5">
        <v>13</v>
      </c>
      <c r="I30" s="6">
        <v>15</v>
      </c>
      <c r="K30" s="4"/>
      <c r="L30" s="5">
        <v>3</v>
      </c>
      <c r="M30" s="5">
        <v>5</v>
      </c>
      <c r="N30" s="5">
        <v>7</v>
      </c>
      <c r="O30" s="5">
        <v>9</v>
      </c>
      <c r="P30" s="5">
        <v>11</v>
      </c>
      <c r="Q30" s="5">
        <v>13</v>
      </c>
      <c r="R30" s="6">
        <v>15</v>
      </c>
      <c r="T30" s="4"/>
      <c r="U30" s="5" t="s">
        <v>19</v>
      </c>
      <c r="V30" s="5">
        <v>1.6530860000000001</v>
      </c>
      <c r="W30" s="5">
        <v>1.6936009999999999</v>
      </c>
      <c r="X30" s="5">
        <v>1.872042</v>
      </c>
      <c r="Y30" s="5">
        <v>2.1062409999999998</v>
      </c>
      <c r="Z30" s="5">
        <v>2.3840309999999998</v>
      </c>
      <c r="AA30" s="5">
        <v>2.7281719999999998</v>
      </c>
      <c r="AB30" s="6">
        <v>3.1426859999999999</v>
      </c>
    </row>
    <row r="31" spans="1:28" ht="15.75" thickBot="1" x14ac:dyDescent="0.3">
      <c r="B31" s="4">
        <v>1</v>
      </c>
      <c r="C31">
        <v>1.4091359999999999</v>
      </c>
      <c r="D31">
        <v>1.905243</v>
      </c>
      <c r="E31">
        <v>2.6600570000000001</v>
      </c>
      <c r="F31">
        <v>3.6541570000000001</v>
      </c>
      <c r="G31">
        <v>4.8883780000000003</v>
      </c>
      <c r="H31">
        <v>6.3756830000000004</v>
      </c>
      <c r="I31" s="6">
        <v>8.0906070000000003</v>
      </c>
      <c r="K31" s="4">
        <v>1</v>
      </c>
      <c r="L31" s="5">
        <f t="shared" ref="L31:R36" si="11">MIN(C31,C40,C49)</f>
        <v>1.4091359999999999</v>
      </c>
      <c r="M31" s="5">
        <f t="shared" si="11"/>
        <v>1.9050720000000001</v>
      </c>
      <c r="N31" s="5">
        <f t="shared" si="11"/>
        <v>2.6600570000000001</v>
      </c>
      <c r="O31" s="5">
        <f t="shared" si="11"/>
        <v>3.6541570000000001</v>
      </c>
      <c r="P31" s="5">
        <f t="shared" si="11"/>
        <v>4.8883780000000003</v>
      </c>
      <c r="Q31" s="5">
        <f t="shared" si="11"/>
        <v>6.3582169999999998</v>
      </c>
      <c r="R31" s="6">
        <f t="shared" si="11"/>
        <v>8.0754859999999997</v>
      </c>
      <c r="T31" s="7"/>
      <c r="U31" s="8" t="s">
        <v>20</v>
      </c>
      <c r="V31" s="5">
        <v>1.6065320000000001</v>
      </c>
      <c r="W31" s="5">
        <v>1.6993750000000001</v>
      </c>
      <c r="X31" s="5">
        <v>1.891346</v>
      </c>
      <c r="Y31" s="5">
        <v>2.0858639999999999</v>
      </c>
      <c r="Z31" s="5">
        <v>2.3801260000000002</v>
      </c>
      <c r="AA31" s="5">
        <v>2.7213340000000001</v>
      </c>
      <c r="AB31" s="6">
        <v>3.171322</v>
      </c>
    </row>
    <row r="32" spans="1:28" ht="15.75" thickBot="1" x14ac:dyDescent="0.3">
      <c r="A32" s="20" t="s">
        <v>2</v>
      </c>
      <c r="B32" s="4">
        <v>5120</v>
      </c>
      <c r="C32" s="5">
        <v>1.4940420000000001</v>
      </c>
      <c r="D32" s="5">
        <v>1.452604</v>
      </c>
      <c r="E32" s="5">
        <v>1.4548920000000001</v>
      </c>
      <c r="F32" s="5">
        <v>1.4516020000000001</v>
      </c>
      <c r="G32" s="5">
        <v>1.470124</v>
      </c>
      <c r="H32" s="5">
        <v>1.470405</v>
      </c>
      <c r="I32" s="6">
        <v>1.491798</v>
      </c>
      <c r="K32" s="4">
        <v>5120</v>
      </c>
      <c r="L32" s="5">
        <f t="shared" ref="L32:O35" si="12">MIN(C32,C41,C50)</f>
        <v>1.452081</v>
      </c>
      <c r="M32" s="5">
        <f t="shared" si="12"/>
        <v>1.4514579999999999</v>
      </c>
      <c r="N32" s="5">
        <f t="shared" si="12"/>
        <v>1.450261</v>
      </c>
      <c r="O32" s="5">
        <f t="shared" si="12"/>
        <v>1.4506410000000001</v>
      </c>
      <c r="P32" s="5">
        <f t="shared" si="11"/>
        <v>1.470124</v>
      </c>
      <c r="Q32" s="5">
        <f t="shared" ref="Q32:Q36" si="13">MIN(H32,H41,H50)</f>
        <v>1.4540420000000001</v>
      </c>
      <c r="R32" s="6">
        <f>MIN(I32,I41,I50)</f>
        <v>1.456494</v>
      </c>
    </row>
    <row r="33" spans="1:28" x14ac:dyDescent="0.25">
      <c r="A33" s="20"/>
      <c r="B33" s="4">
        <v>10240</v>
      </c>
      <c r="C33" s="5">
        <v>1.5141070000000001</v>
      </c>
      <c r="D33" s="5">
        <v>1.4527840000000001</v>
      </c>
      <c r="E33" s="5">
        <v>1.4431510000000001</v>
      </c>
      <c r="F33" s="5">
        <v>1.4592499999999999</v>
      </c>
      <c r="G33" s="5">
        <v>1.4818640000000001</v>
      </c>
      <c r="H33" s="5">
        <v>1.4585589999999999</v>
      </c>
      <c r="I33" s="6">
        <v>1.4454039999999999</v>
      </c>
      <c r="K33" s="4">
        <v>10240</v>
      </c>
      <c r="L33" s="5">
        <f t="shared" si="12"/>
        <v>1.4445479999999999</v>
      </c>
      <c r="M33" s="5">
        <f t="shared" si="12"/>
        <v>1.442226</v>
      </c>
      <c r="N33" s="5">
        <f t="shared" si="12"/>
        <v>1.4431510000000001</v>
      </c>
      <c r="O33" s="5">
        <f t="shared" si="12"/>
        <v>1.4541500000000001</v>
      </c>
      <c r="P33" s="5">
        <f t="shared" si="11"/>
        <v>1.4580169999999999</v>
      </c>
      <c r="Q33" s="5">
        <f t="shared" si="13"/>
        <v>1.4499919999999999</v>
      </c>
      <c r="R33" s="6">
        <f>MIN(I33,I42,I51)</f>
        <v>1.4357329999999999</v>
      </c>
      <c r="T33" s="1" t="s">
        <v>21</v>
      </c>
      <c r="U33" s="2" t="s">
        <v>18</v>
      </c>
      <c r="V33">
        <v>1.4091359999999999</v>
      </c>
      <c r="W33">
        <v>1.905243</v>
      </c>
      <c r="X33">
        <v>2.6600570000000001</v>
      </c>
      <c r="Y33">
        <v>3.6541570000000001</v>
      </c>
      <c r="Z33">
        <v>4.8883780000000003</v>
      </c>
      <c r="AA33">
        <v>6.3756830000000004</v>
      </c>
      <c r="AB33" s="6">
        <v>8.0906070000000003</v>
      </c>
    </row>
    <row r="34" spans="1:28" x14ac:dyDescent="0.25">
      <c r="A34" s="20"/>
      <c r="B34" s="4">
        <v>20480</v>
      </c>
      <c r="C34" s="5">
        <v>1.480478</v>
      </c>
      <c r="D34" s="5">
        <v>1.5073289999999999</v>
      </c>
      <c r="E34" s="5">
        <v>1.452725</v>
      </c>
      <c r="F34" s="5">
        <v>1.5242</v>
      </c>
      <c r="G34" s="5">
        <v>1.4617119999999999</v>
      </c>
      <c r="H34" s="5">
        <v>1.4431909999999999</v>
      </c>
      <c r="I34" s="6">
        <v>1.467668</v>
      </c>
      <c r="K34" s="4">
        <v>20480</v>
      </c>
      <c r="L34" s="5">
        <f t="shared" si="12"/>
        <v>1.463822</v>
      </c>
      <c r="M34" s="5">
        <f t="shared" si="12"/>
        <v>1.4779910000000001</v>
      </c>
      <c r="N34" s="5">
        <f t="shared" si="12"/>
        <v>1.449309</v>
      </c>
      <c r="O34" s="5">
        <f t="shared" si="12"/>
        <v>1.4752829999999999</v>
      </c>
      <c r="P34" s="5">
        <f t="shared" si="11"/>
        <v>1.44207</v>
      </c>
      <c r="Q34" s="5">
        <f>MIN(H34,H43,H52)</f>
        <v>1.4431909999999999</v>
      </c>
      <c r="R34" s="6">
        <f>MIN(I34,I43,I52)</f>
        <v>1.467668</v>
      </c>
      <c r="T34" s="4"/>
      <c r="U34" s="5" t="s">
        <v>19</v>
      </c>
      <c r="V34">
        <v>1.4183159999999999</v>
      </c>
      <c r="W34">
        <v>1.9050720000000001</v>
      </c>
      <c r="X34">
        <v>2.6895859999999998</v>
      </c>
      <c r="Y34">
        <v>3.6546940000000001</v>
      </c>
      <c r="Z34">
        <v>4.8895109999999997</v>
      </c>
      <c r="AA34">
        <v>6.3582169999999998</v>
      </c>
      <c r="AB34" s="6">
        <v>8.0754859999999997</v>
      </c>
    </row>
    <row r="35" spans="1:28" ht="15.75" thickBot="1" x14ac:dyDescent="0.3">
      <c r="A35" s="20"/>
      <c r="B35" s="4">
        <v>40960</v>
      </c>
      <c r="C35" s="5">
        <v>1.4723120000000001</v>
      </c>
      <c r="D35" s="5">
        <v>1.476666</v>
      </c>
      <c r="E35" s="5">
        <v>1.4564440000000001</v>
      </c>
      <c r="F35" s="5">
        <v>1.487004</v>
      </c>
      <c r="G35">
        <v>1.4442120000000001</v>
      </c>
      <c r="H35" s="5">
        <v>1.483284</v>
      </c>
      <c r="I35" s="6">
        <v>1.433271</v>
      </c>
      <c r="K35" s="4">
        <v>40960</v>
      </c>
      <c r="L35" s="5">
        <f t="shared" si="12"/>
        <v>1.4723120000000001</v>
      </c>
      <c r="M35" s="5">
        <f t="shared" si="12"/>
        <v>1.4417880000000001</v>
      </c>
      <c r="N35" s="5">
        <f t="shared" si="12"/>
        <v>1.4393130000000001</v>
      </c>
      <c r="O35" s="5">
        <f t="shared" si="12"/>
        <v>1.487004</v>
      </c>
      <c r="P35" s="5">
        <f t="shared" si="11"/>
        <v>1.437157</v>
      </c>
      <c r="Q35" s="5">
        <f t="shared" si="13"/>
        <v>1.4587889999999999</v>
      </c>
      <c r="R35" s="6">
        <f>MIN(I35,I44,I53)</f>
        <v>1.4321969999999999</v>
      </c>
      <c r="T35" s="7"/>
      <c r="U35" s="8" t="s">
        <v>20</v>
      </c>
      <c r="V35">
        <v>1.4300889999999999</v>
      </c>
      <c r="W35">
        <v>1.9112979999999999</v>
      </c>
      <c r="X35">
        <v>2.6699079999999999</v>
      </c>
      <c r="Y35">
        <v>3.6590370000000001</v>
      </c>
      <c r="Z35">
        <v>4.8940299999999999</v>
      </c>
      <c r="AA35">
        <v>6.3668719999999999</v>
      </c>
      <c r="AB35" s="6">
        <v>8.0938350000000003</v>
      </c>
    </row>
    <row r="36" spans="1:28" ht="15.75" thickBot="1" x14ac:dyDescent="0.3">
      <c r="A36" s="20"/>
      <c r="B36" s="7">
        <v>81920</v>
      </c>
      <c r="C36" s="8">
        <v>1.4679629999999999</v>
      </c>
      <c r="D36" s="8">
        <v>1.44713</v>
      </c>
      <c r="E36" s="8">
        <v>1.44489</v>
      </c>
      <c r="F36" s="8">
        <v>1.482845</v>
      </c>
      <c r="G36" s="8">
        <v>1.4484870000000001</v>
      </c>
      <c r="H36" s="8">
        <v>1.457246</v>
      </c>
      <c r="I36" s="9">
        <v>1.473452</v>
      </c>
      <c r="K36" s="7">
        <v>81920</v>
      </c>
      <c r="L36" s="8">
        <f>MIN(C36,C45,C54)</f>
        <v>1.4541139999999999</v>
      </c>
      <c r="M36" s="8">
        <f>MIN(D36,D45,D54)</f>
        <v>1.44713</v>
      </c>
      <c r="N36" s="8">
        <f t="shared" ref="N36:R36" si="14">MIN(E36,E45,E54)</f>
        <v>1.44489</v>
      </c>
      <c r="O36" s="8">
        <f t="shared" si="14"/>
        <v>1.4540310000000001</v>
      </c>
      <c r="P36" s="8">
        <f t="shared" si="11"/>
        <v>1.4357979999999999</v>
      </c>
      <c r="Q36" s="8">
        <f t="shared" si="13"/>
        <v>1.4562600000000001</v>
      </c>
      <c r="R36" s="9">
        <f t="shared" si="14"/>
        <v>1.430747</v>
      </c>
    </row>
    <row r="37" spans="1:28" ht="15.75" thickBot="1" x14ac:dyDescent="0.3">
      <c r="B37" s="4"/>
      <c r="C37" s="5"/>
      <c r="D37" s="5"/>
      <c r="E37" s="5"/>
      <c r="F37" s="5"/>
      <c r="G37" s="5"/>
      <c r="H37" s="5"/>
      <c r="I37" s="6"/>
    </row>
    <row r="38" spans="1:28" ht="15.75" thickBot="1" x14ac:dyDescent="0.3">
      <c r="B38" s="4" t="s">
        <v>5</v>
      </c>
      <c r="C38" s="2">
        <v>1080</v>
      </c>
      <c r="D38" s="5"/>
      <c r="E38" s="5"/>
      <c r="F38" s="5"/>
      <c r="G38" s="5"/>
      <c r="H38" s="5"/>
      <c r="I38" s="6"/>
    </row>
    <row r="39" spans="1:28" ht="15.75" thickBot="1" x14ac:dyDescent="0.3">
      <c r="B39" s="4"/>
      <c r="C39" s="5">
        <v>3</v>
      </c>
      <c r="D39" s="5">
        <v>5</v>
      </c>
      <c r="E39" s="5">
        <v>7</v>
      </c>
      <c r="F39" s="5">
        <v>9</v>
      </c>
      <c r="G39" s="5">
        <v>11</v>
      </c>
      <c r="H39" s="5">
        <v>13</v>
      </c>
      <c r="I39" s="6">
        <v>15</v>
      </c>
      <c r="K39" s="1"/>
      <c r="L39" s="21" t="s">
        <v>16</v>
      </c>
      <c r="M39" s="21"/>
      <c r="N39" s="21"/>
      <c r="O39" s="21"/>
      <c r="P39" s="21"/>
      <c r="Q39" s="21"/>
      <c r="R39" s="22"/>
      <c r="T39" s="1"/>
      <c r="U39" s="21" t="s">
        <v>14</v>
      </c>
      <c r="V39" s="21"/>
      <c r="W39" s="21"/>
      <c r="X39" s="21"/>
      <c r="Y39" s="21"/>
      <c r="Z39" s="21"/>
      <c r="AA39" s="22"/>
    </row>
    <row r="40" spans="1:28" ht="15.75" thickBot="1" x14ac:dyDescent="0.3">
      <c r="B40" s="4">
        <v>1</v>
      </c>
      <c r="C40">
        <v>1.4183159999999999</v>
      </c>
      <c r="D40">
        <v>1.9050720000000001</v>
      </c>
      <c r="E40">
        <v>2.6895859999999998</v>
      </c>
      <c r="F40">
        <v>3.6546940000000001</v>
      </c>
      <c r="G40">
        <v>4.8895109999999997</v>
      </c>
      <c r="H40">
        <v>6.3582169999999998</v>
      </c>
      <c r="I40" s="6">
        <v>8.0754859999999997</v>
      </c>
      <c r="K40" s="4"/>
      <c r="L40" s="12"/>
      <c r="M40" s="12"/>
      <c r="N40" s="12"/>
      <c r="O40" s="12"/>
      <c r="P40" s="12"/>
      <c r="Q40" s="12"/>
      <c r="R40" s="13"/>
      <c r="T40" s="1"/>
      <c r="U40" s="10"/>
      <c r="V40" s="10"/>
      <c r="W40" s="10"/>
      <c r="X40" s="10"/>
      <c r="Y40" s="10"/>
      <c r="Z40" s="10"/>
      <c r="AA40" s="11"/>
    </row>
    <row r="41" spans="1:28" x14ac:dyDescent="0.25">
      <c r="B41" s="4">
        <v>5120</v>
      </c>
      <c r="C41" s="5">
        <v>1.452081</v>
      </c>
      <c r="D41" s="5">
        <v>1.4514579999999999</v>
      </c>
      <c r="E41" s="5">
        <v>1.450669</v>
      </c>
      <c r="F41" s="5">
        <v>1.4506410000000001</v>
      </c>
      <c r="G41" s="5">
        <v>1.483395</v>
      </c>
      <c r="H41" s="5">
        <v>1.476958</v>
      </c>
      <c r="I41" s="6">
        <v>1.456494</v>
      </c>
      <c r="K41" s="4"/>
      <c r="L41" s="5">
        <v>3</v>
      </c>
      <c r="M41" s="5">
        <v>5</v>
      </c>
      <c r="N41" s="5">
        <v>7</v>
      </c>
      <c r="O41" s="5">
        <v>9</v>
      </c>
      <c r="P41" s="5">
        <v>11</v>
      </c>
      <c r="Q41" s="5">
        <v>13</v>
      </c>
      <c r="R41" s="6">
        <v>15</v>
      </c>
      <c r="T41" s="1"/>
      <c r="U41" s="2">
        <v>3</v>
      </c>
      <c r="V41" s="2">
        <v>5</v>
      </c>
      <c r="W41" s="2">
        <v>7</v>
      </c>
      <c r="X41" s="2">
        <v>9</v>
      </c>
      <c r="Y41" s="2">
        <v>11</v>
      </c>
      <c r="Z41" s="2">
        <v>13</v>
      </c>
      <c r="AA41" s="3">
        <v>15</v>
      </c>
    </row>
    <row r="42" spans="1:28" x14ac:dyDescent="0.25">
      <c r="B42" s="4">
        <v>10240</v>
      </c>
      <c r="C42" s="5">
        <v>1.4500599999999999</v>
      </c>
      <c r="D42" s="5">
        <v>1.4482520000000001</v>
      </c>
      <c r="E42" s="5">
        <v>1.470499</v>
      </c>
      <c r="F42" s="5">
        <v>1.4603710000000001</v>
      </c>
      <c r="G42" s="5">
        <v>1.4580169999999999</v>
      </c>
      <c r="H42" s="5">
        <v>1.4499919999999999</v>
      </c>
      <c r="I42" s="6">
        <v>1.468178</v>
      </c>
      <c r="K42" s="4">
        <v>1</v>
      </c>
      <c r="L42" s="5">
        <f>Hoja1!C13</f>
        <v>1.4191803333333333</v>
      </c>
      <c r="M42" s="5">
        <f>Hoja1!D13</f>
        <v>1.9072043333333333</v>
      </c>
      <c r="N42" s="5">
        <f>Hoja1!E13</f>
        <v>2.6731836666666666</v>
      </c>
      <c r="O42" s="5">
        <f>Hoja1!F13</f>
        <v>3.6559626666666669</v>
      </c>
      <c r="P42" s="5">
        <f>Hoja1!G13</f>
        <v>4.8906396666666661</v>
      </c>
      <c r="Q42" s="5">
        <f>Hoja1!H13</f>
        <v>6.366924</v>
      </c>
      <c r="R42" s="6">
        <f>Hoja1!I13</f>
        <v>8.086642666666668</v>
      </c>
      <c r="T42" s="4">
        <v>1</v>
      </c>
      <c r="U42" s="5">
        <f>$L$31/L42</f>
        <v>0.99292244044156008</v>
      </c>
      <c r="V42" s="5">
        <f>$M$31/M42</f>
        <v>0.99888195863648943</v>
      </c>
      <c r="W42" s="5">
        <f>$N$31/N42</f>
        <v>0.99508950064660728</v>
      </c>
      <c r="X42" s="5">
        <f>$O$31/O42</f>
        <v>0.99950610363636094</v>
      </c>
      <c r="Y42" s="5">
        <f>$P$31/P42</f>
        <v>0.99953755197258132</v>
      </c>
      <c r="Z42" s="5">
        <f>$Q$31/Q42</f>
        <v>0.99863246365120739</v>
      </c>
      <c r="AA42" s="6">
        <f>$R$31/R42</f>
        <v>0.99862035864244925</v>
      </c>
    </row>
    <row r="43" spans="1:28" x14ac:dyDescent="0.25">
      <c r="B43" s="4">
        <v>20480</v>
      </c>
      <c r="C43" s="5">
        <v>1.463822</v>
      </c>
      <c r="D43" s="5">
        <v>1.4816389999999999</v>
      </c>
      <c r="E43" s="5">
        <v>1.46072</v>
      </c>
      <c r="F43" s="5">
        <v>1.4752829999999999</v>
      </c>
      <c r="G43" s="5">
        <v>1.4473119999999999</v>
      </c>
      <c r="H43" s="5">
        <v>1.4431909999999999</v>
      </c>
      <c r="I43" s="6">
        <v>1.4712510000000001</v>
      </c>
      <c r="K43" s="4">
        <v>5120</v>
      </c>
      <c r="L43" s="5">
        <f>Hoja1!C14</f>
        <v>1.4690533333333333</v>
      </c>
      <c r="M43" s="5">
        <f>Hoja1!D14</f>
        <v>1.4555136666666666</v>
      </c>
      <c r="N43" s="5">
        <f>Hoja1!E14</f>
        <v>1.4519406666666665</v>
      </c>
      <c r="O43" s="5">
        <f>Hoja1!F14</f>
        <v>1.4659236666666668</v>
      </c>
      <c r="P43" s="5">
        <f>Hoja1!G14</f>
        <v>1.4758626666666668</v>
      </c>
      <c r="Q43" s="5">
        <f>Hoja1!H14</f>
        <v>1.4671350000000001</v>
      </c>
      <c r="R43" s="6">
        <f>Hoja1!I14</f>
        <v>1.4743729999999999</v>
      </c>
      <c r="T43" s="4">
        <v>5120</v>
      </c>
      <c r="U43" s="5">
        <f t="shared" ref="U43:U46" si="15">$L$31/L43</f>
        <v>0.95921364325325154</v>
      </c>
      <c r="V43" s="5">
        <f t="shared" ref="V43:V46" si="16">$M$31/M43</f>
        <v>1.308865758961155</v>
      </c>
      <c r="W43" s="5">
        <f t="shared" ref="W43:W46" si="17">$N$31/N43</f>
        <v>1.8320700432662311</v>
      </c>
      <c r="X43" s="5">
        <f t="shared" ref="X43:X47" si="18">$O$31/O43</f>
        <v>2.4927334779368908</v>
      </c>
      <c r="Y43" s="5">
        <f t="shared" ref="Y43:Y47" si="19">$P$31/P43</f>
        <v>3.3122173969213033</v>
      </c>
      <c r="Z43" s="5">
        <f t="shared" ref="Z43:Z46" si="20">$Q$31/Q43</f>
        <v>4.333764104871058</v>
      </c>
      <c r="AA43" s="6">
        <f t="shared" ref="AA43:AA46" si="21">$R$31/R43</f>
        <v>5.477234051356068</v>
      </c>
    </row>
    <row r="44" spans="1:28" x14ac:dyDescent="0.25">
      <c r="B44" s="4">
        <v>40960</v>
      </c>
      <c r="C44" s="5">
        <v>1.4771160000000001</v>
      </c>
      <c r="D44" s="5">
        <v>1.4417880000000001</v>
      </c>
      <c r="E44" s="5">
        <v>1.4393130000000001</v>
      </c>
      <c r="F44" s="5">
        <v>1.5202659999999999</v>
      </c>
      <c r="G44" s="5">
        <v>1.470342</v>
      </c>
      <c r="H44" s="5">
        <v>1.4587889999999999</v>
      </c>
      <c r="I44" s="6">
        <v>1.5017799999999999</v>
      </c>
      <c r="K44" s="4">
        <v>10240</v>
      </c>
      <c r="L44" s="5">
        <f>Hoja1!C15</f>
        <v>1.4695716666666667</v>
      </c>
      <c r="M44" s="5">
        <f>Hoja1!D15</f>
        <v>1.447754</v>
      </c>
      <c r="N44" s="5">
        <f>Hoja1!E15</f>
        <v>1.459155</v>
      </c>
      <c r="O44" s="5">
        <f>Hoja1!F15</f>
        <v>1.4579236666666668</v>
      </c>
      <c r="P44" s="5">
        <f>Hoja1!G15</f>
        <v>1.4694966666666665</v>
      </c>
      <c r="Q44" s="5">
        <f>Hoja1!H15</f>
        <v>1.4548673333333333</v>
      </c>
      <c r="R44" s="6">
        <f>Hoja1!I15</f>
        <v>1.4497716666666667</v>
      </c>
      <c r="T44" s="4">
        <v>10240</v>
      </c>
      <c r="U44" s="5">
        <f t="shared" si="15"/>
        <v>0.95887531854519958</v>
      </c>
      <c r="V44" s="5">
        <f t="shared" si="16"/>
        <v>1.315881012934518</v>
      </c>
      <c r="W44" s="5">
        <f t="shared" si="17"/>
        <v>1.8230119486963345</v>
      </c>
      <c r="X44" s="5">
        <f t="shared" si="18"/>
        <v>2.5064117440076306</v>
      </c>
      <c r="Y44" s="5">
        <f t="shared" si="19"/>
        <v>3.3265662392338426</v>
      </c>
      <c r="Z44" s="5">
        <f t="shared" si="20"/>
        <v>4.3703070749635362</v>
      </c>
      <c r="AA44" s="6">
        <f t="shared" si="21"/>
        <v>5.5701778326012255</v>
      </c>
    </row>
    <row r="45" spans="1:28" ht="15.75" thickBot="1" x14ac:dyDescent="0.3">
      <c r="B45" s="4">
        <v>81920</v>
      </c>
      <c r="C45" s="5">
        <v>1.4945550000000001</v>
      </c>
      <c r="D45" s="5">
        <v>1.4561789999999999</v>
      </c>
      <c r="E45" s="5">
        <v>1.517819</v>
      </c>
      <c r="F45" s="5">
        <v>1.4785299999999999</v>
      </c>
      <c r="G45" s="5">
        <v>1.4357979999999999</v>
      </c>
      <c r="H45" s="5">
        <v>1.4653940000000001</v>
      </c>
      <c r="I45" s="6">
        <v>1.430747</v>
      </c>
      <c r="K45" s="4">
        <v>20480</v>
      </c>
      <c r="L45" s="5">
        <f>Hoja1!C16</f>
        <v>1.4716610000000001</v>
      </c>
      <c r="M45" s="5">
        <f>Hoja1!D16</f>
        <v>1.4889863333333333</v>
      </c>
      <c r="N45" s="5">
        <f>Hoja1!E16</f>
        <v>1.4542513333333336</v>
      </c>
      <c r="O45" s="5">
        <f>Hoja1!F16</f>
        <v>1.4921216666666666</v>
      </c>
      <c r="P45" s="5">
        <f>Hoja1!G16</f>
        <v>1.4503646666666665</v>
      </c>
      <c r="Q45" s="5">
        <f>Hoja1!H16</f>
        <v>1.4748616666666667</v>
      </c>
      <c r="R45" s="6">
        <f>Hoja1!I16</f>
        <v>1.4711680000000003</v>
      </c>
      <c r="T45" s="4">
        <v>20480</v>
      </c>
      <c r="U45" s="5">
        <f t="shared" si="15"/>
        <v>0.9575139926926105</v>
      </c>
      <c r="V45" s="5">
        <f t="shared" si="16"/>
        <v>1.2794422335194928</v>
      </c>
      <c r="W45" s="5">
        <f t="shared" si="17"/>
        <v>1.829159058704662</v>
      </c>
      <c r="X45" s="5">
        <f t="shared" si="18"/>
        <v>2.4489671865453335</v>
      </c>
      <c r="Y45" s="5">
        <f t="shared" si="19"/>
        <v>3.3704475242318375</v>
      </c>
      <c r="Z45" s="5">
        <f t="shared" si="20"/>
        <v>4.3110599073133411</v>
      </c>
      <c r="AA45" s="6">
        <f t="shared" si="21"/>
        <v>5.4891664310262307</v>
      </c>
    </row>
    <row r="46" spans="1:28" x14ac:dyDescent="0.25">
      <c r="B46" s="1"/>
      <c r="C46" s="2"/>
      <c r="D46" s="2"/>
      <c r="E46" s="2"/>
      <c r="F46" s="2"/>
      <c r="G46" s="2"/>
      <c r="H46" s="2"/>
      <c r="I46" s="3"/>
      <c r="K46" s="4">
        <v>40960</v>
      </c>
      <c r="L46" s="5">
        <f>Hoja1!C17</f>
        <v>1.4742573333333333</v>
      </c>
      <c r="M46" s="5">
        <f>Hoja1!D17</f>
        <v>1.4558816666666665</v>
      </c>
      <c r="N46" s="5">
        <f>Hoja1!E17</f>
        <v>1.4489826666666668</v>
      </c>
      <c r="O46" s="5">
        <f>Hoja1!F17</f>
        <v>1.4991416666666666</v>
      </c>
      <c r="P46" s="5">
        <f>Hoja1!G17</f>
        <v>1.4505703333333333</v>
      </c>
      <c r="Q46" s="5">
        <f>Hoja1!H17</f>
        <v>1.4703263333333332</v>
      </c>
      <c r="R46" s="6">
        <f>Hoja1!I17</f>
        <v>1.4557493333333333</v>
      </c>
      <c r="T46" s="4">
        <v>40960</v>
      </c>
      <c r="U46" s="5">
        <f t="shared" si="15"/>
        <v>0.95582770262631667</v>
      </c>
      <c r="V46" s="5">
        <f t="shared" si="16"/>
        <v>1.3085349198481107</v>
      </c>
      <c r="W46" s="5">
        <f t="shared" si="17"/>
        <v>1.8358100902058179</v>
      </c>
      <c r="X46" s="5">
        <f t="shared" si="18"/>
        <v>2.4374994580232023</v>
      </c>
      <c r="Y46" s="5">
        <f t="shared" si="19"/>
        <v>3.3699696510177266</v>
      </c>
      <c r="Z46" s="5">
        <f t="shared" si="20"/>
        <v>4.3243576992771899</v>
      </c>
      <c r="AA46" s="6">
        <f t="shared" si="21"/>
        <v>5.5473053053089725</v>
      </c>
    </row>
    <row r="47" spans="1:28" ht="15.75" thickBot="1" x14ac:dyDescent="0.3">
      <c r="B47" s="4" t="s">
        <v>6</v>
      </c>
      <c r="C47" s="5"/>
      <c r="D47" s="5"/>
      <c r="E47" s="5"/>
      <c r="F47" s="5"/>
      <c r="G47" s="5"/>
      <c r="H47" s="5"/>
      <c r="I47" s="6"/>
      <c r="K47" s="7">
        <v>81920</v>
      </c>
      <c r="L47" s="8">
        <f>Hoja1!C18</f>
        <v>1.4722106666666666</v>
      </c>
      <c r="M47" s="8">
        <f>Hoja1!D18</f>
        <v>1.4560016666666666</v>
      </c>
      <c r="N47" s="8">
        <f>Hoja1!E18</f>
        <v>1.4749343333333336</v>
      </c>
      <c r="O47" s="8">
        <f>Hoja1!F18</f>
        <v>1.4718020000000001</v>
      </c>
      <c r="P47" s="8">
        <f>Hoja1!G18</f>
        <v>1.447241</v>
      </c>
      <c r="Q47" s="8">
        <f>Hoja1!H18</f>
        <v>1.4596333333333336</v>
      </c>
      <c r="R47" s="9">
        <f>Hoja1!I18</f>
        <v>1.4569890000000001</v>
      </c>
      <c r="T47" s="7">
        <v>81920</v>
      </c>
      <c r="U47" s="8">
        <f>$L$31/L47</f>
        <v>0.95715649390757485</v>
      </c>
      <c r="V47" s="8">
        <f>$M$31/M47</f>
        <v>1.3084270736869579</v>
      </c>
      <c r="W47" s="8">
        <f>$N$31/N47</f>
        <v>1.8035087663789775</v>
      </c>
      <c r="X47" s="8">
        <f t="shared" si="18"/>
        <v>2.4827775747009446</v>
      </c>
      <c r="Y47" s="8">
        <f t="shared" si="19"/>
        <v>3.3777221623765499</v>
      </c>
      <c r="Z47" s="8">
        <f>$Q$31/Q47</f>
        <v>4.3560371326132126</v>
      </c>
      <c r="AA47" s="9">
        <f>$R$31/R47</f>
        <v>5.5425854278927291</v>
      </c>
    </row>
    <row r="48" spans="1:28" x14ac:dyDescent="0.25">
      <c r="B48" s="4"/>
      <c r="C48" s="5">
        <v>3</v>
      </c>
      <c r="D48" s="5">
        <v>5</v>
      </c>
      <c r="E48" s="5">
        <v>7</v>
      </c>
      <c r="F48" s="5">
        <v>9</v>
      </c>
      <c r="G48" s="5">
        <v>11</v>
      </c>
      <c r="H48" s="5">
        <v>13</v>
      </c>
      <c r="I48" s="6">
        <v>15</v>
      </c>
    </row>
    <row r="49" spans="2:28" x14ac:dyDescent="0.25">
      <c r="B49" s="4">
        <v>1</v>
      </c>
      <c r="C49">
        <v>1.4300889999999999</v>
      </c>
      <c r="D49">
        <v>1.9112979999999999</v>
      </c>
      <c r="E49">
        <v>2.6699079999999999</v>
      </c>
      <c r="F49">
        <v>3.6590370000000001</v>
      </c>
      <c r="G49">
        <v>4.8940299999999999</v>
      </c>
      <c r="H49">
        <v>6.3668719999999999</v>
      </c>
      <c r="I49" s="6">
        <v>8.0938350000000003</v>
      </c>
    </row>
    <row r="50" spans="2:28" x14ac:dyDescent="0.25">
      <c r="B50" s="4">
        <v>5120</v>
      </c>
      <c r="C50" s="5">
        <v>1.4610369999999999</v>
      </c>
      <c r="D50" s="5">
        <v>1.4624790000000001</v>
      </c>
      <c r="E50" s="5">
        <v>1.450261</v>
      </c>
      <c r="F50" s="5">
        <v>1.495528</v>
      </c>
      <c r="G50" s="5">
        <v>1.4740690000000001</v>
      </c>
      <c r="H50" s="5">
        <v>1.4540420000000001</v>
      </c>
      <c r="I50" s="6">
        <v>1.4748270000000001</v>
      </c>
    </row>
    <row r="51" spans="2:28" x14ac:dyDescent="0.25">
      <c r="B51" s="4">
        <v>10240</v>
      </c>
      <c r="C51" s="5">
        <v>1.4445479999999999</v>
      </c>
      <c r="D51" s="5">
        <v>1.442226</v>
      </c>
      <c r="E51" s="5">
        <v>1.4638150000000001</v>
      </c>
      <c r="F51" s="5">
        <v>1.4541500000000001</v>
      </c>
      <c r="G51" s="5">
        <v>1.4686090000000001</v>
      </c>
      <c r="H51" s="5">
        <v>1.456051</v>
      </c>
      <c r="I51" s="6">
        <v>1.4357329999999999</v>
      </c>
    </row>
    <row r="52" spans="2:28" x14ac:dyDescent="0.25">
      <c r="B52" s="4">
        <v>20480</v>
      </c>
      <c r="C52" s="5">
        <v>1.470683</v>
      </c>
      <c r="D52" s="5">
        <v>1.4779910000000001</v>
      </c>
      <c r="E52" s="5">
        <v>1.449309</v>
      </c>
      <c r="F52" s="5">
        <v>1.476882</v>
      </c>
      <c r="G52" s="5">
        <v>1.44207</v>
      </c>
      <c r="H52" s="5">
        <v>1.5044360000000001</v>
      </c>
      <c r="I52" s="6">
        <v>1.474585</v>
      </c>
    </row>
    <row r="53" spans="2:28" x14ac:dyDescent="0.25">
      <c r="B53" s="4">
        <v>40960</v>
      </c>
      <c r="C53" s="5">
        <v>1.473344</v>
      </c>
      <c r="D53" s="5">
        <v>1.4491909999999999</v>
      </c>
      <c r="E53" s="5">
        <v>1.4511909999999999</v>
      </c>
      <c r="F53" s="5">
        <v>1.4901549999999999</v>
      </c>
      <c r="G53" s="5">
        <v>1.437157</v>
      </c>
      <c r="H53" s="5">
        <v>1.468906</v>
      </c>
      <c r="I53" s="6">
        <v>1.4321969999999999</v>
      </c>
    </row>
    <row r="54" spans="2:28" ht="15.75" thickBot="1" x14ac:dyDescent="0.3">
      <c r="B54" s="7">
        <v>81920</v>
      </c>
      <c r="C54" s="8">
        <v>1.4541139999999999</v>
      </c>
      <c r="D54" s="8">
        <v>1.464696</v>
      </c>
      <c r="E54" s="8">
        <v>1.462094</v>
      </c>
      <c r="F54" s="8">
        <v>1.4540310000000001</v>
      </c>
      <c r="G54" s="8">
        <v>1.457438</v>
      </c>
      <c r="H54" s="8">
        <v>1.4562600000000001</v>
      </c>
      <c r="I54" s="9">
        <v>1.4667680000000001</v>
      </c>
    </row>
    <row r="56" spans="2:28" s="15" customFormat="1" ht="15.75" thickBot="1" x14ac:dyDescent="0.3"/>
    <row r="57" spans="2:28" x14ac:dyDescent="0.25">
      <c r="B57" s="1" t="s">
        <v>4</v>
      </c>
      <c r="C57" s="2" t="s">
        <v>0</v>
      </c>
      <c r="D57" s="2"/>
      <c r="E57" s="2"/>
      <c r="F57" s="2"/>
      <c r="G57" s="2"/>
      <c r="H57" s="2"/>
      <c r="I57" s="3"/>
      <c r="K57" s="1"/>
      <c r="L57" s="21" t="s">
        <v>15</v>
      </c>
      <c r="M57" s="21"/>
      <c r="N57" s="21"/>
      <c r="O57" s="21"/>
      <c r="P57" s="21"/>
      <c r="Q57" s="21"/>
      <c r="R57" s="22"/>
      <c r="T57" s="1" t="s">
        <v>17</v>
      </c>
      <c r="U57" s="2" t="s">
        <v>18</v>
      </c>
      <c r="V57" s="5">
        <v>6.6818540000000004</v>
      </c>
      <c r="W57" s="5">
        <v>7.0178760000000002</v>
      </c>
      <c r="X57" s="5">
        <v>7.7088739999999998</v>
      </c>
      <c r="Y57" s="5">
        <v>8.5784470000000006</v>
      </c>
      <c r="Z57" s="5">
        <v>9.7707709999999999</v>
      </c>
      <c r="AA57" s="5">
        <v>11.269753</v>
      </c>
      <c r="AB57" s="6">
        <v>12.79766</v>
      </c>
    </row>
    <row r="58" spans="2:28" x14ac:dyDescent="0.25">
      <c r="B58" s="4"/>
      <c r="C58" s="5">
        <v>3</v>
      </c>
      <c r="D58" s="5">
        <v>5</v>
      </c>
      <c r="E58" s="5">
        <v>7</v>
      </c>
      <c r="F58" s="5">
        <v>9</v>
      </c>
      <c r="G58" s="5">
        <v>11</v>
      </c>
      <c r="H58" s="5">
        <v>13</v>
      </c>
      <c r="I58" s="6">
        <v>15</v>
      </c>
      <c r="K58" s="4"/>
      <c r="L58" s="5">
        <v>3</v>
      </c>
      <c r="M58" s="5">
        <v>5</v>
      </c>
      <c r="N58" s="5">
        <v>7</v>
      </c>
      <c r="O58" s="5">
        <v>9</v>
      </c>
      <c r="P58" s="5">
        <v>11</v>
      </c>
      <c r="Q58" s="5">
        <v>13</v>
      </c>
      <c r="R58" s="6">
        <v>15</v>
      </c>
      <c r="T58" s="4"/>
      <c r="U58" s="5" t="s">
        <v>19</v>
      </c>
      <c r="V58" s="5">
        <v>6.5401129999999998</v>
      </c>
      <c r="W58" s="5">
        <v>7.1342619999999997</v>
      </c>
      <c r="X58" s="5">
        <v>7.6781509999999997</v>
      </c>
      <c r="Y58" s="5">
        <v>8.6510669999999994</v>
      </c>
      <c r="Z58" s="5">
        <v>9.7550349999999995</v>
      </c>
      <c r="AA58" s="5">
        <v>11.101941999999999</v>
      </c>
      <c r="AB58" s="6">
        <v>12.711598</v>
      </c>
    </row>
    <row r="59" spans="2:28" ht="15.75" thickBot="1" x14ac:dyDescent="0.3">
      <c r="B59" s="4">
        <v>1</v>
      </c>
      <c r="C59">
        <v>5.9605569999999997</v>
      </c>
      <c r="D59">
        <v>7.9063179999999997</v>
      </c>
      <c r="E59">
        <v>10.949415</v>
      </c>
      <c r="F59">
        <v>14.887357</v>
      </c>
      <c r="G59">
        <v>19.711483999999999</v>
      </c>
      <c r="H59">
        <v>26.123391000000002</v>
      </c>
      <c r="I59" s="6">
        <v>32.476697999999999</v>
      </c>
      <c r="K59" s="4">
        <v>1</v>
      </c>
      <c r="L59" s="5">
        <f t="shared" ref="L59:R63" si="22">MIN(C59,C68,C77)</f>
        <v>5.9605569999999997</v>
      </c>
      <c r="M59" s="5">
        <f t="shared" si="22"/>
        <v>7.9063179999999997</v>
      </c>
      <c r="N59" s="5">
        <f t="shared" si="22"/>
        <v>10.905514999999999</v>
      </c>
      <c r="O59" s="5">
        <f t="shared" si="22"/>
        <v>14.887357</v>
      </c>
      <c r="P59" s="5">
        <f t="shared" si="22"/>
        <v>19.711483999999999</v>
      </c>
      <c r="Q59" s="5">
        <f t="shared" si="22"/>
        <v>25.666</v>
      </c>
      <c r="R59" s="6">
        <f t="shared" si="22"/>
        <v>32.476697999999999</v>
      </c>
      <c r="T59" s="7"/>
      <c r="U59" s="8" t="s">
        <v>20</v>
      </c>
      <c r="V59" s="5">
        <v>6.6646910000000004</v>
      </c>
      <c r="W59" s="5">
        <v>7.0372719999999997</v>
      </c>
      <c r="X59" s="5">
        <v>7.7618919999999996</v>
      </c>
      <c r="Y59" s="5">
        <v>8.5739879999999999</v>
      </c>
      <c r="Z59" s="5">
        <v>9.7402660000000001</v>
      </c>
      <c r="AA59" s="5">
        <v>11.051640000000001</v>
      </c>
      <c r="AB59" s="6">
        <v>12.718688999999999</v>
      </c>
    </row>
    <row r="60" spans="2:28" ht="15.75" thickBot="1" x14ac:dyDescent="0.3">
      <c r="B60" s="4">
        <v>5120</v>
      </c>
      <c r="C60" s="5">
        <v>6.1039690000000002</v>
      </c>
      <c r="D60" s="5">
        <v>6.0273729999999999</v>
      </c>
      <c r="E60" s="5">
        <v>5.9077310000000001</v>
      </c>
      <c r="F60" s="5">
        <v>6.034529</v>
      </c>
      <c r="G60" s="5">
        <v>5.911581</v>
      </c>
      <c r="H60" s="5">
        <v>5.8527490000000002</v>
      </c>
      <c r="I60" s="6">
        <v>5.9355359999999999</v>
      </c>
      <c r="K60" s="4">
        <v>5120</v>
      </c>
      <c r="L60" s="5">
        <f t="shared" si="22"/>
        <v>6.1039690000000002</v>
      </c>
      <c r="M60" s="5">
        <f t="shared" si="22"/>
        <v>5.98841</v>
      </c>
      <c r="N60" s="5">
        <f t="shared" si="22"/>
        <v>5.9077310000000001</v>
      </c>
      <c r="O60" s="5">
        <f t="shared" si="22"/>
        <v>5.9338490000000004</v>
      </c>
      <c r="P60" s="5">
        <f t="shared" si="22"/>
        <v>5.8503759999999998</v>
      </c>
      <c r="Q60" s="5">
        <f t="shared" si="22"/>
        <v>5.8520089999999998</v>
      </c>
      <c r="R60" s="6">
        <f t="shared" si="22"/>
        <v>5.9170259999999999</v>
      </c>
    </row>
    <row r="61" spans="2:28" x14ac:dyDescent="0.25">
      <c r="B61" s="4">
        <v>10240</v>
      </c>
      <c r="C61" s="5">
        <v>6.0441919999999998</v>
      </c>
      <c r="D61" s="5">
        <v>6.1579309999999996</v>
      </c>
      <c r="E61" s="5">
        <v>5.8766670000000003</v>
      </c>
      <c r="F61" s="5">
        <v>5.8828199999999997</v>
      </c>
      <c r="G61" s="5">
        <v>5.8421320000000003</v>
      </c>
      <c r="H61" s="5">
        <v>5.9131229999999997</v>
      </c>
      <c r="I61" s="6">
        <v>5.7997459999999998</v>
      </c>
      <c r="K61" s="4">
        <v>10240</v>
      </c>
      <c r="L61" s="5">
        <f t="shared" si="22"/>
        <v>6.0441919999999998</v>
      </c>
      <c r="M61" s="5">
        <f t="shared" si="22"/>
        <v>6.071199</v>
      </c>
      <c r="N61" s="5">
        <f t="shared" si="22"/>
        <v>5.8564259999999999</v>
      </c>
      <c r="O61" s="5">
        <f t="shared" si="22"/>
        <v>5.8828199999999997</v>
      </c>
      <c r="P61" s="5">
        <f t="shared" si="22"/>
        <v>5.7772079999999999</v>
      </c>
      <c r="Q61" s="5">
        <f t="shared" si="22"/>
        <v>5.8364149999999997</v>
      </c>
      <c r="R61" s="6">
        <f t="shared" si="22"/>
        <v>5.7997459999999998</v>
      </c>
      <c r="T61" s="1" t="s">
        <v>21</v>
      </c>
      <c r="U61" s="2" t="s">
        <v>18</v>
      </c>
      <c r="V61">
        <v>5.9605569999999997</v>
      </c>
      <c r="W61">
        <v>7.9063179999999997</v>
      </c>
      <c r="X61">
        <v>10.949415</v>
      </c>
      <c r="Y61">
        <v>14.887357</v>
      </c>
      <c r="Z61">
        <v>19.711483999999999</v>
      </c>
      <c r="AA61">
        <v>26.123391000000002</v>
      </c>
      <c r="AB61" s="6">
        <v>32.476697999999999</v>
      </c>
    </row>
    <row r="62" spans="2:28" x14ac:dyDescent="0.25">
      <c r="B62" s="4">
        <v>20480</v>
      </c>
      <c r="C62" s="5">
        <v>6.2012270000000003</v>
      </c>
      <c r="D62" s="5">
        <v>5.9268270000000003</v>
      </c>
      <c r="E62" s="5">
        <v>5.8933920000000004</v>
      </c>
      <c r="F62" s="5">
        <v>5.8401800000000001</v>
      </c>
      <c r="G62" s="5">
        <v>5.9425420000000004</v>
      </c>
      <c r="H62" s="5">
        <v>5.8097839999999996</v>
      </c>
      <c r="I62" s="6">
        <v>5.7758269999999996</v>
      </c>
      <c r="K62" s="4">
        <v>20480</v>
      </c>
      <c r="L62" s="5">
        <f t="shared" si="22"/>
        <v>6.1487879999999997</v>
      </c>
      <c r="M62" s="5">
        <f t="shared" si="22"/>
        <v>5.8999189999999997</v>
      </c>
      <c r="N62" s="5">
        <f t="shared" si="22"/>
        <v>5.8678600000000003</v>
      </c>
      <c r="O62" s="5">
        <f t="shared" si="22"/>
        <v>5.8401800000000001</v>
      </c>
      <c r="P62" s="5">
        <f t="shared" si="22"/>
        <v>5.8251949999999999</v>
      </c>
      <c r="Q62" s="5">
        <f t="shared" si="22"/>
        <v>5.7875959999999997</v>
      </c>
      <c r="R62" s="6">
        <f t="shared" si="22"/>
        <v>5.7758269999999996</v>
      </c>
      <c r="T62" s="4"/>
      <c r="U62" s="5" t="s">
        <v>19</v>
      </c>
      <c r="V62">
        <v>5.9906470000000001</v>
      </c>
      <c r="W62">
        <v>7.9213430000000002</v>
      </c>
      <c r="X62">
        <v>10.905514999999999</v>
      </c>
      <c r="Y62">
        <v>15.076601999999999</v>
      </c>
      <c r="Z62">
        <v>19.726102999999998</v>
      </c>
      <c r="AA62">
        <v>25.940325999999999</v>
      </c>
      <c r="AB62" s="6">
        <v>32.518613000000002</v>
      </c>
    </row>
    <row r="63" spans="2:28" ht="15.75" thickBot="1" x14ac:dyDescent="0.3">
      <c r="B63" s="4">
        <v>40960</v>
      </c>
      <c r="C63" s="5">
        <v>6.2245910000000002</v>
      </c>
      <c r="D63" s="5">
        <v>5.919117</v>
      </c>
      <c r="E63" s="5">
        <v>5.9583219999999999</v>
      </c>
      <c r="F63" s="5">
        <v>5.9642280000000003</v>
      </c>
      <c r="G63" s="5">
        <v>5.8174400000000004</v>
      </c>
      <c r="H63" s="5">
        <v>5.8373650000000001</v>
      </c>
      <c r="I63" s="6">
        <v>5.9391910000000001</v>
      </c>
      <c r="K63" s="4">
        <v>40960</v>
      </c>
      <c r="L63" s="5">
        <f t="shared" si="22"/>
        <v>5.9369620000000003</v>
      </c>
      <c r="M63" s="5">
        <f t="shared" si="22"/>
        <v>5.919117</v>
      </c>
      <c r="N63" s="5">
        <f t="shared" si="22"/>
        <v>5.877853</v>
      </c>
      <c r="O63" s="5">
        <f t="shared" si="22"/>
        <v>5.830514</v>
      </c>
      <c r="P63" s="5">
        <f t="shared" si="22"/>
        <v>5.8174400000000004</v>
      </c>
      <c r="Q63" s="5">
        <f t="shared" si="22"/>
        <v>5.8373650000000001</v>
      </c>
      <c r="R63" s="6">
        <f t="shared" si="22"/>
        <v>5.8693809999999997</v>
      </c>
      <c r="T63" s="7"/>
      <c r="U63" s="8" t="s">
        <v>20</v>
      </c>
      <c r="V63">
        <v>6.0158690000000004</v>
      </c>
      <c r="W63">
        <v>7.9102969999999999</v>
      </c>
      <c r="X63">
        <v>10.911037</v>
      </c>
      <c r="Y63">
        <v>15.019539</v>
      </c>
      <c r="Z63">
        <v>19.714639999999999</v>
      </c>
      <c r="AA63">
        <v>25.666</v>
      </c>
      <c r="AB63" s="6">
        <v>32.525374999999997</v>
      </c>
    </row>
    <row r="64" spans="2:28" ht="15.75" thickBot="1" x14ac:dyDescent="0.3">
      <c r="B64" s="7">
        <v>81920</v>
      </c>
      <c r="C64" s="8">
        <v>5.958437</v>
      </c>
      <c r="D64" s="8">
        <v>5.9098579999999998</v>
      </c>
      <c r="E64" s="8">
        <v>5.8618519999999998</v>
      </c>
      <c r="F64" s="8">
        <v>5.8585380000000002</v>
      </c>
      <c r="G64" s="8">
        <v>5.9294120000000001</v>
      </c>
      <c r="H64" s="8">
        <v>5.8224960000000001</v>
      </c>
      <c r="I64" s="9">
        <v>5.8006159999999998</v>
      </c>
      <c r="K64" s="7">
        <v>81920</v>
      </c>
      <c r="L64" s="8">
        <f>MIN(C64,C73,C82)</f>
        <v>5.958437</v>
      </c>
      <c r="M64" s="8">
        <f t="shared" ref="M64:R64" si="23">MIN(D64,D73,D82)</f>
        <v>5.9098579999999998</v>
      </c>
      <c r="N64" s="8">
        <f t="shared" si="23"/>
        <v>5.8618519999999998</v>
      </c>
      <c r="O64" s="8">
        <f t="shared" si="23"/>
        <v>5.8585380000000002</v>
      </c>
      <c r="P64" s="8">
        <f t="shared" si="23"/>
        <v>5.8273320000000002</v>
      </c>
      <c r="Q64" s="8">
        <f t="shared" si="23"/>
        <v>5.7979599999999998</v>
      </c>
      <c r="R64" s="9">
        <f t="shared" si="23"/>
        <v>5.7751659999999996</v>
      </c>
    </row>
    <row r="65" spans="2:28" ht="15.75" thickBot="1" x14ac:dyDescent="0.3">
      <c r="B65" s="1"/>
      <c r="C65" s="2"/>
      <c r="D65" s="2"/>
      <c r="E65" s="2"/>
      <c r="F65" s="2"/>
      <c r="G65" s="2"/>
      <c r="H65" s="2"/>
      <c r="I65" s="3"/>
    </row>
    <row r="66" spans="2:28" ht="15.75" thickBot="1" x14ac:dyDescent="0.3">
      <c r="B66" s="4" t="s">
        <v>5</v>
      </c>
      <c r="C66" s="2" t="s">
        <v>0</v>
      </c>
      <c r="D66" s="5"/>
      <c r="E66" s="5"/>
      <c r="F66" s="5"/>
      <c r="G66" s="5"/>
      <c r="H66" s="5"/>
      <c r="I66" s="6"/>
    </row>
    <row r="67" spans="2:28" x14ac:dyDescent="0.25">
      <c r="B67" s="4"/>
      <c r="C67" s="5">
        <v>3</v>
      </c>
      <c r="D67" s="5">
        <v>5</v>
      </c>
      <c r="E67" s="5">
        <v>7</v>
      </c>
      <c r="F67" s="5">
        <v>9</v>
      </c>
      <c r="G67" s="5">
        <v>11</v>
      </c>
      <c r="H67" s="5">
        <v>13</v>
      </c>
      <c r="I67" s="6">
        <v>15</v>
      </c>
      <c r="K67" s="1"/>
      <c r="L67" s="21" t="s">
        <v>16</v>
      </c>
      <c r="M67" s="21"/>
      <c r="N67" s="21"/>
      <c r="O67" s="21"/>
      <c r="P67" s="21"/>
      <c r="Q67" s="21"/>
      <c r="R67" s="22"/>
      <c r="T67" s="1"/>
      <c r="U67" s="21" t="s">
        <v>14</v>
      </c>
      <c r="V67" s="21"/>
      <c r="W67" s="21"/>
      <c r="X67" s="21"/>
      <c r="Y67" s="21"/>
      <c r="Z67" s="21"/>
      <c r="AA67" s="22"/>
    </row>
    <row r="68" spans="2:28" ht="15.75" thickBot="1" x14ac:dyDescent="0.3">
      <c r="B68" s="4">
        <v>1</v>
      </c>
      <c r="C68">
        <v>5.9906470000000001</v>
      </c>
      <c r="D68">
        <v>7.9213430000000002</v>
      </c>
      <c r="E68">
        <v>10.905514999999999</v>
      </c>
      <c r="F68">
        <v>15.076601999999999</v>
      </c>
      <c r="G68">
        <v>19.726102999999998</v>
      </c>
      <c r="H68">
        <v>25.940325999999999</v>
      </c>
      <c r="I68" s="6">
        <v>32.518613000000002</v>
      </c>
      <c r="K68" s="4"/>
      <c r="L68" s="12"/>
      <c r="M68" s="12"/>
      <c r="N68" s="12"/>
      <c r="O68" s="12"/>
      <c r="P68" s="12"/>
      <c r="Q68" s="12"/>
      <c r="R68" s="13"/>
      <c r="T68" s="4"/>
      <c r="U68" s="12"/>
      <c r="V68" s="12"/>
      <c r="W68" s="12"/>
      <c r="X68" s="12"/>
      <c r="Y68" s="12"/>
      <c r="Z68" s="12"/>
      <c r="AA68" s="13"/>
    </row>
    <row r="69" spans="2:28" x14ac:dyDescent="0.25">
      <c r="B69" s="4">
        <v>5120</v>
      </c>
      <c r="C69" s="5">
        <v>6.1510410000000002</v>
      </c>
      <c r="D69" s="5">
        <v>6.1350769999999999</v>
      </c>
      <c r="E69" s="5">
        <v>6.0461010000000002</v>
      </c>
      <c r="F69" s="5">
        <v>5.9469630000000002</v>
      </c>
      <c r="G69" s="5">
        <v>5.8503759999999998</v>
      </c>
      <c r="H69" s="5">
        <v>5.8520089999999998</v>
      </c>
      <c r="I69" s="6">
        <v>5.9188510000000001</v>
      </c>
      <c r="K69" s="4"/>
      <c r="L69" s="5">
        <v>3</v>
      </c>
      <c r="M69" s="5">
        <v>5</v>
      </c>
      <c r="N69" s="5">
        <v>7</v>
      </c>
      <c r="O69" s="5">
        <v>9</v>
      </c>
      <c r="P69" s="5">
        <v>11</v>
      </c>
      <c r="Q69" s="5">
        <v>13</v>
      </c>
      <c r="R69" s="6">
        <v>15</v>
      </c>
      <c r="T69" s="1"/>
      <c r="U69" s="2">
        <v>3</v>
      </c>
      <c r="V69" s="2">
        <v>5</v>
      </c>
      <c r="W69" s="2">
        <v>7</v>
      </c>
      <c r="X69" s="2">
        <v>9</v>
      </c>
      <c r="Y69" s="2">
        <v>11</v>
      </c>
      <c r="Z69" s="2">
        <v>13</v>
      </c>
      <c r="AA69" s="3">
        <v>15</v>
      </c>
    </row>
    <row r="70" spans="2:28" x14ac:dyDescent="0.25">
      <c r="B70" s="4">
        <v>10240</v>
      </c>
      <c r="C70" s="5">
        <v>6.1776450000000001</v>
      </c>
      <c r="D70" s="5">
        <v>6.1447039999999999</v>
      </c>
      <c r="E70" s="5">
        <v>5.876182</v>
      </c>
      <c r="F70" s="5">
        <v>5.9755989999999999</v>
      </c>
      <c r="G70" s="5">
        <v>5.7772079999999999</v>
      </c>
      <c r="H70" s="5">
        <v>5.8364149999999997</v>
      </c>
      <c r="I70" s="6">
        <v>5.8530559999999996</v>
      </c>
      <c r="K70" s="4">
        <v>1</v>
      </c>
      <c r="L70" s="5">
        <f>Hoja1!C23</f>
        <v>5.9890243333333331</v>
      </c>
      <c r="M70" s="5">
        <f>Hoja1!D23</f>
        <v>7.9126526666666663</v>
      </c>
      <c r="N70" s="5">
        <f>Hoja1!E23</f>
        <v>10.921989000000002</v>
      </c>
      <c r="O70" s="5">
        <f>Hoja1!F23</f>
        <v>14.994499333333332</v>
      </c>
      <c r="P70" s="5">
        <f>Hoja1!G23</f>
        <v>19.717409</v>
      </c>
      <c r="Q70" s="5">
        <f>Hoja1!H23</f>
        <v>25.909905666666663</v>
      </c>
      <c r="R70" s="6">
        <f>Hoja1!I23</f>
        <v>32.506895333333333</v>
      </c>
      <c r="T70" s="4">
        <v>1</v>
      </c>
      <c r="U70" s="5">
        <f t="shared" ref="U70:U75" si="24">$L$59/L70</f>
        <v>0.99524674942880231</v>
      </c>
      <c r="V70" s="5">
        <f>$M$59/M70</f>
        <v>0.99919942566247699</v>
      </c>
      <c r="W70" s="5">
        <f>$N$59/N70</f>
        <v>0.99849166667353328</v>
      </c>
      <c r="X70" s="5">
        <f>$O$59/O70</f>
        <v>0.99285455746460627</v>
      </c>
      <c r="Y70" s="5">
        <f>$P$59/P70</f>
        <v>0.99969950412855968</v>
      </c>
      <c r="Z70" s="5">
        <f>$Q$59/Q70</f>
        <v>0.99058639310368268</v>
      </c>
      <c r="AA70" s="6">
        <f>$R$59/R70</f>
        <v>0.9990710483722397</v>
      </c>
    </row>
    <row r="71" spans="2:28" x14ac:dyDescent="0.25">
      <c r="B71" s="4">
        <v>20480</v>
      </c>
      <c r="C71" s="5">
        <v>6.2189439999999996</v>
      </c>
      <c r="D71" s="5">
        <v>5.8999189999999997</v>
      </c>
      <c r="E71" s="5">
        <v>5.8820459999999999</v>
      </c>
      <c r="F71" s="5">
        <v>5.8939500000000002</v>
      </c>
      <c r="G71" s="5">
        <v>5.8519699999999997</v>
      </c>
      <c r="H71" s="5">
        <v>5.8505219999999998</v>
      </c>
      <c r="I71" s="6">
        <v>5.8251229999999996</v>
      </c>
      <c r="K71" s="4">
        <v>5120</v>
      </c>
      <c r="L71" s="5">
        <f>Hoja1!C24</f>
        <v>6.1545783333333333</v>
      </c>
      <c r="M71" s="5">
        <f>Hoja1!D24</f>
        <v>6.0502866666666675</v>
      </c>
      <c r="N71" s="5">
        <f>Hoja1!E24</f>
        <v>5.9817306666666665</v>
      </c>
      <c r="O71" s="5">
        <f>Hoja1!F24</f>
        <v>5.9717803333333324</v>
      </c>
      <c r="P71" s="5">
        <f>Hoja1!G24</f>
        <v>5.8861046666666654</v>
      </c>
      <c r="Q71" s="5">
        <f>Hoja1!H24</f>
        <v>5.8676763333333328</v>
      </c>
      <c r="R71" s="6">
        <f>Hoja1!I24</f>
        <v>5.923804333333333</v>
      </c>
      <c r="T71" s="4">
        <v>5120</v>
      </c>
      <c r="U71" s="5">
        <f t="shared" si="24"/>
        <v>0.96847528411775841</v>
      </c>
      <c r="V71" s="5">
        <f t="shared" ref="V71:V75" si="25">$M$59/M71</f>
        <v>1.3067675030274046</v>
      </c>
      <c r="W71" s="5">
        <f t="shared" ref="W71:W75" si="26">$N$59/N71</f>
        <v>1.8231370831808318</v>
      </c>
      <c r="X71" s="5">
        <f t="shared" ref="X71:X75" si="27">$O$59/O71</f>
        <v>2.4929512086875714</v>
      </c>
      <c r="Y71" s="5">
        <f t="shared" ref="Y71:Y75" si="28">$P$59/P71</f>
        <v>3.34881642720817</v>
      </c>
      <c r="Z71" s="5">
        <f t="shared" ref="Z71:Z75" si="29">$Q$59/Q71</f>
        <v>4.3741335653085622</v>
      </c>
      <c r="AA71" s="6">
        <f t="shared" ref="AA71:AA74" si="30">$R$59/R71</f>
        <v>5.4824055914968612</v>
      </c>
    </row>
    <row r="72" spans="2:28" x14ac:dyDescent="0.25">
      <c r="B72" s="4">
        <v>40960</v>
      </c>
      <c r="C72" s="5">
        <v>6.1059130000000001</v>
      </c>
      <c r="D72" s="5">
        <v>5.9435760000000002</v>
      </c>
      <c r="E72" s="5">
        <v>5.877853</v>
      </c>
      <c r="F72" s="5">
        <v>5.830514</v>
      </c>
      <c r="G72" s="5">
        <v>5.8761260000000002</v>
      </c>
      <c r="H72" s="5">
        <v>5.8631399999999996</v>
      </c>
      <c r="I72" s="6">
        <v>6.0135589999999999</v>
      </c>
      <c r="K72" s="4">
        <v>10240</v>
      </c>
      <c r="L72" s="5">
        <f>Hoja1!C25</f>
        <v>6.1932429999999998</v>
      </c>
      <c r="M72" s="5">
        <f>Hoja1!D25</f>
        <v>6.1246113333333332</v>
      </c>
      <c r="N72" s="5">
        <f>Hoja1!E25</f>
        <v>5.8697583333333334</v>
      </c>
      <c r="O72" s="5">
        <f>Hoja1!F25</f>
        <v>5.9165756666666667</v>
      </c>
      <c r="P72" s="5">
        <f>Hoja1!G25</f>
        <v>5.8374803333333345</v>
      </c>
      <c r="Q72" s="5">
        <f>Hoja1!H25</f>
        <v>5.8695606666666658</v>
      </c>
      <c r="R72" s="6">
        <f>Hoja1!I25</f>
        <v>5.8458879999999995</v>
      </c>
      <c r="T72" s="4">
        <v>10240</v>
      </c>
      <c r="U72" s="5">
        <f t="shared" si="24"/>
        <v>0.96242905372839394</v>
      </c>
      <c r="V72" s="5">
        <f t="shared" si="25"/>
        <v>1.290909344233762</v>
      </c>
      <c r="W72" s="5">
        <f t="shared" si="26"/>
        <v>1.8579155019158937</v>
      </c>
      <c r="X72" s="5">
        <f t="shared" si="27"/>
        <v>2.5162117141294624</v>
      </c>
      <c r="Y72" s="5">
        <f t="shared" si="28"/>
        <v>3.3767109907750714</v>
      </c>
      <c r="Z72" s="5">
        <f t="shared" si="29"/>
        <v>4.3727293161407541</v>
      </c>
      <c r="AA72" s="6">
        <f t="shared" si="30"/>
        <v>5.5554772859144759</v>
      </c>
    </row>
    <row r="73" spans="2:28" ht="15.75" thickBot="1" x14ac:dyDescent="0.3">
      <c r="B73" s="7">
        <v>81920</v>
      </c>
      <c r="C73" s="8">
        <v>6.026243</v>
      </c>
      <c r="D73" s="8">
        <v>6.0318269999999998</v>
      </c>
      <c r="E73" s="8">
        <v>5.8679209999999999</v>
      </c>
      <c r="F73" s="8">
        <v>5.9513340000000001</v>
      </c>
      <c r="G73" s="8">
        <v>5.8350379999999999</v>
      </c>
      <c r="H73" s="8">
        <v>5.7998120000000002</v>
      </c>
      <c r="I73" s="9">
        <v>5.7831679999999999</v>
      </c>
      <c r="K73" s="4">
        <v>20480</v>
      </c>
      <c r="L73" s="5">
        <f>Hoja1!C26</f>
        <v>6.1896529999999998</v>
      </c>
      <c r="M73" s="5">
        <f>Hoja1!D26</f>
        <v>5.9145840000000005</v>
      </c>
      <c r="N73" s="5">
        <f>Hoja1!E26</f>
        <v>5.8810993333333341</v>
      </c>
      <c r="O73" s="5">
        <f>Hoja1!F26</f>
        <v>5.9316979999999999</v>
      </c>
      <c r="P73" s="5">
        <f>Hoja1!G26</f>
        <v>5.873235666666667</v>
      </c>
      <c r="Q73" s="5">
        <f>Hoja1!H26</f>
        <v>5.815967333333333</v>
      </c>
      <c r="R73" s="6">
        <f>Hoja1!I26</f>
        <v>5.7946513333333334</v>
      </c>
      <c r="T73" s="4">
        <v>20480</v>
      </c>
      <c r="U73" s="5">
        <f t="shared" si="24"/>
        <v>0.96298726277547386</v>
      </c>
      <c r="V73" s="5">
        <f t="shared" si="25"/>
        <v>1.33674963446288</v>
      </c>
      <c r="W73" s="5">
        <f t="shared" si="26"/>
        <v>1.8543327330298447</v>
      </c>
      <c r="X73" s="5">
        <f t="shared" si="27"/>
        <v>2.5097968574934191</v>
      </c>
      <c r="Y73" s="5">
        <f t="shared" si="28"/>
        <v>3.3561541063083506</v>
      </c>
      <c r="Z73" s="5">
        <f t="shared" si="29"/>
        <v>4.4130234110668436</v>
      </c>
      <c r="AA73" s="6">
        <f t="shared" si="30"/>
        <v>5.6045991608123211</v>
      </c>
    </row>
    <row r="74" spans="2:28" x14ac:dyDescent="0.25">
      <c r="B74" s="4"/>
      <c r="C74" s="5"/>
      <c r="D74" s="5"/>
      <c r="E74" s="5"/>
      <c r="F74" s="5"/>
      <c r="G74" s="5"/>
      <c r="H74" s="5"/>
      <c r="I74" s="6"/>
      <c r="K74" s="4">
        <v>40960</v>
      </c>
      <c r="L74" s="5">
        <f>Hoja1!C27</f>
        <v>6.0891553333333341</v>
      </c>
      <c r="M74" s="5">
        <f>Hoja1!D27</f>
        <v>5.9322540000000004</v>
      </c>
      <c r="N74" s="5">
        <f>Hoja1!E27</f>
        <v>5.910615</v>
      </c>
      <c r="O74" s="5">
        <f>Hoja1!F27</f>
        <v>5.91669</v>
      </c>
      <c r="P74" s="5">
        <f>Hoja1!G27</f>
        <v>5.8482470000000006</v>
      </c>
      <c r="Q74" s="5">
        <f>Hoja1!H27</f>
        <v>5.8753406666666663</v>
      </c>
      <c r="R74" s="6">
        <f>Hoja1!I27</f>
        <v>5.9407103333333326</v>
      </c>
      <c r="T74" s="4">
        <v>40960</v>
      </c>
      <c r="U74" s="5">
        <f t="shared" si="24"/>
        <v>0.9788807599258702</v>
      </c>
      <c r="V74" s="5">
        <f t="shared" si="25"/>
        <v>1.3327679495854357</v>
      </c>
      <c r="W74" s="5">
        <f t="shared" si="26"/>
        <v>1.8450728054525629</v>
      </c>
      <c r="X74" s="5">
        <f t="shared" si="27"/>
        <v>2.5161630911878095</v>
      </c>
      <c r="Y74" s="5">
        <f t="shared" si="28"/>
        <v>3.3704944404707935</v>
      </c>
      <c r="Z74" s="5">
        <f t="shared" si="29"/>
        <v>4.3684275442297764</v>
      </c>
      <c r="AA74" s="6">
        <f t="shared" si="30"/>
        <v>5.4668038294634913</v>
      </c>
    </row>
    <row r="75" spans="2:28" ht="15.75" thickBot="1" x14ac:dyDescent="0.3">
      <c r="B75" s="4" t="s">
        <v>6</v>
      </c>
      <c r="C75" s="5"/>
      <c r="D75" s="5"/>
      <c r="E75" s="5"/>
      <c r="F75" s="5"/>
      <c r="G75" s="5"/>
      <c r="H75" s="5"/>
      <c r="I75" s="6"/>
      <c r="K75" s="7">
        <v>81920</v>
      </c>
      <c r="L75" s="8">
        <f>Hoja1!C28</f>
        <v>6.0097166666666668</v>
      </c>
      <c r="M75" s="8">
        <f>Hoja1!D28</f>
        <v>5.9737009999999993</v>
      </c>
      <c r="N75" s="8">
        <f>Hoja1!E28</f>
        <v>5.9073433333333334</v>
      </c>
      <c r="O75" s="8">
        <f>Hoja1!F28</f>
        <v>5.9278766666666671</v>
      </c>
      <c r="P75" s="5">
        <f>Hoja1!G28</f>
        <v>5.8639273333333337</v>
      </c>
      <c r="Q75" s="5">
        <f>Hoja1!H28</f>
        <v>5.806756</v>
      </c>
      <c r="R75" s="6">
        <f>Hoja1!I28</f>
        <v>5.786316666666667</v>
      </c>
      <c r="T75" s="7">
        <v>81920</v>
      </c>
      <c r="U75" s="8">
        <f t="shared" si="24"/>
        <v>0.9918199693274502</v>
      </c>
      <c r="V75" s="8">
        <f t="shared" si="25"/>
        <v>1.3235208792673085</v>
      </c>
      <c r="W75" s="8">
        <f t="shared" si="26"/>
        <v>1.8460946629703254</v>
      </c>
      <c r="X75" s="8">
        <f t="shared" si="27"/>
        <v>2.5114147674012557</v>
      </c>
      <c r="Y75" s="8">
        <f t="shared" si="28"/>
        <v>3.3614816281829771</v>
      </c>
      <c r="Z75" s="8">
        <f t="shared" si="29"/>
        <v>4.4200238480831642</v>
      </c>
      <c r="AA75" s="9">
        <f>$R$59/R75</f>
        <v>5.6126720798204959</v>
      </c>
    </row>
    <row r="76" spans="2:28" x14ac:dyDescent="0.25">
      <c r="B76" s="4"/>
      <c r="C76" s="5">
        <v>3</v>
      </c>
      <c r="D76" s="5">
        <v>5</v>
      </c>
      <c r="E76" s="5">
        <v>7</v>
      </c>
      <c r="F76" s="5">
        <v>9</v>
      </c>
      <c r="G76" s="5">
        <v>11</v>
      </c>
      <c r="H76" s="5">
        <v>13</v>
      </c>
      <c r="I76" s="6">
        <v>15</v>
      </c>
    </row>
    <row r="77" spans="2:28" x14ac:dyDescent="0.25">
      <c r="B77" s="4">
        <v>1</v>
      </c>
      <c r="C77">
        <v>6.0158690000000004</v>
      </c>
      <c r="D77">
        <v>7.9102969999999999</v>
      </c>
      <c r="E77">
        <v>10.911037</v>
      </c>
      <c r="F77">
        <v>15.019539</v>
      </c>
      <c r="G77">
        <v>19.714639999999999</v>
      </c>
      <c r="H77">
        <v>25.666</v>
      </c>
      <c r="I77" s="6">
        <v>32.525374999999997</v>
      </c>
    </row>
    <row r="78" spans="2:28" x14ac:dyDescent="0.25">
      <c r="B78" s="4">
        <v>5120</v>
      </c>
      <c r="C78" s="5">
        <v>6.2087250000000003</v>
      </c>
      <c r="D78" s="5">
        <v>5.98841</v>
      </c>
      <c r="E78" s="5">
        <v>5.9913600000000002</v>
      </c>
      <c r="F78" s="5">
        <v>5.9338490000000004</v>
      </c>
      <c r="G78" s="5">
        <v>5.8963570000000001</v>
      </c>
      <c r="H78" s="5">
        <v>5.8982710000000003</v>
      </c>
      <c r="I78" s="6">
        <v>5.9170259999999999</v>
      </c>
    </row>
    <row r="79" spans="2:28" x14ac:dyDescent="0.25">
      <c r="B79" s="4">
        <v>10240</v>
      </c>
      <c r="C79" s="5">
        <v>6.3578919999999997</v>
      </c>
      <c r="D79" s="5">
        <v>6.071199</v>
      </c>
      <c r="E79" s="5">
        <v>5.8564259999999999</v>
      </c>
      <c r="F79" s="5">
        <v>5.8913080000000004</v>
      </c>
      <c r="G79" s="5">
        <v>5.8931009999999997</v>
      </c>
      <c r="H79" s="5">
        <v>5.8591439999999997</v>
      </c>
      <c r="I79" s="6">
        <v>5.884862</v>
      </c>
      <c r="W79" t="s">
        <v>22</v>
      </c>
      <c r="Y79">
        <v>80</v>
      </c>
      <c r="Z79">
        <v>40</v>
      </c>
      <c r="AA79">
        <v>5</v>
      </c>
      <c r="AB79">
        <v>10</v>
      </c>
    </row>
    <row r="80" spans="2:28" x14ac:dyDescent="0.25">
      <c r="B80" s="4">
        <v>20480</v>
      </c>
      <c r="C80" s="5">
        <v>6.1487879999999997</v>
      </c>
      <c r="D80" s="5">
        <v>5.9170059999999998</v>
      </c>
      <c r="E80" s="5">
        <v>5.8678600000000003</v>
      </c>
      <c r="F80" s="5">
        <v>6.0609640000000002</v>
      </c>
      <c r="G80" s="5">
        <v>5.8251949999999999</v>
      </c>
      <c r="H80" s="5">
        <v>5.7875959999999997</v>
      </c>
      <c r="I80" s="6">
        <v>5.783004</v>
      </c>
      <c r="W80">
        <v>0.01</v>
      </c>
      <c r="Y80">
        <f>(80)/(1+(80-1)*W80)</f>
        <v>44.692737430167597</v>
      </c>
      <c r="Z80">
        <f>(40)/(1+(40-1)*W80)</f>
        <v>28.776978417266186</v>
      </c>
      <c r="AA80">
        <f>(5)/(1+(5-1)*W80)</f>
        <v>4.8076923076923075</v>
      </c>
      <c r="AB80">
        <f>(10)/(1+(10-1)*W80)</f>
        <v>9.1743119266055047</v>
      </c>
    </row>
    <row r="81" spans="2:28" x14ac:dyDescent="0.25">
      <c r="B81" s="4">
        <v>40960</v>
      </c>
      <c r="C81" s="5">
        <v>5.9369620000000003</v>
      </c>
      <c r="D81" s="5">
        <v>5.934069</v>
      </c>
      <c r="E81" s="5">
        <v>5.89567</v>
      </c>
      <c r="F81" s="5">
        <v>5.9553279999999997</v>
      </c>
      <c r="G81" s="5">
        <v>5.8511749999999996</v>
      </c>
      <c r="H81" s="5">
        <v>5.9255170000000001</v>
      </c>
      <c r="I81" s="6">
        <v>5.8693809999999997</v>
      </c>
      <c r="W81">
        <v>0.02</v>
      </c>
      <c r="Y81">
        <f t="shared" ref="Y81:Y144" si="31">(80)/(1+(80-1)*W81)</f>
        <v>31.007751937984494</v>
      </c>
      <c r="Z81">
        <f t="shared" ref="Z81:Z144" si="32">(40)/(1+(40-1)*W81)</f>
        <v>22.471910112359549</v>
      </c>
      <c r="AA81">
        <f t="shared" ref="AA81:AA144" si="33">(5)/(1+(5-1)*W81)</f>
        <v>4.6296296296296298</v>
      </c>
      <c r="AB81">
        <f t="shared" ref="AB81:AB144" si="34">(10)/(1+(10-1)*W81)</f>
        <v>8.4745762711864412</v>
      </c>
    </row>
    <row r="82" spans="2:28" ht="15.75" thickBot="1" x14ac:dyDescent="0.3">
      <c r="B82" s="7">
        <v>81920</v>
      </c>
      <c r="C82" s="8">
        <v>6.0444699999999996</v>
      </c>
      <c r="D82" s="8">
        <v>5.9794179999999999</v>
      </c>
      <c r="E82" s="8">
        <v>5.9922570000000004</v>
      </c>
      <c r="F82" s="8">
        <v>5.9737580000000001</v>
      </c>
      <c r="G82" s="8">
        <v>5.8273320000000002</v>
      </c>
      <c r="H82" s="8">
        <v>5.7979599999999998</v>
      </c>
      <c r="I82" s="9">
        <v>5.7751659999999996</v>
      </c>
      <c r="W82">
        <v>0.03</v>
      </c>
      <c r="Y82">
        <f t="shared" si="31"/>
        <v>23.73887240356083</v>
      </c>
      <c r="Z82">
        <f t="shared" si="32"/>
        <v>18.433179723502306</v>
      </c>
      <c r="AA82">
        <f t="shared" si="33"/>
        <v>4.4642857142857135</v>
      </c>
      <c r="AB82">
        <f t="shared" si="34"/>
        <v>7.8740157480314963</v>
      </c>
    </row>
    <row r="83" spans="2:28" x14ac:dyDescent="0.25">
      <c r="W83">
        <v>0.04</v>
      </c>
      <c r="Y83">
        <f t="shared" si="31"/>
        <v>19.23076923076923</v>
      </c>
      <c r="Z83">
        <f t="shared" si="32"/>
        <v>15.625</v>
      </c>
      <c r="AA83">
        <f t="shared" si="33"/>
        <v>4.3103448275862073</v>
      </c>
      <c r="AB83">
        <f t="shared" si="34"/>
        <v>7.3529411764705888</v>
      </c>
    </row>
    <row r="84" spans="2:28" x14ac:dyDescent="0.25">
      <c r="W84">
        <v>0.05</v>
      </c>
      <c r="Y84">
        <f t="shared" si="31"/>
        <v>16.161616161616163</v>
      </c>
      <c r="Z84">
        <f t="shared" si="32"/>
        <v>13.559322033898304</v>
      </c>
      <c r="AA84">
        <f t="shared" si="33"/>
        <v>4.166666666666667</v>
      </c>
      <c r="AB84">
        <f t="shared" si="34"/>
        <v>6.8965517241379315</v>
      </c>
    </row>
    <row r="85" spans="2:28" x14ac:dyDescent="0.25">
      <c r="W85">
        <v>0.06</v>
      </c>
      <c r="Y85">
        <f t="shared" si="31"/>
        <v>13.937282229965156</v>
      </c>
      <c r="Z85">
        <f t="shared" si="32"/>
        <v>11.976047904191617</v>
      </c>
      <c r="AA85">
        <f t="shared" si="33"/>
        <v>4.032258064516129</v>
      </c>
      <c r="AB85">
        <f t="shared" si="34"/>
        <v>6.4935064935064934</v>
      </c>
    </row>
    <row r="86" spans="2:28" x14ac:dyDescent="0.25">
      <c r="W86">
        <v>7.0000000000000007E-2</v>
      </c>
      <c r="Y86">
        <f t="shared" si="31"/>
        <v>12.251148545176109</v>
      </c>
      <c r="Z86">
        <f t="shared" si="32"/>
        <v>10.723860589812331</v>
      </c>
      <c r="AA86">
        <f t="shared" si="33"/>
        <v>3.90625</v>
      </c>
      <c r="AB86">
        <f t="shared" si="34"/>
        <v>6.1349693251533735</v>
      </c>
    </row>
    <row r="87" spans="2:28" x14ac:dyDescent="0.25">
      <c r="W87">
        <v>0.08</v>
      </c>
      <c r="Y87">
        <f t="shared" si="31"/>
        <v>10.928961748633879</v>
      </c>
      <c r="Z87">
        <f t="shared" si="32"/>
        <v>9.7087378640776691</v>
      </c>
      <c r="AA87">
        <f t="shared" si="33"/>
        <v>3.7878787878787876</v>
      </c>
      <c r="AB87">
        <f t="shared" si="34"/>
        <v>5.8139534883720927</v>
      </c>
    </row>
    <row r="88" spans="2:28" x14ac:dyDescent="0.25">
      <c r="W88">
        <v>0.09</v>
      </c>
      <c r="Y88">
        <f t="shared" si="31"/>
        <v>9.8643649815043162</v>
      </c>
      <c r="Z88">
        <f t="shared" si="32"/>
        <v>8.8691796008869179</v>
      </c>
      <c r="AA88">
        <f t="shared" si="33"/>
        <v>3.6764705882352944</v>
      </c>
      <c r="AB88">
        <f t="shared" si="34"/>
        <v>5.5248618784530388</v>
      </c>
    </row>
    <row r="89" spans="2:28" x14ac:dyDescent="0.25">
      <c r="W89">
        <v>0.1</v>
      </c>
      <c r="Y89">
        <f t="shared" si="31"/>
        <v>8.9887640449438191</v>
      </c>
      <c r="Z89">
        <f t="shared" si="32"/>
        <v>8.1632653061224492</v>
      </c>
      <c r="AA89">
        <f t="shared" si="33"/>
        <v>3.5714285714285716</v>
      </c>
      <c r="AB89">
        <f t="shared" si="34"/>
        <v>5.2631578947368425</v>
      </c>
    </row>
    <row r="90" spans="2:28" x14ac:dyDescent="0.25">
      <c r="W90">
        <v>0.11</v>
      </c>
      <c r="Y90">
        <f t="shared" si="31"/>
        <v>8.2559339525283804</v>
      </c>
      <c r="Z90">
        <f t="shared" si="32"/>
        <v>7.5614366729678641</v>
      </c>
      <c r="AA90">
        <f t="shared" si="33"/>
        <v>3.4722222222222223</v>
      </c>
      <c r="AB90">
        <f t="shared" si="34"/>
        <v>5.025125628140704</v>
      </c>
    </row>
    <row r="91" spans="2:28" x14ac:dyDescent="0.25">
      <c r="W91">
        <v>0.12</v>
      </c>
      <c r="Y91">
        <f t="shared" si="31"/>
        <v>7.6335877862595414</v>
      </c>
      <c r="Z91">
        <f t="shared" si="32"/>
        <v>7.042253521126761</v>
      </c>
      <c r="AA91">
        <f t="shared" si="33"/>
        <v>3.3783783783783785</v>
      </c>
      <c r="AB91">
        <f t="shared" si="34"/>
        <v>4.8076923076923075</v>
      </c>
    </row>
    <row r="92" spans="2:28" x14ac:dyDescent="0.25">
      <c r="W92">
        <v>0.13</v>
      </c>
      <c r="Y92">
        <f t="shared" si="31"/>
        <v>7.0984915705412606</v>
      </c>
      <c r="Z92">
        <f t="shared" si="32"/>
        <v>6.5897858319604614</v>
      </c>
      <c r="AA92">
        <f t="shared" si="33"/>
        <v>3.2894736842105261</v>
      </c>
      <c r="AB92">
        <f t="shared" si="34"/>
        <v>4.6082949308755765</v>
      </c>
    </row>
    <row r="93" spans="2:28" x14ac:dyDescent="0.25">
      <c r="W93">
        <v>0.14000000000000001</v>
      </c>
      <c r="Y93">
        <f t="shared" si="31"/>
        <v>6.6334991708126037</v>
      </c>
      <c r="Z93">
        <f t="shared" si="32"/>
        <v>6.1919504643962844</v>
      </c>
      <c r="AA93">
        <f t="shared" si="33"/>
        <v>3.2051282051282048</v>
      </c>
      <c r="AB93">
        <f t="shared" si="34"/>
        <v>4.4247787610619467</v>
      </c>
    </row>
    <row r="94" spans="2:28" x14ac:dyDescent="0.25">
      <c r="W94">
        <v>0.15</v>
      </c>
      <c r="Y94">
        <f t="shared" si="31"/>
        <v>6.2256809338521402</v>
      </c>
      <c r="Z94">
        <f t="shared" si="32"/>
        <v>5.8394160583941606</v>
      </c>
      <c r="AA94">
        <f t="shared" si="33"/>
        <v>3.125</v>
      </c>
      <c r="AB94">
        <f t="shared" si="34"/>
        <v>4.255319148936171</v>
      </c>
    </row>
    <row r="95" spans="2:28" x14ac:dyDescent="0.25">
      <c r="W95">
        <v>0.16</v>
      </c>
      <c r="Y95">
        <f t="shared" si="31"/>
        <v>5.8651026392961878</v>
      </c>
      <c r="Z95">
        <f t="shared" si="32"/>
        <v>5.5248618784530388</v>
      </c>
      <c r="AA95">
        <f t="shared" si="33"/>
        <v>3.0487804878048776</v>
      </c>
      <c r="AB95">
        <f t="shared" si="34"/>
        <v>4.0983606557377046</v>
      </c>
    </row>
    <row r="96" spans="2:28" x14ac:dyDescent="0.25">
      <c r="W96">
        <v>0.17</v>
      </c>
      <c r="Y96">
        <f t="shared" si="31"/>
        <v>5.5440055440055431</v>
      </c>
      <c r="Z96">
        <f t="shared" si="32"/>
        <v>5.2424639580602879</v>
      </c>
      <c r="AA96">
        <f t="shared" si="33"/>
        <v>2.9761904761904758</v>
      </c>
      <c r="AB96">
        <f t="shared" si="34"/>
        <v>3.9525691699604741</v>
      </c>
    </row>
    <row r="97" spans="23:28" x14ac:dyDescent="0.25">
      <c r="W97">
        <v>0.18</v>
      </c>
      <c r="Y97">
        <f t="shared" si="31"/>
        <v>5.2562417871222076</v>
      </c>
      <c r="Z97">
        <f t="shared" si="32"/>
        <v>4.9875311720698257</v>
      </c>
      <c r="AA97">
        <f t="shared" si="33"/>
        <v>2.9069767441860463</v>
      </c>
      <c r="AB97">
        <f t="shared" si="34"/>
        <v>3.8167938931297707</v>
      </c>
    </row>
    <row r="98" spans="23:28" x14ac:dyDescent="0.25">
      <c r="W98">
        <v>0.19</v>
      </c>
      <c r="Y98">
        <f t="shared" si="31"/>
        <v>4.99687695190506</v>
      </c>
      <c r="Z98">
        <f t="shared" si="32"/>
        <v>4.756242568370987</v>
      </c>
      <c r="AA98">
        <f t="shared" si="33"/>
        <v>2.8409090909090908</v>
      </c>
      <c r="AB98">
        <f t="shared" si="34"/>
        <v>3.6900369003690039</v>
      </c>
    </row>
    <row r="99" spans="23:28" x14ac:dyDescent="0.25">
      <c r="W99">
        <v>0.2</v>
      </c>
      <c r="Y99">
        <f t="shared" si="31"/>
        <v>4.7619047619047619</v>
      </c>
      <c r="Z99">
        <f t="shared" si="32"/>
        <v>4.545454545454545</v>
      </c>
      <c r="AA99">
        <f t="shared" si="33"/>
        <v>2.7777777777777777</v>
      </c>
      <c r="AB99">
        <f t="shared" si="34"/>
        <v>3.5714285714285716</v>
      </c>
    </row>
    <row r="100" spans="23:28" x14ac:dyDescent="0.25">
      <c r="W100">
        <v>0.21</v>
      </c>
      <c r="Y100">
        <f t="shared" si="31"/>
        <v>4.5480386583285961</v>
      </c>
      <c r="Z100">
        <f t="shared" si="32"/>
        <v>4.3525571273122958</v>
      </c>
      <c r="AA100">
        <f t="shared" si="33"/>
        <v>2.7173913043478262</v>
      </c>
      <c r="AB100">
        <f t="shared" si="34"/>
        <v>3.4602076124567476</v>
      </c>
    </row>
    <row r="101" spans="23:28" x14ac:dyDescent="0.25">
      <c r="W101">
        <v>0.22</v>
      </c>
      <c r="Y101">
        <f t="shared" si="31"/>
        <v>4.3525571273122958</v>
      </c>
      <c r="Z101">
        <f t="shared" si="32"/>
        <v>4.1753653444676413</v>
      </c>
      <c r="AA101">
        <f t="shared" si="33"/>
        <v>2.6595744680851063</v>
      </c>
      <c r="AB101">
        <f t="shared" si="34"/>
        <v>3.3557046979865772</v>
      </c>
    </row>
    <row r="102" spans="23:28" x14ac:dyDescent="0.25">
      <c r="W102">
        <v>0.23</v>
      </c>
      <c r="Y102">
        <f t="shared" si="31"/>
        <v>4.1731872717788203</v>
      </c>
      <c r="Z102">
        <f t="shared" si="32"/>
        <v>4.0120361083249749</v>
      </c>
      <c r="AA102">
        <f t="shared" si="33"/>
        <v>2.604166666666667</v>
      </c>
      <c r="AB102">
        <f t="shared" si="34"/>
        <v>3.2573289902280127</v>
      </c>
    </row>
    <row r="103" spans="23:28" x14ac:dyDescent="0.25">
      <c r="W103">
        <v>0.24</v>
      </c>
      <c r="Y103">
        <f t="shared" si="31"/>
        <v>4.0080160320641278</v>
      </c>
      <c r="Z103">
        <f t="shared" si="32"/>
        <v>3.8610038610038613</v>
      </c>
      <c r="AA103">
        <f t="shared" si="33"/>
        <v>2.5510204081632653</v>
      </c>
      <c r="AB103">
        <f t="shared" si="34"/>
        <v>3.1645569620253164</v>
      </c>
    </row>
    <row r="104" spans="23:28" x14ac:dyDescent="0.25">
      <c r="W104">
        <v>0.25</v>
      </c>
      <c r="Y104">
        <f t="shared" si="31"/>
        <v>3.8554216867469879</v>
      </c>
      <c r="Z104">
        <f t="shared" si="32"/>
        <v>3.7209302325581395</v>
      </c>
      <c r="AA104">
        <f t="shared" si="33"/>
        <v>2.5</v>
      </c>
      <c r="AB104">
        <f t="shared" si="34"/>
        <v>3.0769230769230771</v>
      </c>
    </row>
    <row r="105" spans="23:28" x14ac:dyDescent="0.25">
      <c r="W105">
        <v>0.26</v>
      </c>
      <c r="Y105">
        <f t="shared" si="31"/>
        <v>3.7140204271123491</v>
      </c>
      <c r="Z105">
        <f t="shared" si="32"/>
        <v>3.5906642728904847</v>
      </c>
      <c r="AA105">
        <f t="shared" si="33"/>
        <v>2.4509803921568629</v>
      </c>
      <c r="AB105">
        <f t="shared" si="34"/>
        <v>2.9940119760479043</v>
      </c>
    </row>
    <row r="106" spans="23:28" x14ac:dyDescent="0.25">
      <c r="W106">
        <v>0.27</v>
      </c>
      <c r="Y106">
        <f t="shared" si="31"/>
        <v>3.5826242722794444</v>
      </c>
      <c r="Z106">
        <f t="shared" si="32"/>
        <v>3.4692107545533388</v>
      </c>
      <c r="AA106">
        <f t="shared" si="33"/>
        <v>2.4038461538461537</v>
      </c>
      <c r="AB106">
        <f t="shared" si="34"/>
        <v>2.9154518950437316</v>
      </c>
    </row>
    <row r="107" spans="23:28" x14ac:dyDescent="0.25">
      <c r="W107">
        <v>0.28000000000000003</v>
      </c>
      <c r="Y107">
        <f t="shared" si="31"/>
        <v>3.4602076124567471</v>
      </c>
      <c r="Z107">
        <f t="shared" si="32"/>
        <v>3.3557046979865768</v>
      </c>
      <c r="AA107">
        <f t="shared" si="33"/>
        <v>2.3584905660377355</v>
      </c>
      <c r="AB107">
        <f t="shared" si="34"/>
        <v>2.8409090909090904</v>
      </c>
    </row>
    <row r="108" spans="23:28" x14ac:dyDescent="0.25">
      <c r="W108">
        <v>0.28999999999999998</v>
      </c>
      <c r="Y108">
        <f t="shared" si="31"/>
        <v>3.3458803847762444</v>
      </c>
      <c r="Z108">
        <f t="shared" si="32"/>
        <v>3.2493907392363934</v>
      </c>
      <c r="AA108">
        <f t="shared" si="33"/>
        <v>2.3148148148148149</v>
      </c>
      <c r="AB108">
        <f t="shared" si="34"/>
        <v>2.770083102493075</v>
      </c>
    </row>
    <row r="109" spans="23:28" x14ac:dyDescent="0.25">
      <c r="W109">
        <v>0.3</v>
      </c>
      <c r="Y109">
        <f t="shared" si="31"/>
        <v>3.2388663967611335</v>
      </c>
      <c r="Z109">
        <f t="shared" si="32"/>
        <v>3.1496062992125986</v>
      </c>
      <c r="AA109">
        <f t="shared" si="33"/>
        <v>2.2727272727272725</v>
      </c>
      <c r="AB109">
        <f t="shared" si="34"/>
        <v>2.7027027027027031</v>
      </c>
    </row>
    <row r="110" spans="23:28" x14ac:dyDescent="0.25">
      <c r="W110">
        <v>0.31</v>
      </c>
      <c r="Y110">
        <f t="shared" si="31"/>
        <v>3.1384856806590822</v>
      </c>
      <c r="Z110">
        <f t="shared" si="32"/>
        <v>3.0557677616501144</v>
      </c>
      <c r="AA110">
        <f t="shared" si="33"/>
        <v>2.2321428571428568</v>
      </c>
      <c r="AB110">
        <f t="shared" si="34"/>
        <v>2.6385224274406331</v>
      </c>
    </row>
    <row r="111" spans="23:28" x14ac:dyDescent="0.25">
      <c r="W111">
        <v>0.32</v>
      </c>
      <c r="Y111">
        <f t="shared" si="31"/>
        <v>3.0441400304414001</v>
      </c>
      <c r="Z111">
        <f t="shared" si="32"/>
        <v>2.9673590504451037</v>
      </c>
      <c r="AA111">
        <f t="shared" si="33"/>
        <v>2.1929824561403506</v>
      </c>
      <c r="AB111">
        <f t="shared" si="34"/>
        <v>2.5773195876288661</v>
      </c>
    </row>
    <row r="112" spans="23:28" x14ac:dyDescent="0.25">
      <c r="W112">
        <v>0.33</v>
      </c>
      <c r="Y112">
        <f t="shared" si="31"/>
        <v>2.9553010712966383</v>
      </c>
      <c r="Z112">
        <f t="shared" si="32"/>
        <v>2.8839221341023791</v>
      </c>
      <c r="AA112">
        <f t="shared" si="33"/>
        <v>2.1551724137931032</v>
      </c>
      <c r="AB112">
        <f t="shared" si="34"/>
        <v>2.5188916876574305</v>
      </c>
    </row>
    <row r="113" spans="23:28" x14ac:dyDescent="0.25">
      <c r="W113">
        <v>0.34</v>
      </c>
      <c r="Y113">
        <f t="shared" si="31"/>
        <v>2.8715003589375447</v>
      </c>
      <c r="Z113">
        <f t="shared" si="32"/>
        <v>2.8050490883590458</v>
      </c>
      <c r="AA113">
        <f t="shared" si="33"/>
        <v>2.1186440677966099</v>
      </c>
      <c r="AB113">
        <f t="shared" si="34"/>
        <v>2.4630541871921179</v>
      </c>
    </row>
    <row r="114" spans="23:28" x14ac:dyDescent="0.25">
      <c r="W114">
        <v>0.35</v>
      </c>
      <c r="Y114">
        <f t="shared" si="31"/>
        <v>2.7923211169284468</v>
      </c>
      <c r="Z114">
        <f t="shared" si="32"/>
        <v>2.7303754266211606</v>
      </c>
      <c r="AA114">
        <f t="shared" si="33"/>
        <v>2.0833333333333335</v>
      </c>
      <c r="AB114">
        <f t="shared" si="34"/>
        <v>2.4096385542168672</v>
      </c>
    </row>
    <row r="115" spans="23:28" x14ac:dyDescent="0.25">
      <c r="W115">
        <v>0.36</v>
      </c>
      <c r="Y115">
        <f t="shared" si="31"/>
        <v>2.7173913043478262</v>
      </c>
      <c r="Z115">
        <f t="shared" si="32"/>
        <v>2.6595744680851063</v>
      </c>
      <c r="AA115">
        <f t="shared" si="33"/>
        <v>2.0491803278688523</v>
      </c>
      <c r="AB115">
        <f t="shared" si="34"/>
        <v>2.3584905660377355</v>
      </c>
    </row>
    <row r="116" spans="23:28" x14ac:dyDescent="0.25">
      <c r="W116">
        <v>0.37</v>
      </c>
      <c r="Y116">
        <f t="shared" si="31"/>
        <v>2.6463777704267284</v>
      </c>
      <c r="Z116">
        <f t="shared" si="32"/>
        <v>2.5923525599481532</v>
      </c>
      <c r="AA116">
        <f t="shared" si="33"/>
        <v>2.0161290322580645</v>
      </c>
      <c r="AB116">
        <f t="shared" si="34"/>
        <v>2.3094688221709005</v>
      </c>
    </row>
    <row r="117" spans="23:28" x14ac:dyDescent="0.25">
      <c r="W117">
        <v>0.38</v>
      </c>
      <c r="Y117">
        <f t="shared" si="31"/>
        <v>2.5789813023855577</v>
      </c>
      <c r="Z117">
        <f t="shared" si="32"/>
        <v>2.5284450063211126</v>
      </c>
      <c r="AA117">
        <f t="shared" si="33"/>
        <v>1.9841269841269842</v>
      </c>
      <c r="AB117">
        <f t="shared" si="34"/>
        <v>2.2624434389140271</v>
      </c>
    </row>
    <row r="118" spans="23:28" x14ac:dyDescent="0.25">
      <c r="W118">
        <v>0.39</v>
      </c>
      <c r="Y118">
        <f t="shared" si="31"/>
        <v>2.5149324111914488</v>
      </c>
      <c r="Z118">
        <f t="shared" si="32"/>
        <v>2.4676125848241823</v>
      </c>
      <c r="AA118">
        <f t="shared" si="33"/>
        <v>1.953125</v>
      </c>
      <c r="AB118">
        <f t="shared" si="34"/>
        <v>2.2172949002217295</v>
      </c>
    </row>
    <row r="119" spans="23:28" x14ac:dyDescent="0.25">
      <c r="W119">
        <v>0.4</v>
      </c>
      <c r="Y119">
        <f t="shared" si="31"/>
        <v>2.4539877300613497</v>
      </c>
      <c r="Z119">
        <f t="shared" si="32"/>
        <v>2.4096385542168672</v>
      </c>
      <c r="AA119">
        <f t="shared" si="33"/>
        <v>1.9230769230769229</v>
      </c>
      <c r="AB119">
        <f t="shared" si="34"/>
        <v>2.1739130434782612</v>
      </c>
    </row>
    <row r="120" spans="23:28" x14ac:dyDescent="0.25">
      <c r="W120">
        <v>0.41</v>
      </c>
      <c r="Y120">
        <f t="shared" si="31"/>
        <v>2.395926924228811</v>
      </c>
      <c r="Z120">
        <f t="shared" si="32"/>
        <v>2.3543260741612717</v>
      </c>
      <c r="AA120">
        <f t="shared" si="33"/>
        <v>1.8939393939393943</v>
      </c>
      <c r="AB120">
        <f t="shared" si="34"/>
        <v>2.1321961620469088</v>
      </c>
    </row>
    <row r="121" spans="23:28" x14ac:dyDescent="0.25">
      <c r="W121">
        <v>0.42</v>
      </c>
      <c r="Y121">
        <f t="shared" si="31"/>
        <v>2.3405500292568755</v>
      </c>
      <c r="Z121">
        <f t="shared" si="32"/>
        <v>2.3014959723820483</v>
      </c>
      <c r="AA121">
        <f t="shared" si="33"/>
        <v>1.8656716417910451</v>
      </c>
      <c r="AB121">
        <f t="shared" si="34"/>
        <v>2.0920502092050213</v>
      </c>
    </row>
    <row r="122" spans="23:28" x14ac:dyDescent="0.25">
      <c r="W122">
        <v>0.43</v>
      </c>
      <c r="Y122">
        <f t="shared" si="31"/>
        <v>2.2876751501286816</v>
      </c>
      <c r="Z122">
        <f t="shared" si="32"/>
        <v>2.2509848058525606</v>
      </c>
      <c r="AA122">
        <f t="shared" si="33"/>
        <v>1.8382352941176472</v>
      </c>
      <c r="AB122">
        <f t="shared" si="34"/>
        <v>2.0533880903490758</v>
      </c>
    </row>
    <row r="123" spans="23:28" x14ac:dyDescent="0.25">
      <c r="W123">
        <v>0.44</v>
      </c>
      <c r="Y123">
        <f t="shared" si="31"/>
        <v>2.2371364653243848</v>
      </c>
      <c r="Z123">
        <f t="shared" si="32"/>
        <v>2.2026431718061672</v>
      </c>
      <c r="AA123">
        <f t="shared" si="33"/>
        <v>1.8115942028985508</v>
      </c>
      <c r="AB123">
        <f t="shared" si="34"/>
        <v>2.0161290322580645</v>
      </c>
    </row>
    <row r="124" spans="23:28" x14ac:dyDescent="0.25">
      <c r="W124">
        <v>0.45</v>
      </c>
      <c r="Y124">
        <f t="shared" si="31"/>
        <v>2.1887824897400816</v>
      </c>
      <c r="Z124">
        <f t="shared" si="32"/>
        <v>2.1563342318059298</v>
      </c>
      <c r="AA124">
        <f t="shared" si="33"/>
        <v>1.7857142857142858</v>
      </c>
      <c r="AB124">
        <f t="shared" si="34"/>
        <v>1.9801980198019802</v>
      </c>
    </row>
    <row r="125" spans="23:28" x14ac:dyDescent="0.25">
      <c r="W125">
        <v>0.46</v>
      </c>
      <c r="Y125">
        <f t="shared" si="31"/>
        <v>2.1424745581146221</v>
      </c>
      <c r="Z125">
        <f t="shared" si="32"/>
        <v>2.1119324181626187</v>
      </c>
      <c r="AA125">
        <f t="shared" si="33"/>
        <v>1.7605633802816902</v>
      </c>
      <c r="AB125">
        <f t="shared" si="34"/>
        <v>1.9455252918287935</v>
      </c>
    </row>
    <row r="126" spans="23:28" x14ac:dyDescent="0.25">
      <c r="W126">
        <v>0.47</v>
      </c>
      <c r="Y126">
        <f t="shared" si="31"/>
        <v>2.0980854969840022</v>
      </c>
      <c r="Z126">
        <f t="shared" si="32"/>
        <v>2.0693222969477496</v>
      </c>
      <c r="AA126">
        <f t="shared" si="33"/>
        <v>1.7361111111111112</v>
      </c>
      <c r="AB126">
        <f t="shared" si="34"/>
        <v>1.9120458891013385</v>
      </c>
    </row>
    <row r="127" spans="23:28" x14ac:dyDescent="0.25">
      <c r="W127">
        <v>0.48</v>
      </c>
      <c r="Y127">
        <f t="shared" si="31"/>
        <v>2.0554984583761562</v>
      </c>
      <c r="Z127">
        <f t="shared" si="32"/>
        <v>2.028397565922921</v>
      </c>
      <c r="AA127">
        <f t="shared" si="33"/>
        <v>1.7123287671232876</v>
      </c>
      <c r="AB127">
        <f t="shared" si="34"/>
        <v>1.8796992481203008</v>
      </c>
    </row>
    <row r="128" spans="23:28" x14ac:dyDescent="0.25">
      <c r="W128">
        <v>0.49</v>
      </c>
      <c r="Y128">
        <f t="shared" si="31"/>
        <v>2.0146058927222361</v>
      </c>
      <c r="Z128">
        <f t="shared" si="32"/>
        <v>1.9890601690701144</v>
      </c>
      <c r="AA128">
        <f t="shared" si="33"/>
        <v>1.6891891891891893</v>
      </c>
      <c r="AB128">
        <f t="shared" si="34"/>
        <v>1.8484288354898335</v>
      </c>
    </row>
    <row r="129" spans="23:28" x14ac:dyDescent="0.25">
      <c r="W129">
        <v>0.5</v>
      </c>
      <c r="Y129">
        <f t="shared" si="31"/>
        <v>1.9753086419753085</v>
      </c>
      <c r="Z129">
        <f t="shared" si="32"/>
        <v>1.9512195121951219</v>
      </c>
      <c r="AA129">
        <f t="shared" si="33"/>
        <v>1.6666666666666667</v>
      </c>
      <c r="AB129">
        <f t="shared" si="34"/>
        <v>1.8181818181818181</v>
      </c>
    </row>
    <row r="130" spans="23:28" x14ac:dyDescent="0.25">
      <c r="W130">
        <v>0.51</v>
      </c>
      <c r="Y130">
        <f t="shared" si="31"/>
        <v>1.9375151368370065</v>
      </c>
      <c r="Z130">
        <f t="shared" si="32"/>
        <v>1.9147917663954044</v>
      </c>
      <c r="AA130">
        <f t="shared" si="33"/>
        <v>1.6447368421052631</v>
      </c>
      <c r="AB130">
        <f t="shared" si="34"/>
        <v>1.7889087656529516</v>
      </c>
    </row>
    <row r="131" spans="23:28" x14ac:dyDescent="0.25">
      <c r="W131">
        <v>0.52</v>
      </c>
      <c r="Y131">
        <f t="shared" si="31"/>
        <v>1.9011406844106464</v>
      </c>
      <c r="Z131">
        <f t="shared" si="32"/>
        <v>1.8796992481203008</v>
      </c>
      <c r="AA131">
        <f t="shared" si="33"/>
        <v>1.6233766233766234</v>
      </c>
      <c r="AB131">
        <f t="shared" si="34"/>
        <v>1.7605633802816902</v>
      </c>
    </row>
    <row r="132" spans="23:28" x14ac:dyDescent="0.25">
      <c r="W132">
        <v>0.53</v>
      </c>
      <c r="Y132">
        <f t="shared" si="31"/>
        <v>1.8661068346162817</v>
      </c>
      <c r="Z132">
        <f t="shared" si="32"/>
        <v>1.8458698661744346</v>
      </c>
      <c r="AA132">
        <f t="shared" si="33"/>
        <v>1.6025641025641024</v>
      </c>
      <c r="AB132">
        <f t="shared" si="34"/>
        <v>1.7331022530329288</v>
      </c>
    </row>
    <row r="133" spans="23:28" x14ac:dyDescent="0.25">
      <c r="W133">
        <v>0.54</v>
      </c>
      <c r="Y133">
        <f t="shared" si="31"/>
        <v>1.8323408153916627</v>
      </c>
      <c r="Z133">
        <f t="shared" si="32"/>
        <v>1.8132366273798728</v>
      </c>
      <c r="AA133">
        <f t="shared" si="33"/>
        <v>1.5822784810126582</v>
      </c>
      <c r="AB133">
        <f t="shared" si="34"/>
        <v>1.7064846416382251</v>
      </c>
    </row>
    <row r="134" spans="23:28" x14ac:dyDescent="0.25">
      <c r="W134">
        <v>0.55000000000000004</v>
      </c>
      <c r="Y134">
        <f t="shared" si="31"/>
        <v>1.7997750281214846</v>
      </c>
      <c r="Z134">
        <f t="shared" si="32"/>
        <v>1.7817371937639197</v>
      </c>
      <c r="AA134">
        <f t="shared" si="33"/>
        <v>1.5625</v>
      </c>
      <c r="AB134">
        <f t="shared" si="34"/>
        <v>1.680672268907563</v>
      </c>
    </row>
    <row r="135" spans="23:28" x14ac:dyDescent="0.25">
      <c r="W135">
        <v>0.56000000000000005</v>
      </c>
      <c r="Y135">
        <f t="shared" si="31"/>
        <v>1.7683465959328029</v>
      </c>
      <c r="Z135">
        <f t="shared" si="32"/>
        <v>1.7513134851138352</v>
      </c>
      <c r="AA135">
        <f t="shared" si="33"/>
        <v>1.5432098765432098</v>
      </c>
      <c r="AB135">
        <f t="shared" si="34"/>
        <v>1.6556291390728475</v>
      </c>
    </row>
    <row r="136" spans="23:28" x14ac:dyDescent="0.25">
      <c r="W136">
        <v>0.56999999999999995</v>
      </c>
      <c r="Y136">
        <f t="shared" si="31"/>
        <v>1.7379969585053228</v>
      </c>
      <c r="Z136">
        <f t="shared" si="32"/>
        <v>1.7219113215669395</v>
      </c>
      <c r="AA136">
        <f t="shared" si="33"/>
        <v>1.524390243902439</v>
      </c>
      <c r="AB136">
        <f t="shared" si="34"/>
        <v>1.6313213703099512</v>
      </c>
    </row>
    <row r="137" spans="23:28" x14ac:dyDescent="0.25">
      <c r="W137">
        <v>0.57999999999999996</v>
      </c>
      <c r="Y137">
        <f t="shared" si="31"/>
        <v>1.7086715079026058</v>
      </c>
      <c r="Z137">
        <f t="shared" si="32"/>
        <v>1.6934801016088064</v>
      </c>
      <c r="AA137">
        <f t="shared" si="33"/>
        <v>1.5060240963855422</v>
      </c>
      <c r="AB137">
        <f t="shared" si="34"/>
        <v>1.6077170418006432</v>
      </c>
    </row>
    <row r="138" spans="23:28" x14ac:dyDescent="0.25">
      <c r="W138">
        <v>0.59</v>
      </c>
      <c r="Y138">
        <f t="shared" si="31"/>
        <v>1.6803192606595254</v>
      </c>
      <c r="Z138">
        <f t="shared" si="32"/>
        <v>1.6659725114535611</v>
      </c>
      <c r="AA138">
        <f t="shared" si="33"/>
        <v>1.4880952380952381</v>
      </c>
      <c r="AB138">
        <f t="shared" si="34"/>
        <v>1.5847860538827259</v>
      </c>
    </row>
    <row r="139" spans="23:28" x14ac:dyDescent="0.25">
      <c r="W139">
        <v>0.6</v>
      </c>
      <c r="Y139">
        <f t="shared" si="31"/>
        <v>1.6528925619834711</v>
      </c>
      <c r="Z139">
        <f t="shared" si="32"/>
        <v>1.639344262295082</v>
      </c>
      <c r="AA139">
        <f t="shared" si="33"/>
        <v>1.4705882352941178</v>
      </c>
      <c r="AB139">
        <f t="shared" si="34"/>
        <v>1.5625000000000002</v>
      </c>
    </row>
    <row r="140" spans="23:28" x14ac:dyDescent="0.25">
      <c r="W140">
        <v>0.61</v>
      </c>
      <c r="Y140">
        <f t="shared" si="31"/>
        <v>1.6263468184590364</v>
      </c>
      <c r="Z140">
        <f t="shared" si="32"/>
        <v>1.6135538523598225</v>
      </c>
      <c r="AA140">
        <f t="shared" si="33"/>
        <v>1.4534883720930232</v>
      </c>
      <c r="AB140">
        <f t="shared" si="34"/>
        <v>1.5408320493066254</v>
      </c>
    </row>
    <row r="141" spans="23:28" x14ac:dyDescent="0.25">
      <c r="W141">
        <v>0.62</v>
      </c>
      <c r="Y141">
        <f t="shared" si="31"/>
        <v>1.6006402561024411</v>
      </c>
      <c r="Z141">
        <f t="shared" si="32"/>
        <v>1.5885623510722795</v>
      </c>
      <c r="AA141">
        <f t="shared" si="33"/>
        <v>1.4367816091954022</v>
      </c>
      <c r="AB141">
        <f t="shared" si="34"/>
        <v>1.519756838905775</v>
      </c>
    </row>
    <row r="142" spans="23:28" x14ac:dyDescent="0.25">
      <c r="W142">
        <v>0.63</v>
      </c>
      <c r="Y142">
        <f t="shared" si="31"/>
        <v>1.57573370100453</v>
      </c>
      <c r="Z142">
        <f t="shared" si="32"/>
        <v>1.564333202972233</v>
      </c>
      <c r="AA142">
        <f t="shared" si="33"/>
        <v>1.4204545454545454</v>
      </c>
      <c r="AB142">
        <f t="shared" si="34"/>
        <v>1.4992503748125938</v>
      </c>
    </row>
    <row r="143" spans="23:28" x14ac:dyDescent="0.25">
      <c r="W143">
        <v>0.64</v>
      </c>
      <c r="Y143">
        <f t="shared" si="31"/>
        <v>1.5515903801396431</v>
      </c>
      <c r="Z143">
        <f t="shared" si="32"/>
        <v>1.5408320493066254</v>
      </c>
      <c r="AA143">
        <f t="shared" si="33"/>
        <v>1.4044943820224718</v>
      </c>
      <c r="AB143">
        <f t="shared" si="34"/>
        <v>1.4792899408284024</v>
      </c>
    </row>
    <row r="144" spans="23:28" x14ac:dyDescent="0.25">
      <c r="W144">
        <v>0.65</v>
      </c>
      <c r="Y144">
        <f t="shared" si="31"/>
        <v>1.5281757402101241</v>
      </c>
      <c r="Z144">
        <f t="shared" si="32"/>
        <v>1.5180265654648954</v>
      </c>
      <c r="AA144">
        <f t="shared" si="33"/>
        <v>1.3888888888888888</v>
      </c>
      <c r="AB144">
        <f t="shared" si="34"/>
        <v>1.4598540145985401</v>
      </c>
    </row>
    <row r="145" spans="23:28" x14ac:dyDescent="0.25">
      <c r="W145">
        <v>0.66</v>
      </c>
      <c r="Y145">
        <f t="shared" ref="Y145:Y179" si="35">(80)/(1+(80-1)*W145)</f>
        <v>1.5054572826496049</v>
      </c>
      <c r="Z145">
        <f t="shared" ref="Z145:Z179" si="36">(40)/(1+(40-1)*W145)</f>
        <v>1.4958863126402393</v>
      </c>
      <c r="AA145">
        <f t="shared" ref="AA145:AA179" si="37">(5)/(1+(5-1)*W145)</f>
        <v>1.3736263736263736</v>
      </c>
      <c r="AB145">
        <f t="shared" ref="AB145:AB179" si="38">(10)/(1+(10-1)*W145)</f>
        <v>1.4409221902017291</v>
      </c>
    </row>
    <row r="146" spans="23:28" x14ac:dyDescent="0.25">
      <c r="W146">
        <v>0.67</v>
      </c>
      <c r="Y146">
        <f t="shared" si="35"/>
        <v>1.483404413128129</v>
      </c>
      <c r="Z146">
        <f t="shared" si="36"/>
        <v>1.4743826022852928</v>
      </c>
      <c r="AA146">
        <f t="shared" si="37"/>
        <v>1.3586956521739131</v>
      </c>
      <c r="AB146">
        <f t="shared" si="38"/>
        <v>1.4224751066856329</v>
      </c>
    </row>
    <row r="147" spans="23:28" x14ac:dyDescent="0.25">
      <c r="W147">
        <v>0.68</v>
      </c>
      <c r="Y147">
        <f t="shared" si="35"/>
        <v>1.4619883040935671</v>
      </c>
      <c r="Z147">
        <f t="shared" si="36"/>
        <v>1.4534883720930232</v>
      </c>
      <c r="AA147">
        <f t="shared" si="37"/>
        <v>1.3440860215053763</v>
      </c>
      <c r="AB147">
        <f t="shared" si="38"/>
        <v>1.4044943820224718</v>
      </c>
    </row>
    <row r="148" spans="23:28" x14ac:dyDescent="0.25">
      <c r="W148">
        <v>0.69</v>
      </c>
      <c r="Y148">
        <f t="shared" si="35"/>
        <v>1.4411817690506215</v>
      </c>
      <c r="Z148">
        <f t="shared" si="36"/>
        <v>1.4331780723754928</v>
      </c>
      <c r="AA148">
        <f t="shared" si="37"/>
        <v>1.3297872340425532</v>
      </c>
      <c r="AB148">
        <f t="shared" si="38"/>
        <v>1.386962552011096</v>
      </c>
    </row>
    <row r="149" spans="23:28" x14ac:dyDescent="0.25">
      <c r="W149">
        <v>0.7</v>
      </c>
      <c r="Y149">
        <f t="shared" si="35"/>
        <v>1.4209591474245116</v>
      </c>
      <c r="Z149">
        <f t="shared" si="36"/>
        <v>1.4134275618374559</v>
      </c>
      <c r="AA149">
        <f t="shared" si="37"/>
        <v>1.3157894736842106</v>
      </c>
      <c r="AB149">
        <f t="shared" si="38"/>
        <v>1.3698630136986301</v>
      </c>
    </row>
    <row r="150" spans="23:28" x14ac:dyDescent="0.25">
      <c r="W150">
        <v>0.71</v>
      </c>
      <c r="Y150">
        <f t="shared" si="35"/>
        <v>1.4012961989840604</v>
      </c>
      <c r="Z150">
        <f t="shared" si="36"/>
        <v>1.3942140118508193</v>
      </c>
      <c r="AA150">
        <f t="shared" si="37"/>
        <v>1.3020833333333335</v>
      </c>
      <c r="AB150">
        <f t="shared" si="38"/>
        <v>1.3531799729364007</v>
      </c>
    </row>
    <row r="151" spans="23:28" x14ac:dyDescent="0.25">
      <c r="W151">
        <v>0.72</v>
      </c>
      <c r="Y151">
        <f t="shared" si="35"/>
        <v>1.3821700069108502</v>
      </c>
      <c r="Z151">
        <f t="shared" si="36"/>
        <v>1.3755158184319121</v>
      </c>
      <c r="AA151">
        <f t="shared" si="37"/>
        <v>1.2886597938144331</v>
      </c>
      <c r="AB151">
        <f t="shared" si="38"/>
        <v>1.3368983957219251</v>
      </c>
    </row>
    <row r="152" spans="23:28" x14ac:dyDescent="0.25">
      <c r="W152">
        <v>0.73</v>
      </c>
      <c r="Y152">
        <f t="shared" si="35"/>
        <v>1.3635588886995056</v>
      </c>
      <c r="Z152">
        <f t="shared" si="36"/>
        <v>1.3573125212080082</v>
      </c>
      <c r="AA152">
        <f t="shared" si="37"/>
        <v>1.2755102040816326</v>
      </c>
      <c r="AB152">
        <f t="shared" si="38"/>
        <v>1.321003963011889</v>
      </c>
    </row>
    <row r="153" spans="23:28" x14ac:dyDescent="0.25">
      <c r="W153">
        <v>0.74</v>
      </c>
      <c r="Y153">
        <f t="shared" si="35"/>
        <v>1.3454423141607803</v>
      </c>
      <c r="Z153">
        <f t="shared" si="36"/>
        <v>1.3395847287340925</v>
      </c>
      <c r="AA153">
        <f t="shared" si="37"/>
        <v>1.2626262626262625</v>
      </c>
      <c r="AB153">
        <f t="shared" si="38"/>
        <v>1.3054830287206267</v>
      </c>
    </row>
    <row r="154" spans="23:28" x14ac:dyDescent="0.25">
      <c r="W154">
        <v>0.75</v>
      </c>
      <c r="Y154">
        <f t="shared" si="35"/>
        <v>1.3278008298755186</v>
      </c>
      <c r="Z154">
        <f t="shared" si="36"/>
        <v>1.3223140495867769</v>
      </c>
      <c r="AA154">
        <f t="shared" si="37"/>
        <v>1.25</v>
      </c>
      <c r="AB154">
        <f t="shared" si="38"/>
        <v>1.2903225806451613</v>
      </c>
    </row>
    <row r="155" spans="23:28" x14ac:dyDescent="0.25">
      <c r="W155">
        <v>0.76</v>
      </c>
      <c r="Y155">
        <f t="shared" si="35"/>
        <v>1.3106159895150722</v>
      </c>
      <c r="Z155">
        <f t="shared" si="36"/>
        <v>1.3054830287206267</v>
      </c>
      <c r="AA155">
        <f t="shared" si="37"/>
        <v>1.2376237623762376</v>
      </c>
      <c r="AB155">
        <f t="shared" si="38"/>
        <v>1.2755102040816326</v>
      </c>
    </row>
    <row r="156" spans="23:28" x14ac:dyDescent="0.25">
      <c r="W156">
        <v>0.77</v>
      </c>
      <c r="Y156">
        <f t="shared" si="35"/>
        <v>1.2938702895034773</v>
      </c>
      <c r="Z156">
        <f t="shared" si="36"/>
        <v>1.2890750886239124</v>
      </c>
      <c r="AA156">
        <f t="shared" si="37"/>
        <v>1.2254901960784315</v>
      </c>
      <c r="AB156">
        <f t="shared" si="38"/>
        <v>1.2610340479192939</v>
      </c>
    </row>
    <row r="157" spans="23:28" x14ac:dyDescent="0.25">
      <c r="W157">
        <v>0.78</v>
      </c>
      <c r="Y157">
        <f t="shared" si="35"/>
        <v>1.2775471095496647</v>
      </c>
      <c r="Z157">
        <f t="shared" si="36"/>
        <v>1.273074474856779</v>
      </c>
      <c r="AA157">
        <f t="shared" si="37"/>
        <v>1.2135922330097086</v>
      </c>
      <c r="AB157">
        <f t="shared" si="38"/>
        <v>1.2468827930174564</v>
      </c>
    </row>
    <row r="158" spans="23:28" x14ac:dyDescent="0.25">
      <c r="W158">
        <v>0.79</v>
      </c>
      <c r="Y158">
        <f t="shared" si="35"/>
        <v>1.2616306576249803</v>
      </c>
      <c r="Z158">
        <f t="shared" si="36"/>
        <v>1.2574662055957244</v>
      </c>
      <c r="AA158">
        <f t="shared" si="37"/>
        <v>1.2019230769230769</v>
      </c>
      <c r="AB158">
        <f t="shared" si="38"/>
        <v>1.2330456226880395</v>
      </c>
    </row>
    <row r="159" spans="23:28" x14ac:dyDescent="0.25">
      <c r="W159">
        <v>0.8</v>
      </c>
      <c r="Y159">
        <f t="shared" si="35"/>
        <v>1.2461059190031152</v>
      </c>
      <c r="Z159">
        <f t="shared" si="36"/>
        <v>1.2422360248447204</v>
      </c>
      <c r="AA159">
        <f t="shared" si="37"/>
        <v>1.1904761904761905</v>
      </c>
      <c r="AB159">
        <f t="shared" si="38"/>
        <v>1.2195121951219514</v>
      </c>
    </row>
    <row r="160" spans="23:28" x14ac:dyDescent="0.25">
      <c r="W160">
        <v>0.81</v>
      </c>
      <c r="Y160">
        <f t="shared" si="35"/>
        <v>1.2309586090167717</v>
      </c>
      <c r="Z160">
        <f t="shared" si="36"/>
        <v>1.2273703590058298</v>
      </c>
      <c r="AA160">
        <f t="shared" si="37"/>
        <v>1.1792452830188678</v>
      </c>
      <c r="AB160">
        <f t="shared" si="38"/>
        <v>1.2062726176115801</v>
      </c>
    </row>
    <row r="161" spans="23:28" x14ac:dyDescent="0.25">
      <c r="W161">
        <v>0.82</v>
      </c>
      <c r="Y161">
        <f t="shared" si="35"/>
        <v>1.2161751292186074</v>
      </c>
      <c r="Z161">
        <f t="shared" si="36"/>
        <v>1.2128562765312312</v>
      </c>
      <c r="AA161">
        <f t="shared" si="37"/>
        <v>1.1682242990654208</v>
      </c>
      <c r="AB161">
        <f t="shared" si="38"/>
        <v>1.1933174224343677</v>
      </c>
    </row>
    <row r="162" spans="23:28" x14ac:dyDescent="0.25">
      <c r="W162">
        <v>0.83</v>
      </c>
      <c r="Y162">
        <f t="shared" si="35"/>
        <v>1.2017425266636623</v>
      </c>
      <c r="Z162">
        <f t="shared" si="36"/>
        <v>1.1986814504045551</v>
      </c>
      <c r="AA162">
        <f t="shared" si="37"/>
        <v>1.1574074074074074</v>
      </c>
      <c r="AB162">
        <f t="shared" si="38"/>
        <v>1.1806375442739081</v>
      </c>
    </row>
    <row r="163" spans="23:28" x14ac:dyDescent="0.25">
      <c r="W163">
        <v>0.84</v>
      </c>
      <c r="Y163">
        <f t="shared" si="35"/>
        <v>1.1876484560570071</v>
      </c>
      <c r="Z163">
        <f t="shared" si="36"/>
        <v>1.1848341232227488</v>
      </c>
      <c r="AA163">
        <f t="shared" si="37"/>
        <v>1.1467889908256883</v>
      </c>
      <c r="AB163">
        <f t="shared" si="38"/>
        <v>1.1682242990654208</v>
      </c>
    </row>
    <row r="164" spans="23:28" x14ac:dyDescent="0.25">
      <c r="W164">
        <v>0.85</v>
      </c>
      <c r="Y164">
        <f t="shared" si="35"/>
        <v>1.173881144534116</v>
      </c>
      <c r="Z164">
        <f t="shared" si="36"/>
        <v>1.171303074670571</v>
      </c>
      <c r="AA164">
        <f t="shared" si="37"/>
        <v>1.1363636363636362</v>
      </c>
      <c r="AB164">
        <f t="shared" si="38"/>
        <v>1.1560693641618498</v>
      </c>
    </row>
    <row r="165" spans="23:28" x14ac:dyDescent="0.25">
      <c r="W165">
        <v>0.86</v>
      </c>
      <c r="Y165">
        <f t="shared" si="35"/>
        <v>1.1604293588627792</v>
      </c>
      <c r="Z165">
        <f t="shared" si="36"/>
        <v>1.1580775911986103</v>
      </c>
      <c r="AA165">
        <f t="shared" si="37"/>
        <v>1.1261261261261262</v>
      </c>
      <c r="AB165">
        <f t="shared" si="38"/>
        <v>1.1441647597254003</v>
      </c>
    </row>
    <row r="166" spans="23:28" x14ac:dyDescent="0.25">
      <c r="W166">
        <v>0.87</v>
      </c>
      <c r="Y166">
        <f t="shared" si="35"/>
        <v>1.147282374874516</v>
      </c>
      <c r="Z166">
        <f t="shared" si="36"/>
        <v>1.1451474377326081</v>
      </c>
      <c r="AA166">
        <f t="shared" si="37"/>
        <v>1.1160714285714284</v>
      </c>
      <c r="AB166">
        <f t="shared" si="38"/>
        <v>1.1325028312570782</v>
      </c>
    </row>
    <row r="167" spans="23:28" x14ac:dyDescent="0.25">
      <c r="W167">
        <v>0.88</v>
      </c>
      <c r="Y167">
        <f t="shared" si="35"/>
        <v>1.1344299489506524</v>
      </c>
      <c r="Z167">
        <f t="shared" si="36"/>
        <v>1.1325028312570782</v>
      </c>
      <c r="AA167">
        <f t="shared" si="37"/>
        <v>1.1061946902654869</v>
      </c>
      <c r="AB167">
        <f t="shared" si="38"/>
        <v>1.1210762331838564</v>
      </c>
    </row>
    <row r="168" spans="23:28" x14ac:dyDescent="0.25">
      <c r="W168">
        <v>0.89</v>
      </c>
      <c r="Y168">
        <f t="shared" si="35"/>
        <v>1.1218622914037302</v>
      </c>
      <c r="Z168">
        <f t="shared" si="36"/>
        <v>1.1201344161299356</v>
      </c>
      <c r="AA168">
        <f t="shared" si="37"/>
        <v>1.0964912280701753</v>
      </c>
      <c r="AB168">
        <f t="shared" si="38"/>
        <v>1.1098779134295227</v>
      </c>
    </row>
    <row r="169" spans="23:28" x14ac:dyDescent="0.25">
      <c r="W169">
        <v>0.9</v>
      </c>
      <c r="Y169">
        <f t="shared" si="35"/>
        <v>1.1095700416088765</v>
      </c>
      <c r="Z169">
        <f t="shared" si="36"/>
        <v>1.1080332409972298</v>
      </c>
      <c r="AA169">
        <f t="shared" si="37"/>
        <v>1.0869565217391306</v>
      </c>
      <c r="AB169">
        <f t="shared" si="38"/>
        <v>1.098901098901099</v>
      </c>
    </row>
    <row r="170" spans="23:28" x14ac:dyDescent="0.25">
      <c r="W170">
        <v>0.91</v>
      </c>
      <c r="Y170">
        <f t="shared" si="35"/>
        <v>1.0975442447523667</v>
      </c>
      <c r="Z170">
        <f t="shared" si="36"/>
        <v>1.0961907371882706</v>
      </c>
      <c r="AA170">
        <f t="shared" si="37"/>
        <v>1.0775862068965516</v>
      </c>
      <c r="AB170">
        <f t="shared" si="38"/>
        <v>1.088139281828074</v>
      </c>
    </row>
    <row r="171" spans="23:28" x14ac:dyDescent="0.25">
      <c r="W171">
        <v>0.92</v>
      </c>
      <c r="Y171">
        <f t="shared" si="35"/>
        <v>1.0857763300760042</v>
      </c>
      <c r="Z171">
        <f t="shared" si="36"/>
        <v>1.0845986984815617</v>
      </c>
      <c r="AA171">
        <f t="shared" si="37"/>
        <v>1.0683760683760684</v>
      </c>
      <c r="AB171">
        <f t="shared" si="38"/>
        <v>1.0775862068965516</v>
      </c>
    </row>
    <row r="172" spans="23:28" x14ac:dyDescent="0.25">
      <c r="W172">
        <v>0.93</v>
      </c>
      <c r="Y172">
        <f t="shared" si="35"/>
        <v>1.0742580905062442</v>
      </c>
      <c r="Z172">
        <f t="shared" si="36"/>
        <v>1.0732492621411323</v>
      </c>
      <c r="AA172">
        <f t="shared" si="37"/>
        <v>1.0593220338983049</v>
      </c>
      <c r="AB172">
        <f t="shared" si="38"/>
        <v>1.0672358591248665</v>
      </c>
    </row>
    <row r="173" spans="23:28" x14ac:dyDescent="0.25">
      <c r="W173">
        <v>0.94</v>
      </c>
      <c r="Y173">
        <f t="shared" si="35"/>
        <v>1.0629816635663036</v>
      </c>
      <c r="Z173">
        <f t="shared" si="36"/>
        <v>1.0621348911311737</v>
      </c>
      <c r="AA173">
        <f t="shared" si="37"/>
        <v>1.0504201680672269</v>
      </c>
      <c r="AB173">
        <f t="shared" si="38"/>
        <v>1.0570824524312898</v>
      </c>
    </row>
    <row r="174" spans="23:28" x14ac:dyDescent="0.25">
      <c r="W174">
        <v>0.95</v>
      </c>
      <c r="Y174">
        <f t="shared" si="35"/>
        <v>1.051939513477975</v>
      </c>
      <c r="Z174">
        <f t="shared" si="36"/>
        <v>1.0512483574244416</v>
      </c>
      <c r="AA174">
        <f t="shared" si="37"/>
        <v>1.0416666666666667</v>
      </c>
      <c r="AB174">
        <f t="shared" si="38"/>
        <v>1.0471204188481678</v>
      </c>
    </row>
    <row r="175" spans="23:28" x14ac:dyDescent="0.25">
      <c r="W175">
        <v>0.96</v>
      </c>
      <c r="Y175">
        <f t="shared" si="35"/>
        <v>1.0411244143675169</v>
      </c>
      <c r="Z175">
        <f t="shared" si="36"/>
        <v>1.0405827263267431</v>
      </c>
      <c r="AA175">
        <f t="shared" si="37"/>
        <v>1.0330578512396695</v>
      </c>
      <c r="AB175">
        <f t="shared" si="38"/>
        <v>1.0373443983402488</v>
      </c>
    </row>
    <row r="176" spans="23:28" x14ac:dyDescent="0.25">
      <c r="W176">
        <v>0.97</v>
      </c>
      <c r="Y176">
        <f t="shared" si="35"/>
        <v>1.0305294344969729</v>
      </c>
      <c r="Z176">
        <f t="shared" si="36"/>
        <v>1.0301313417460727</v>
      </c>
      <c r="AA176">
        <f t="shared" si="37"/>
        <v>1.0245901639344261</v>
      </c>
      <c r="AB176">
        <f t="shared" si="38"/>
        <v>1.0277492291880781</v>
      </c>
    </row>
    <row r="177" spans="23:28" x14ac:dyDescent="0.25">
      <c r="W177">
        <v>0.98</v>
      </c>
      <c r="Y177">
        <f t="shared" si="35"/>
        <v>1.02014792144861</v>
      </c>
      <c r="Z177">
        <f t="shared" si="36"/>
        <v>1.0198878123406425</v>
      </c>
      <c r="AA177">
        <f t="shared" si="37"/>
        <v>1.0162601626016261</v>
      </c>
      <c r="AB177">
        <f t="shared" si="38"/>
        <v>1.0183299389002036</v>
      </c>
    </row>
    <row r="178" spans="23:28" x14ac:dyDescent="0.25">
      <c r="W178">
        <v>0.99</v>
      </c>
      <c r="Y178">
        <f t="shared" si="35"/>
        <v>1.009973488195935</v>
      </c>
      <c r="Z178">
        <f t="shared" si="36"/>
        <v>1.009845998485231</v>
      </c>
      <c r="AA178">
        <f t="shared" si="37"/>
        <v>1.0080645161290323</v>
      </c>
      <c r="AB178">
        <f t="shared" si="38"/>
        <v>1.0090817356205852</v>
      </c>
    </row>
    <row r="179" spans="23:28" x14ac:dyDescent="0.25">
      <c r="W179">
        <v>1</v>
      </c>
      <c r="Y179">
        <f t="shared" si="35"/>
        <v>1</v>
      </c>
      <c r="Z179">
        <f t="shared" si="36"/>
        <v>1</v>
      </c>
      <c r="AA179">
        <f t="shared" si="37"/>
        <v>1</v>
      </c>
      <c r="AB179">
        <f t="shared" si="38"/>
        <v>1</v>
      </c>
    </row>
  </sheetData>
  <mergeCells count="11">
    <mergeCell ref="L39:R39"/>
    <mergeCell ref="U39:AA39"/>
    <mergeCell ref="L57:R57"/>
    <mergeCell ref="L67:R67"/>
    <mergeCell ref="U67:AA67"/>
    <mergeCell ref="A5:A9"/>
    <mergeCell ref="A32:A36"/>
    <mergeCell ref="U12:AA12"/>
    <mergeCell ref="L2:R2"/>
    <mergeCell ref="L12:R12"/>
    <mergeCell ref="L29:R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630D-0C84-42E5-92AE-D0A43169D828}">
  <dimension ref="A1:V90"/>
  <sheetViews>
    <sheetView topLeftCell="W46" zoomScale="85" zoomScaleNormal="85" workbookViewId="0">
      <selection activeCell="AT98" sqref="AT98"/>
    </sheetView>
  </sheetViews>
  <sheetFormatPr baseColWidth="10" defaultRowHeight="15" x14ac:dyDescent="0.25"/>
  <sheetData>
    <row r="1" spans="1:22" x14ac:dyDescent="0.25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5">
      <c r="A3" s="17"/>
      <c r="B3" s="17"/>
      <c r="C3" s="17">
        <v>720</v>
      </c>
      <c r="D3" s="17" t="s">
        <v>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x14ac:dyDescent="0.25">
      <c r="A4" s="17"/>
      <c r="B4" s="17"/>
      <c r="C4" s="17"/>
      <c r="D4" s="17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17" t="s">
        <v>13</v>
      </c>
      <c r="K4" s="17"/>
      <c r="L4" s="17" t="s">
        <v>3</v>
      </c>
      <c r="M4" s="17"/>
      <c r="N4" s="17"/>
      <c r="O4" s="17" t="s">
        <v>7</v>
      </c>
      <c r="P4" s="17" t="s">
        <v>8</v>
      </c>
      <c r="Q4" s="17" t="s">
        <v>9</v>
      </c>
      <c r="R4" s="17" t="s">
        <v>10</v>
      </c>
      <c r="S4" s="17" t="s">
        <v>11</v>
      </c>
      <c r="T4" s="17" t="s">
        <v>12</v>
      </c>
      <c r="U4" s="17" t="s">
        <v>13</v>
      </c>
      <c r="V4" s="17"/>
    </row>
    <row r="5" spans="1:22" x14ac:dyDescent="0.25">
      <c r="A5" s="17"/>
      <c r="B5" s="17" t="s">
        <v>2</v>
      </c>
      <c r="C5" s="17">
        <v>1</v>
      </c>
      <c r="D5" s="17">
        <v>0.11816066666666668</v>
      </c>
      <c r="E5" s="17">
        <v>0.15524000000000002</v>
      </c>
      <c r="F5" s="17">
        <v>0.20871600000000001</v>
      </c>
      <c r="G5" s="17">
        <v>0.27754800000000002</v>
      </c>
      <c r="H5" s="17">
        <v>0.36436099999999999</v>
      </c>
      <c r="I5" s="17">
        <v>0.47165499999999999</v>
      </c>
      <c r="J5" s="17">
        <v>0.58890999999999993</v>
      </c>
      <c r="K5" s="17"/>
      <c r="L5" s="17">
        <v>0.31208438095238089</v>
      </c>
      <c r="M5" s="17"/>
      <c r="N5" s="17">
        <v>1</v>
      </c>
      <c r="O5" s="17">
        <v>0.95984563391088962</v>
      </c>
      <c r="P5" s="17">
        <v>0.99724942025251218</v>
      </c>
      <c r="Q5" s="17">
        <v>0.98731769485808463</v>
      </c>
      <c r="R5" s="17">
        <v>0.99114027123236326</v>
      </c>
      <c r="S5" s="17">
        <v>0.99591888264660589</v>
      </c>
      <c r="T5" s="17">
        <v>0.98952412250479704</v>
      </c>
      <c r="U5" s="17">
        <v>0.99929530828140134</v>
      </c>
      <c r="V5" s="17"/>
    </row>
    <row r="6" spans="1:22" x14ac:dyDescent="0.25">
      <c r="A6" s="17"/>
      <c r="B6" s="17"/>
      <c r="C6" s="17">
        <v>2</v>
      </c>
      <c r="D6" s="17">
        <v>0.10711133333333334</v>
      </c>
      <c r="E6" s="17">
        <v>0.1273363333333333</v>
      </c>
      <c r="F6" s="17">
        <v>0.15454566666666666</v>
      </c>
      <c r="G6" s="17">
        <v>0.19154333333333332</v>
      </c>
      <c r="H6" s="17">
        <v>0.23642833333333332</v>
      </c>
      <c r="I6" s="17">
        <v>0.29289466666666669</v>
      </c>
      <c r="J6" s="17">
        <v>0.35649599999999998</v>
      </c>
      <c r="K6" s="17"/>
      <c r="L6" s="17">
        <v>0.20947938095238094</v>
      </c>
      <c r="M6" s="17"/>
      <c r="N6" s="17">
        <v>2</v>
      </c>
      <c r="O6" s="17">
        <v>1.0588608737326271</v>
      </c>
      <c r="P6" s="17">
        <v>1.215780256486104</v>
      </c>
      <c r="Q6" s="17">
        <v>1.3333858169214279</v>
      </c>
      <c r="R6" s="17">
        <v>1.4361711014043819</v>
      </c>
      <c r="S6" s="17">
        <v>1.5348160471460697</v>
      </c>
      <c r="T6" s="17">
        <v>1.5934533916629869</v>
      </c>
      <c r="U6" s="17">
        <v>1.6507758852834253</v>
      </c>
      <c r="V6" s="17"/>
    </row>
    <row r="7" spans="1:22" x14ac:dyDescent="0.25">
      <c r="A7" s="17"/>
      <c r="B7" s="17"/>
      <c r="C7" s="17">
        <v>4</v>
      </c>
      <c r="D7" s="17">
        <v>0.10824333333333332</v>
      </c>
      <c r="E7" s="17">
        <v>0.12469066666666666</v>
      </c>
      <c r="F7" s="17">
        <v>0.14534766666666668</v>
      </c>
      <c r="G7" s="17">
        <v>0.169822</v>
      </c>
      <c r="H7" s="17">
        <v>0.21711499999999997</v>
      </c>
      <c r="I7" s="17">
        <v>0.20254933333333333</v>
      </c>
      <c r="J7" s="17">
        <v>0.24126266666666665</v>
      </c>
      <c r="K7" s="17"/>
      <c r="L7" s="17">
        <v>0.17271866666666666</v>
      </c>
      <c r="M7" s="17"/>
      <c r="N7" s="17">
        <v>4</v>
      </c>
      <c r="O7" s="17">
        <v>1.0477873926030858</v>
      </c>
      <c r="P7" s="17">
        <v>1.2415764879488442</v>
      </c>
      <c r="Q7" s="17">
        <v>1.4177661377432957</v>
      </c>
      <c r="R7" s="17">
        <v>1.6198666839396543</v>
      </c>
      <c r="S7" s="17">
        <v>1.6713446790871198</v>
      </c>
      <c r="T7" s="17">
        <v>2.3041991416082999</v>
      </c>
      <c r="U7" s="17">
        <v>2.4392294428755381</v>
      </c>
      <c r="V7" s="17"/>
    </row>
    <row r="8" spans="1:22" x14ac:dyDescent="0.25">
      <c r="A8" s="17"/>
      <c r="B8" s="17"/>
      <c r="C8" s="17">
        <v>8</v>
      </c>
      <c r="D8" s="17">
        <v>0.10551133333333333</v>
      </c>
      <c r="E8" s="17">
        <v>0.117214</v>
      </c>
      <c r="F8" s="17">
        <v>0.13414999999999999</v>
      </c>
      <c r="G8" s="17">
        <v>0.15036533333333332</v>
      </c>
      <c r="H8" s="17">
        <v>0.173596</v>
      </c>
      <c r="I8" s="17">
        <v>0.20355599999999999</v>
      </c>
      <c r="J8" s="17">
        <v>0.27412199999999998</v>
      </c>
      <c r="K8" s="17"/>
      <c r="L8" s="17">
        <v>0.16550209523809523</v>
      </c>
      <c r="M8" s="17"/>
      <c r="N8" s="17">
        <v>8</v>
      </c>
      <c r="O8" s="17">
        <v>1.0749177023637271</v>
      </c>
      <c r="P8" s="17">
        <v>1.3207722626989951</v>
      </c>
      <c r="Q8" s="17">
        <v>1.5361088333954529</v>
      </c>
      <c r="R8" s="17">
        <v>1.8294708886800148</v>
      </c>
      <c r="S8" s="17">
        <v>2.090336182861356</v>
      </c>
      <c r="T8" s="17">
        <v>2.292803945842913</v>
      </c>
      <c r="U8" s="17">
        <v>2.1468360802854205</v>
      </c>
      <c r="V8" s="17"/>
    </row>
    <row r="9" spans="1:22" x14ac:dyDescent="0.25">
      <c r="A9" s="17"/>
      <c r="B9" s="17"/>
      <c r="C9" s="17">
        <v>16</v>
      </c>
      <c r="D9" s="17">
        <v>0.10265933333333334</v>
      </c>
      <c r="E9" s="17">
        <v>0.11212566666666668</v>
      </c>
      <c r="F9" s="17">
        <v>0.12933966666666666</v>
      </c>
      <c r="G9" s="17">
        <v>0.14783199999999999</v>
      </c>
      <c r="H9" s="17">
        <v>0.17373833333333333</v>
      </c>
      <c r="I9" s="17">
        <v>0.20446400000000001</v>
      </c>
      <c r="J9" s="17">
        <v>0.26742300000000002</v>
      </c>
      <c r="K9" s="17"/>
      <c r="L9" s="17">
        <v>0.16251171428571426</v>
      </c>
      <c r="M9" s="17"/>
      <c r="N9" s="17">
        <v>16</v>
      </c>
      <c r="O9" s="17">
        <v>1.1047802115735539</v>
      </c>
      <c r="P9" s="17">
        <v>1.3807097393698142</v>
      </c>
      <c r="Q9" s="17">
        <v>1.5932389908741584</v>
      </c>
      <c r="R9" s="17">
        <v>1.8608217436008441</v>
      </c>
      <c r="S9" s="17">
        <v>2.0886236965551643</v>
      </c>
      <c r="T9" s="17">
        <v>2.2826218796462947</v>
      </c>
      <c r="U9" s="17">
        <v>2.2006147563971683</v>
      </c>
      <c r="V9" s="17"/>
    </row>
    <row r="10" spans="1:22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17"/>
      <c r="B12" s="17"/>
      <c r="C12" s="17">
        <v>1080</v>
      </c>
      <c r="D12" s="17" t="s">
        <v>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x14ac:dyDescent="0.25">
      <c r="A13" s="17"/>
      <c r="B13" s="17"/>
      <c r="C13" s="17"/>
      <c r="D13" s="17" t="s">
        <v>7</v>
      </c>
      <c r="E13" s="17" t="s">
        <v>8</v>
      </c>
      <c r="F13" s="17" t="s">
        <v>9</v>
      </c>
      <c r="G13" s="17" t="s">
        <v>10</v>
      </c>
      <c r="H13" s="17" t="s">
        <v>11</v>
      </c>
      <c r="I13" s="17" t="s">
        <v>12</v>
      </c>
      <c r="J13" s="17" t="s">
        <v>13</v>
      </c>
      <c r="K13" s="17"/>
      <c r="L13" s="17" t="s">
        <v>3</v>
      </c>
      <c r="M13" s="17"/>
      <c r="N13" s="17"/>
      <c r="O13" s="17" t="s">
        <v>7</v>
      </c>
      <c r="P13" s="17" t="s">
        <v>8</v>
      </c>
      <c r="Q13" s="17" t="s">
        <v>9</v>
      </c>
      <c r="R13" s="17" t="s">
        <v>10</v>
      </c>
      <c r="S13" s="17" t="s">
        <v>11</v>
      </c>
      <c r="T13" s="17" t="s">
        <v>12</v>
      </c>
      <c r="U13" s="17" t="s">
        <v>13</v>
      </c>
      <c r="V13" s="17"/>
    </row>
    <row r="14" spans="1:22" x14ac:dyDescent="0.25">
      <c r="A14" s="17"/>
      <c r="B14" s="17" t="s">
        <v>2</v>
      </c>
      <c r="C14" s="17">
        <v>1</v>
      </c>
      <c r="D14" s="17">
        <v>1.4191803333333333</v>
      </c>
      <c r="E14" s="17">
        <v>1.9072043333333333</v>
      </c>
      <c r="F14" s="17">
        <v>2.6731836666666666</v>
      </c>
      <c r="G14" s="17">
        <v>3.6559626666666669</v>
      </c>
      <c r="H14" s="17">
        <v>4.8906396666666661</v>
      </c>
      <c r="I14" s="17">
        <v>6.366924</v>
      </c>
      <c r="J14" s="17">
        <v>8.086642666666668</v>
      </c>
      <c r="K14" s="17"/>
      <c r="L14" s="17">
        <v>4.1428196190476196</v>
      </c>
      <c r="M14" s="17"/>
      <c r="N14" s="17">
        <v>1</v>
      </c>
      <c r="O14" s="17">
        <v>0.99292244044156008</v>
      </c>
      <c r="P14" s="17">
        <v>0.99888195863648943</v>
      </c>
      <c r="Q14" s="17">
        <v>0.99508950064660728</v>
      </c>
      <c r="R14" s="17">
        <v>0.99950610363636094</v>
      </c>
      <c r="S14" s="17">
        <v>0.99953755197258132</v>
      </c>
      <c r="T14" s="17">
        <v>0.99863246365120739</v>
      </c>
      <c r="U14" s="17">
        <v>0.99862035864244925</v>
      </c>
      <c r="V14" s="17"/>
    </row>
    <row r="15" spans="1:22" x14ac:dyDescent="0.25">
      <c r="A15" s="17"/>
      <c r="B15" s="17"/>
      <c r="C15" s="17">
        <v>2</v>
      </c>
      <c r="D15" s="17">
        <v>1.2710563333333333</v>
      </c>
      <c r="E15" s="17">
        <v>1.5281313333333333</v>
      </c>
      <c r="F15" s="17">
        <v>1.922415</v>
      </c>
      <c r="G15" s="17">
        <v>2.4374746666666667</v>
      </c>
      <c r="H15" s="17">
        <v>3.0872306666666667</v>
      </c>
      <c r="I15" s="17">
        <v>3.8842060000000003</v>
      </c>
      <c r="J15" s="17">
        <v>4.7941729999999998</v>
      </c>
      <c r="K15" s="17"/>
      <c r="L15" s="17">
        <v>2.7035267142857142</v>
      </c>
      <c r="M15" s="17"/>
      <c r="N15" s="17">
        <v>2</v>
      </c>
      <c r="O15" s="17">
        <v>1.1086337899002117</v>
      </c>
      <c r="P15" s="17">
        <v>1.24666771660551</v>
      </c>
      <c r="Q15" s="17">
        <v>1.3837059115747641</v>
      </c>
      <c r="R15" s="17">
        <v>1.4991569143145966</v>
      </c>
      <c r="S15" s="17">
        <v>1.5834184509698661</v>
      </c>
      <c r="T15" s="17">
        <v>1.636941243590067</v>
      </c>
      <c r="U15" s="17">
        <v>1.684437753915013</v>
      </c>
      <c r="V15" s="17"/>
    </row>
    <row r="16" spans="1:22" x14ac:dyDescent="0.25">
      <c r="A16" s="17"/>
      <c r="B16" s="17"/>
      <c r="C16" s="17">
        <v>4</v>
      </c>
      <c r="D16" s="17">
        <v>1.1884936666666668</v>
      </c>
      <c r="E16" s="17">
        <v>1.3242659999999999</v>
      </c>
      <c r="F16" s="17">
        <v>1.5242476666666667</v>
      </c>
      <c r="G16" s="17">
        <v>1.7915143333333334</v>
      </c>
      <c r="H16" s="17">
        <v>2.1221533333333333</v>
      </c>
      <c r="I16" s="17">
        <v>2.5338993333333333</v>
      </c>
      <c r="J16" s="17">
        <v>3.0214409999999998</v>
      </c>
      <c r="K16" s="17"/>
      <c r="L16" s="17">
        <v>1.9294307619047619</v>
      </c>
      <c r="M16" s="17"/>
      <c r="N16" s="17">
        <v>4</v>
      </c>
      <c r="O16" s="17">
        <v>1.1856487245339407</v>
      </c>
      <c r="P16" s="17">
        <v>1.4385871116527951</v>
      </c>
      <c r="Q16" s="17">
        <v>1.7451606180360455</v>
      </c>
      <c r="R16" s="17">
        <v>2.0397029105544413</v>
      </c>
      <c r="S16" s="17">
        <v>2.3034989617464023</v>
      </c>
      <c r="T16" s="17">
        <v>2.5092618780698732</v>
      </c>
      <c r="U16" s="17">
        <v>2.672726689020239</v>
      </c>
      <c r="V16" s="17"/>
    </row>
    <row r="17" spans="1:22" x14ac:dyDescent="0.25">
      <c r="A17" s="17"/>
      <c r="B17" s="17"/>
      <c r="C17" s="17">
        <v>8</v>
      </c>
      <c r="D17" s="17">
        <v>1.1966700000000001</v>
      </c>
      <c r="E17" s="17">
        <v>1.3298550000000002</v>
      </c>
      <c r="F17" s="17">
        <v>1.5315936666666667</v>
      </c>
      <c r="G17" s="17">
        <v>1.7971570000000001</v>
      </c>
      <c r="H17" s="17">
        <v>2.1354489999999999</v>
      </c>
      <c r="I17" s="17">
        <v>2.558901333333333</v>
      </c>
      <c r="J17" s="17">
        <v>3.0269290000000004</v>
      </c>
      <c r="K17" s="17"/>
      <c r="L17" s="17">
        <v>1.9395078571428572</v>
      </c>
      <c r="M17" s="17"/>
      <c r="N17" s="17">
        <v>8</v>
      </c>
      <c r="O17" s="17">
        <v>1.1775476948532175</v>
      </c>
      <c r="P17" s="17">
        <v>1.4325411417034186</v>
      </c>
      <c r="Q17" s="17">
        <v>1.7367902844553418</v>
      </c>
      <c r="R17" s="17">
        <v>2.0332987045650435</v>
      </c>
      <c r="S17" s="17">
        <v>2.2891569875937101</v>
      </c>
      <c r="T17" s="17">
        <v>2.4847448853049436</v>
      </c>
      <c r="U17" s="17">
        <v>2.6678808786066663</v>
      </c>
      <c r="V17" s="17"/>
    </row>
    <row r="18" spans="1:22" x14ac:dyDescent="0.25">
      <c r="A18" s="17"/>
      <c r="B18" s="17"/>
      <c r="C18" s="17">
        <v>16</v>
      </c>
      <c r="D18" s="17">
        <v>1.1928703333333333</v>
      </c>
      <c r="E18" s="17">
        <v>1.3323736666666666</v>
      </c>
      <c r="F18" s="17">
        <v>1.5331949999999999</v>
      </c>
      <c r="G18" s="17">
        <v>1.8049433333333333</v>
      </c>
      <c r="H18" s="17">
        <v>2.14032</v>
      </c>
      <c r="I18" s="17">
        <v>2.5636700000000001</v>
      </c>
      <c r="J18" s="17">
        <v>3.0467426666666668</v>
      </c>
      <c r="K18" s="17"/>
      <c r="L18" s="17">
        <v>1.9448735714285714</v>
      </c>
      <c r="M18" s="17"/>
      <c r="N18" s="17">
        <v>16</v>
      </c>
      <c r="O18" s="17">
        <v>1.181298554103813</v>
      </c>
      <c r="P18" s="17">
        <v>1.4298331223898402</v>
      </c>
      <c r="Q18" s="17">
        <v>1.7349763076451465</v>
      </c>
      <c r="R18" s="17">
        <v>2.024527270477559</v>
      </c>
      <c r="S18" s="17">
        <v>2.2839472602227704</v>
      </c>
      <c r="T18" s="17">
        <v>2.4801230267546135</v>
      </c>
      <c r="U18" s="17">
        <v>2.6505310370813504</v>
      </c>
      <c r="V18" s="17"/>
    </row>
    <row r="19" spans="1:2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17"/>
      <c r="B21" s="17"/>
      <c r="C21" s="17" t="s">
        <v>0</v>
      </c>
      <c r="D21" s="17" t="s">
        <v>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5">
      <c r="A22" s="17"/>
      <c r="B22" s="17"/>
      <c r="C22" s="17"/>
      <c r="D22" s="17" t="s">
        <v>7</v>
      </c>
      <c r="E22" s="17" t="s">
        <v>8</v>
      </c>
      <c r="F22" s="17" t="s">
        <v>9</v>
      </c>
      <c r="G22" s="17" t="s">
        <v>10</v>
      </c>
      <c r="H22" s="17" t="s">
        <v>11</v>
      </c>
      <c r="I22" s="17" t="s">
        <v>12</v>
      </c>
      <c r="J22" s="17" t="s">
        <v>13</v>
      </c>
      <c r="K22" s="17"/>
      <c r="L22" s="17" t="s">
        <v>3</v>
      </c>
      <c r="M22" s="17"/>
      <c r="N22" s="17"/>
      <c r="O22" s="17" t="s">
        <v>7</v>
      </c>
      <c r="P22" s="17" t="s">
        <v>8</v>
      </c>
      <c r="Q22" s="17" t="s">
        <v>9</v>
      </c>
      <c r="R22" s="17" t="s">
        <v>10</v>
      </c>
      <c r="S22" s="17" t="s">
        <v>11</v>
      </c>
      <c r="T22" s="17" t="s">
        <v>12</v>
      </c>
      <c r="U22" s="17" t="s">
        <v>13</v>
      </c>
      <c r="V22" s="17"/>
    </row>
    <row r="23" spans="1:22" x14ac:dyDescent="0.25">
      <c r="A23" s="17"/>
      <c r="B23" s="17" t="s">
        <v>2</v>
      </c>
      <c r="C23" s="17">
        <v>1</v>
      </c>
      <c r="D23" s="17">
        <v>5.9890243333333331</v>
      </c>
      <c r="E23" s="17">
        <v>7.9126526666666663</v>
      </c>
      <c r="F23" s="17">
        <v>10.921989000000002</v>
      </c>
      <c r="G23" s="17">
        <v>14.994499333333332</v>
      </c>
      <c r="H23" s="17">
        <v>19.717409</v>
      </c>
      <c r="I23" s="17">
        <v>25.909905666666663</v>
      </c>
      <c r="J23" s="17">
        <v>32.506895333333333</v>
      </c>
      <c r="K23" s="17"/>
      <c r="L23" s="17">
        <v>16.850339333333331</v>
      </c>
      <c r="M23" s="17"/>
      <c r="N23" s="17">
        <v>1</v>
      </c>
      <c r="O23" s="17">
        <v>0.99524674942880231</v>
      </c>
      <c r="P23" s="17">
        <v>0.99919942566247699</v>
      </c>
      <c r="Q23" s="17">
        <v>0.99849166667353328</v>
      </c>
      <c r="R23" s="17">
        <v>0.99285455746460627</v>
      </c>
      <c r="S23" s="17">
        <v>0.99969950412855968</v>
      </c>
      <c r="T23" s="17">
        <v>0.99058639310368268</v>
      </c>
      <c r="U23" s="17">
        <v>0.9990710483722397</v>
      </c>
      <c r="V23" s="17"/>
    </row>
    <row r="24" spans="1:22" x14ac:dyDescent="0.25">
      <c r="A24" s="17"/>
      <c r="B24" s="17"/>
      <c r="C24" s="17">
        <v>2</v>
      </c>
      <c r="D24" s="17">
        <v>5.3958853333333332</v>
      </c>
      <c r="E24" s="17">
        <v>6.3990119999999999</v>
      </c>
      <c r="F24" s="17">
        <v>7.9416293333333341</v>
      </c>
      <c r="G24" s="17">
        <v>9.994356999999999</v>
      </c>
      <c r="H24" s="17">
        <v>12.712044000000001</v>
      </c>
      <c r="I24" s="17">
        <v>15.774614</v>
      </c>
      <c r="J24" s="17">
        <v>19.367705999999998</v>
      </c>
      <c r="K24" s="17"/>
      <c r="L24" s="17">
        <v>11.083606809523809</v>
      </c>
      <c r="M24" s="17"/>
      <c r="N24" s="17">
        <v>2</v>
      </c>
      <c r="O24" s="17">
        <v>1.1046485667844683</v>
      </c>
      <c r="P24" s="17">
        <v>1.2355529259829485</v>
      </c>
      <c r="Q24" s="17">
        <v>1.3732087638775048</v>
      </c>
      <c r="R24" s="17">
        <v>1.4895762678879694</v>
      </c>
      <c r="S24" s="17">
        <v>1.550614834246955</v>
      </c>
      <c r="T24" s="17">
        <v>1.627044566668953</v>
      </c>
      <c r="U24" s="17">
        <v>1.6768479447178721</v>
      </c>
      <c r="V24" s="17"/>
    </row>
    <row r="25" spans="1:22" x14ac:dyDescent="0.25">
      <c r="A25" s="17"/>
      <c r="B25" s="17"/>
      <c r="C25" s="17">
        <v>4</v>
      </c>
      <c r="D25" s="17">
        <v>5.0709186666666666</v>
      </c>
      <c r="E25" s="17">
        <v>5.5860936666666667</v>
      </c>
      <c r="F25" s="17">
        <v>6.3462053333333337</v>
      </c>
      <c r="G25" s="17">
        <v>7.5464396666666671</v>
      </c>
      <c r="H25" s="17">
        <v>8.9108043333333331</v>
      </c>
      <c r="I25" s="17">
        <v>10.475033333333334</v>
      </c>
      <c r="J25" s="17">
        <v>12.379201</v>
      </c>
      <c r="K25" s="17"/>
      <c r="L25" s="17">
        <v>8.0449565714285729</v>
      </c>
      <c r="M25" s="17"/>
      <c r="N25" s="17">
        <v>4</v>
      </c>
      <c r="O25" s="17">
        <v>1.1754392826651527</v>
      </c>
      <c r="P25" s="17">
        <v>1.4153572195143402</v>
      </c>
      <c r="Q25" s="17">
        <v>1.7184308460236815</v>
      </c>
      <c r="R25" s="17">
        <v>1.9727656560694249</v>
      </c>
      <c r="S25" s="17">
        <v>2.2120880745034128</v>
      </c>
      <c r="T25" s="17">
        <v>2.450207000136833</v>
      </c>
      <c r="U25" s="17">
        <v>2.6234890280883234</v>
      </c>
      <c r="V25" s="17"/>
    </row>
    <row r="26" spans="1:22" x14ac:dyDescent="0.25">
      <c r="A26" s="17"/>
      <c r="B26" s="17"/>
      <c r="C26" s="17">
        <v>8</v>
      </c>
      <c r="D26" s="17">
        <v>5.0793566666666665</v>
      </c>
      <c r="E26" s="17">
        <v>5.5842446666666667</v>
      </c>
      <c r="F26" s="17">
        <v>6.3586916666666662</v>
      </c>
      <c r="G26" s="17">
        <v>7.4737183333333332</v>
      </c>
      <c r="H26" s="17">
        <v>8.9266836666666673</v>
      </c>
      <c r="I26" s="17">
        <v>10.406819</v>
      </c>
      <c r="J26" s="17">
        <v>12.375084333333334</v>
      </c>
      <c r="K26" s="17"/>
      <c r="L26" s="17">
        <v>8.0292283333333323</v>
      </c>
      <c r="M26" s="17"/>
      <c r="N26" s="17">
        <v>8</v>
      </c>
      <c r="O26" s="17">
        <v>1.1734866029621862</v>
      </c>
      <c r="P26" s="17">
        <v>1.4158258586329848</v>
      </c>
      <c r="Q26" s="17">
        <v>1.7150564253914917</v>
      </c>
      <c r="R26" s="17">
        <v>1.9919612080644373</v>
      </c>
      <c r="S26" s="17">
        <v>2.2081530763328265</v>
      </c>
      <c r="T26" s="17">
        <v>2.4662675501514921</v>
      </c>
      <c r="U26" s="17">
        <v>2.6243617518242903</v>
      </c>
      <c r="V26" s="17"/>
    </row>
    <row r="27" spans="1:22" x14ac:dyDescent="0.25">
      <c r="A27" s="17"/>
      <c r="B27" s="17"/>
      <c r="C27" s="17">
        <v>16</v>
      </c>
      <c r="D27" s="17">
        <v>5.0684983333333333</v>
      </c>
      <c r="E27" s="17">
        <v>5.5898813333333335</v>
      </c>
      <c r="F27" s="17">
        <v>6.3650370000000001</v>
      </c>
      <c r="G27" s="17">
        <v>7.4206630000000002</v>
      </c>
      <c r="H27" s="17">
        <v>8.8412739999999985</v>
      </c>
      <c r="I27" s="17">
        <v>10.406751333333334</v>
      </c>
      <c r="J27" s="17">
        <v>12.313817999999999</v>
      </c>
      <c r="K27" s="17"/>
      <c r="L27" s="17">
        <v>8.0008461428571422</v>
      </c>
      <c r="M27" s="17"/>
      <c r="N27" s="17">
        <v>16</v>
      </c>
      <c r="O27" s="17">
        <v>1.1760005839994028</v>
      </c>
      <c r="P27" s="17">
        <v>1.414398182811752</v>
      </c>
      <c r="Q27" s="17">
        <v>1.7133466781104334</v>
      </c>
      <c r="R27" s="17">
        <v>2.0062030845491838</v>
      </c>
      <c r="S27" s="17">
        <v>2.2294845742819418</v>
      </c>
      <c r="T27" s="17">
        <v>2.4662835862898489</v>
      </c>
      <c r="U27" s="17">
        <v>2.6374190360780059</v>
      </c>
      <c r="V27" s="17"/>
    </row>
    <row r="28" spans="1:22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4" spans="1:22" x14ac:dyDescent="0.25">
      <c r="A34" s="16" t="s">
        <v>24</v>
      </c>
      <c r="B34" s="16"/>
      <c r="C34" s="16">
        <v>720</v>
      </c>
      <c r="D34" s="16" t="s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5">
      <c r="A35" s="16"/>
      <c r="B35" s="16"/>
      <c r="C35" s="16"/>
      <c r="D35" s="16" t="s">
        <v>7</v>
      </c>
      <c r="E35" s="16" t="s">
        <v>8</v>
      </c>
      <c r="F35" s="16" t="s">
        <v>9</v>
      </c>
      <c r="G35" s="16" t="s">
        <v>10</v>
      </c>
      <c r="H35" s="16" t="s">
        <v>11</v>
      </c>
      <c r="I35" s="16" t="s">
        <v>12</v>
      </c>
      <c r="J35" s="16" t="s">
        <v>13</v>
      </c>
      <c r="K35" s="16"/>
      <c r="L35" s="16" t="s">
        <v>3</v>
      </c>
      <c r="M35" s="16"/>
      <c r="N35" s="16"/>
      <c r="O35" s="16" t="s">
        <v>7</v>
      </c>
      <c r="P35" s="16" t="s">
        <v>8</v>
      </c>
      <c r="Q35" s="16" t="s">
        <v>9</v>
      </c>
      <c r="R35" s="16" t="s">
        <v>10</v>
      </c>
      <c r="S35" s="16" t="s">
        <v>11</v>
      </c>
      <c r="T35" s="16" t="s">
        <v>12</v>
      </c>
      <c r="U35" s="16" t="s">
        <v>13</v>
      </c>
      <c r="V35" s="16"/>
    </row>
    <row r="36" spans="1:22" x14ac:dyDescent="0.25">
      <c r="A36" s="16"/>
      <c r="B36" s="16"/>
      <c r="C36" s="16">
        <v>1</v>
      </c>
      <c r="D36" s="16">
        <v>0.11816066666666668</v>
      </c>
      <c r="E36" s="16">
        <v>0.15524000000000002</v>
      </c>
      <c r="F36" s="16">
        <v>0.20871600000000001</v>
      </c>
      <c r="G36" s="16">
        <v>0.27754800000000002</v>
      </c>
      <c r="H36" s="16">
        <v>0.36436099999999999</v>
      </c>
      <c r="I36" s="16">
        <v>0.47165499999999999</v>
      </c>
      <c r="J36" s="16">
        <v>0.58890999999999993</v>
      </c>
      <c r="K36" s="16"/>
      <c r="L36" s="16">
        <v>0.31208438095238089</v>
      </c>
      <c r="M36" s="16"/>
      <c r="N36" s="16">
        <v>1</v>
      </c>
      <c r="O36" s="16">
        <v>0.95984563391088962</v>
      </c>
      <c r="P36" s="16">
        <v>0.99724942025251218</v>
      </c>
      <c r="Q36" s="16">
        <v>0.98731769485808463</v>
      </c>
      <c r="R36" s="16">
        <v>0.99114027123236326</v>
      </c>
      <c r="S36" s="16">
        <v>0.99591888264660589</v>
      </c>
      <c r="T36" s="16">
        <v>0.98952412250479704</v>
      </c>
      <c r="U36" s="16">
        <v>0.99929530828140134</v>
      </c>
      <c r="V36" s="16"/>
    </row>
    <row r="37" spans="1:22" x14ac:dyDescent="0.25">
      <c r="A37" s="16"/>
      <c r="B37" s="16" t="s">
        <v>2</v>
      </c>
      <c r="C37" s="16">
        <v>2</v>
      </c>
      <c r="D37" s="16">
        <v>0.23316633333333334</v>
      </c>
      <c r="E37" s="16">
        <v>0.22016366666666665</v>
      </c>
      <c r="F37" s="16">
        <v>0.22154199999999999</v>
      </c>
      <c r="G37" s="16">
        <v>0.22107033333333334</v>
      </c>
      <c r="H37" s="16">
        <v>0.22223599999999999</v>
      </c>
      <c r="I37" s="16">
        <v>0.22322233333333333</v>
      </c>
      <c r="J37" s="16">
        <v>0.22249699999999997</v>
      </c>
      <c r="K37" s="16"/>
      <c r="L37" s="16">
        <v>0.22341395238095238</v>
      </c>
      <c r="M37" s="16"/>
      <c r="N37" s="16">
        <v>2</v>
      </c>
      <c r="O37" s="16">
        <v>0.48641670681444865</v>
      </c>
      <c r="P37" s="16">
        <v>0.70317233694327408</v>
      </c>
      <c r="Q37" s="16">
        <v>0.93015771275875458</v>
      </c>
      <c r="R37" s="16">
        <v>1.2443505912899513</v>
      </c>
      <c r="S37" s="16">
        <v>1.6328317644306052</v>
      </c>
      <c r="T37" s="16">
        <v>2.0908033395702641</v>
      </c>
      <c r="U37" s="16">
        <v>2.6449570106563236</v>
      </c>
      <c r="V37" s="16"/>
    </row>
    <row r="38" spans="1:22" x14ac:dyDescent="0.25">
      <c r="A38" s="16"/>
      <c r="B38" s="16"/>
      <c r="C38" s="16">
        <v>4</v>
      </c>
      <c r="D38" s="16">
        <v>0.22055933333333333</v>
      </c>
      <c r="E38" s="16">
        <v>0.22394933333333333</v>
      </c>
      <c r="F38" s="16">
        <v>0.21962733333333331</v>
      </c>
      <c r="G38" s="16">
        <v>0.22821800000000003</v>
      </c>
      <c r="H38" s="16">
        <v>0.219418</v>
      </c>
      <c r="I38" s="16">
        <v>0.22311733333333331</v>
      </c>
      <c r="J38" s="16">
        <v>0.22609100000000001</v>
      </c>
      <c r="K38" s="16"/>
      <c r="L38" s="16">
        <v>0.22299719047619049</v>
      </c>
      <c r="M38" s="16"/>
      <c r="N38" s="16">
        <v>4</v>
      </c>
      <c r="O38" s="16">
        <v>0.51421990756833391</v>
      </c>
      <c r="P38" s="16">
        <v>0.69128582655600679</v>
      </c>
      <c r="Q38" s="16">
        <v>0.93826663955002576</v>
      </c>
      <c r="R38" s="16">
        <v>1.2053781910278765</v>
      </c>
      <c r="S38" s="16">
        <v>1.6538023316227473</v>
      </c>
      <c r="T38" s="16">
        <v>2.091787280832806</v>
      </c>
      <c r="U38" s="16">
        <v>2.6029121017643337</v>
      </c>
      <c r="V38" s="16"/>
    </row>
    <row r="39" spans="1:22" x14ac:dyDescent="0.25">
      <c r="A39" s="16"/>
      <c r="B39" s="16"/>
      <c r="C39" s="16">
        <v>8</v>
      </c>
      <c r="D39" s="16">
        <v>0.22276600000000002</v>
      </c>
      <c r="E39" s="16">
        <v>0.22177633333333335</v>
      </c>
      <c r="F39" s="16">
        <v>0.21933533333333333</v>
      </c>
      <c r="G39" s="16">
        <v>0.22239899999999999</v>
      </c>
      <c r="H39" s="16">
        <v>0.22103266666666666</v>
      </c>
      <c r="I39" s="16">
        <v>0.22533100000000003</v>
      </c>
      <c r="J39" s="16">
        <v>0.22345333333333331</v>
      </c>
      <c r="K39" s="16"/>
      <c r="L39" s="16">
        <v>0.22229909523809521</v>
      </c>
      <c r="M39" s="16"/>
      <c r="N39" s="16">
        <v>8</v>
      </c>
      <c r="O39" s="16">
        <v>0.50912616826625245</v>
      </c>
      <c r="P39" s="16">
        <v>0.69805915569590382</v>
      </c>
      <c r="Q39" s="16">
        <v>0.93951574909651281</v>
      </c>
      <c r="R39" s="16">
        <v>1.2369165328980796</v>
      </c>
      <c r="S39" s="16">
        <v>1.6417211332261596</v>
      </c>
      <c r="T39" s="16">
        <v>2.0712374240561662</v>
      </c>
      <c r="U39" s="16">
        <v>2.6336371501879587</v>
      </c>
      <c r="V39" s="16"/>
    </row>
    <row r="40" spans="1:22" x14ac:dyDescent="0.25">
      <c r="A40" s="16"/>
      <c r="B40" s="16"/>
      <c r="C40" s="16">
        <v>16</v>
      </c>
      <c r="D40" s="16">
        <v>0.21882533333333332</v>
      </c>
      <c r="E40" s="16">
        <v>0.22739600000000001</v>
      </c>
      <c r="F40" s="16">
        <v>0.21982933333333335</v>
      </c>
      <c r="G40" s="16">
        <v>0.22056100000000001</v>
      </c>
      <c r="H40" s="16">
        <v>0.22262633333333334</v>
      </c>
      <c r="I40" s="16">
        <v>0.22312266666666669</v>
      </c>
      <c r="J40" s="16">
        <v>0.22450266666666666</v>
      </c>
      <c r="K40" s="16"/>
      <c r="L40" s="16">
        <v>0.22240904761904765</v>
      </c>
      <c r="M40" s="16"/>
      <c r="N40" s="16">
        <v>16</v>
      </c>
      <c r="O40" s="16">
        <v>0.51829465205125558</v>
      </c>
      <c r="P40" s="16">
        <v>0.68080792977888793</v>
      </c>
      <c r="Q40" s="16">
        <v>0.93740447134746951</v>
      </c>
      <c r="R40" s="16">
        <v>1.247224123938502</v>
      </c>
      <c r="S40" s="16">
        <v>1.6299689015525265</v>
      </c>
      <c r="T40" s="16">
        <v>2.0917372805392547</v>
      </c>
      <c r="U40" s="16">
        <v>2.6213274378329583</v>
      </c>
      <c r="V40" s="16"/>
    </row>
    <row r="41" spans="1:22" x14ac:dyDescent="0.25">
      <c r="A41" s="16"/>
      <c r="B41" s="16"/>
      <c r="C41" s="16">
        <v>32</v>
      </c>
      <c r="D41" s="16">
        <v>0.21648699999999999</v>
      </c>
      <c r="E41" s="16">
        <v>0.21931266666666668</v>
      </c>
      <c r="F41" s="16">
        <v>0.22110266666666667</v>
      </c>
      <c r="G41" s="16">
        <v>0.22025400000000003</v>
      </c>
      <c r="H41" s="16">
        <v>0.22171433333333335</v>
      </c>
      <c r="I41" s="16">
        <v>0.22510866666666665</v>
      </c>
      <c r="J41" s="16">
        <v>0.22656066666666666</v>
      </c>
      <c r="K41" s="16"/>
      <c r="L41" s="16">
        <v>0.22150571428571428</v>
      </c>
      <c r="M41" s="16"/>
      <c r="N41" s="16">
        <v>32</v>
      </c>
      <c r="O41" s="16">
        <v>0.52389288964233427</v>
      </c>
      <c r="P41" s="16">
        <v>0.70590085995944907</v>
      </c>
      <c r="Q41" s="16">
        <v>0.93200594595572495</v>
      </c>
      <c r="R41" s="16">
        <v>1.248962561406376</v>
      </c>
      <c r="S41" s="16">
        <v>1.6366736175529171</v>
      </c>
      <c r="T41" s="16">
        <v>2.0732831254831003</v>
      </c>
      <c r="U41" s="16">
        <v>2.5975161913953877</v>
      </c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A44" s="16"/>
      <c r="B44" s="16"/>
      <c r="C44" s="16">
        <v>1080</v>
      </c>
      <c r="D44" s="16" t="s">
        <v>1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5">
      <c r="A45" s="16"/>
      <c r="B45" s="16"/>
      <c r="C45" s="16"/>
      <c r="D45" s="16" t="s">
        <v>7</v>
      </c>
      <c r="E45" s="16" t="s">
        <v>8</v>
      </c>
      <c r="F45" s="16" t="s">
        <v>9</v>
      </c>
      <c r="G45" s="16" t="s">
        <v>10</v>
      </c>
      <c r="H45" s="16" t="s">
        <v>11</v>
      </c>
      <c r="I45" s="16" t="s">
        <v>12</v>
      </c>
      <c r="J45" s="16" t="s">
        <v>13</v>
      </c>
      <c r="K45" s="16"/>
      <c r="L45" s="16" t="s">
        <v>3</v>
      </c>
      <c r="M45" s="16"/>
      <c r="N45" s="16"/>
      <c r="O45" s="16" t="s">
        <v>7</v>
      </c>
      <c r="P45" s="16" t="s">
        <v>8</v>
      </c>
      <c r="Q45" s="16" t="s">
        <v>9</v>
      </c>
      <c r="R45" s="16" t="s">
        <v>10</v>
      </c>
      <c r="S45" s="16" t="s">
        <v>11</v>
      </c>
      <c r="T45" s="16" t="s">
        <v>12</v>
      </c>
      <c r="U45" s="16" t="s">
        <v>13</v>
      </c>
      <c r="V45" s="16"/>
    </row>
    <row r="46" spans="1:22" x14ac:dyDescent="0.25">
      <c r="A46" s="16"/>
      <c r="B46" s="16"/>
      <c r="C46" s="16">
        <v>1</v>
      </c>
      <c r="D46" s="16">
        <v>1.4191803333333333</v>
      </c>
      <c r="E46" s="16">
        <v>1.9072043333333333</v>
      </c>
      <c r="F46" s="16">
        <v>2.6731836666666666</v>
      </c>
      <c r="G46" s="16">
        <v>3.6559626666666669</v>
      </c>
      <c r="H46" s="16">
        <v>4.8906396666666661</v>
      </c>
      <c r="I46" s="16">
        <v>6.366924</v>
      </c>
      <c r="J46" s="16">
        <v>8.086642666666668</v>
      </c>
      <c r="K46" s="16"/>
      <c r="L46" s="16">
        <v>4.1428196190476196</v>
      </c>
      <c r="M46" s="16"/>
      <c r="N46" s="16">
        <v>1</v>
      </c>
      <c r="O46" s="16">
        <v>0.99292244044156008</v>
      </c>
      <c r="P46" s="16">
        <v>0.99888195863648943</v>
      </c>
      <c r="Q46" s="16">
        <v>0.99508950064660728</v>
      </c>
      <c r="R46" s="16">
        <v>0.99950610363636094</v>
      </c>
      <c r="S46" s="16">
        <v>0.99953755197258132</v>
      </c>
      <c r="T46" s="16">
        <v>0.99863246365120739</v>
      </c>
      <c r="U46" s="16">
        <v>0.99862035864244925</v>
      </c>
      <c r="V46" s="16"/>
    </row>
    <row r="47" spans="1:22" x14ac:dyDescent="0.25">
      <c r="A47" s="16"/>
      <c r="B47" s="16" t="s">
        <v>2</v>
      </c>
      <c r="C47" s="16">
        <v>2</v>
      </c>
      <c r="D47" s="16">
        <v>1.4690533333333333</v>
      </c>
      <c r="E47" s="16">
        <v>1.4555136666666666</v>
      </c>
      <c r="F47" s="16">
        <v>1.4519406666666665</v>
      </c>
      <c r="G47" s="16">
        <v>1.4659236666666668</v>
      </c>
      <c r="H47" s="16">
        <v>1.4758626666666668</v>
      </c>
      <c r="I47" s="16">
        <v>1.4671350000000001</v>
      </c>
      <c r="J47" s="16">
        <v>1.4743729999999999</v>
      </c>
      <c r="K47" s="16"/>
      <c r="L47" s="16">
        <v>1.465686</v>
      </c>
      <c r="M47" s="16"/>
      <c r="N47" s="16">
        <v>2</v>
      </c>
      <c r="O47" s="16">
        <v>0.95921364325325154</v>
      </c>
      <c r="P47" s="16">
        <v>1.308865758961155</v>
      </c>
      <c r="Q47" s="16">
        <v>1.8320700432662311</v>
      </c>
      <c r="R47" s="16">
        <v>2.4927334779368908</v>
      </c>
      <c r="S47" s="16">
        <v>3.3122173969213033</v>
      </c>
      <c r="T47" s="16">
        <v>4.333764104871058</v>
      </c>
      <c r="U47" s="16">
        <v>5.477234051356068</v>
      </c>
      <c r="V47" s="16"/>
    </row>
    <row r="48" spans="1:22" x14ac:dyDescent="0.25">
      <c r="A48" s="16"/>
      <c r="B48" s="16"/>
      <c r="C48" s="16">
        <v>4</v>
      </c>
      <c r="D48" s="16">
        <v>1.4695716666666667</v>
      </c>
      <c r="E48" s="16">
        <v>1.447754</v>
      </c>
      <c r="F48" s="16">
        <v>1.459155</v>
      </c>
      <c r="G48" s="16">
        <v>1.4579236666666668</v>
      </c>
      <c r="H48" s="16">
        <v>1.4694966666666665</v>
      </c>
      <c r="I48" s="16">
        <v>1.4548673333333333</v>
      </c>
      <c r="J48" s="16">
        <v>1.4497716666666667</v>
      </c>
      <c r="K48" s="16"/>
      <c r="L48" s="16">
        <v>1.4583628571428571</v>
      </c>
      <c r="M48" s="16"/>
      <c r="N48" s="16">
        <v>4</v>
      </c>
      <c r="O48" s="16">
        <v>0.95887531854519958</v>
      </c>
      <c r="P48" s="16">
        <v>1.315881012934518</v>
      </c>
      <c r="Q48" s="16">
        <v>1.8230119486963345</v>
      </c>
      <c r="R48" s="16">
        <v>2.5064117440076306</v>
      </c>
      <c r="S48" s="16">
        <v>3.3265662392338426</v>
      </c>
      <c r="T48" s="16">
        <v>4.3703070749635362</v>
      </c>
      <c r="U48" s="16">
        <v>5.5701778326012255</v>
      </c>
      <c r="V48" s="16"/>
    </row>
    <row r="49" spans="1:22" x14ac:dyDescent="0.25">
      <c r="A49" s="16"/>
      <c r="B49" s="16"/>
      <c r="C49" s="16">
        <v>8</v>
      </c>
      <c r="D49" s="16">
        <v>1.4716610000000001</v>
      </c>
      <c r="E49" s="16">
        <v>1.4889863333333333</v>
      </c>
      <c r="F49" s="16">
        <v>1.4542513333333336</v>
      </c>
      <c r="G49" s="16">
        <v>1.4921216666666666</v>
      </c>
      <c r="H49" s="16">
        <v>1.4503646666666665</v>
      </c>
      <c r="I49" s="16">
        <v>1.4748616666666667</v>
      </c>
      <c r="J49" s="16">
        <v>1.4711680000000003</v>
      </c>
      <c r="K49" s="16"/>
      <c r="L49" s="16">
        <v>1.471916380952381</v>
      </c>
      <c r="M49" s="16"/>
      <c r="N49" s="16">
        <v>8</v>
      </c>
      <c r="O49" s="16">
        <v>0.9575139926926105</v>
      </c>
      <c r="P49" s="16">
        <v>1.2794422335194928</v>
      </c>
      <c r="Q49" s="16">
        <v>1.829159058704662</v>
      </c>
      <c r="R49" s="16">
        <v>2.4489671865453335</v>
      </c>
      <c r="S49" s="16">
        <v>3.3704475242318375</v>
      </c>
      <c r="T49" s="16">
        <v>4.3110599073133411</v>
      </c>
      <c r="U49" s="16">
        <v>5.4891664310262307</v>
      </c>
      <c r="V49" s="16"/>
    </row>
    <row r="50" spans="1:22" x14ac:dyDescent="0.25">
      <c r="A50" s="16"/>
      <c r="B50" s="16"/>
      <c r="C50" s="16">
        <v>16</v>
      </c>
      <c r="D50" s="16">
        <v>1.4742573333333333</v>
      </c>
      <c r="E50" s="16">
        <v>1.4558816666666665</v>
      </c>
      <c r="F50" s="16">
        <v>1.4489826666666668</v>
      </c>
      <c r="G50" s="16">
        <v>1.4991416666666666</v>
      </c>
      <c r="H50" s="16">
        <v>1.4505703333333333</v>
      </c>
      <c r="I50" s="16">
        <v>1.4703263333333332</v>
      </c>
      <c r="J50" s="16">
        <v>1.4557493333333333</v>
      </c>
      <c r="K50" s="16"/>
      <c r="L50" s="16">
        <v>1.4649870476190474</v>
      </c>
      <c r="M50" s="16"/>
      <c r="N50" s="16">
        <v>16</v>
      </c>
      <c r="O50" s="16">
        <v>0.95582770262631667</v>
      </c>
      <c r="P50" s="16">
        <v>1.3085349198481107</v>
      </c>
      <c r="Q50" s="16">
        <v>1.8358100902058179</v>
      </c>
      <c r="R50" s="16">
        <v>2.4374994580232023</v>
      </c>
      <c r="S50" s="16">
        <v>3.3699696510177266</v>
      </c>
      <c r="T50" s="16">
        <v>4.3243576992771899</v>
      </c>
      <c r="U50" s="16">
        <v>5.5473053053089725</v>
      </c>
      <c r="V50" s="16"/>
    </row>
    <row r="51" spans="1:22" x14ac:dyDescent="0.25">
      <c r="A51" s="16"/>
      <c r="B51" s="16"/>
      <c r="C51" s="16">
        <v>32</v>
      </c>
      <c r="D51" s="16">
        <v>1.4722106666666666</v>
      </c>
      <c r="E51" s="16">
        <v>1.4560016666666666</v>
      </c>
      <c r="F51" s="16">
        <v>1.4749343333333336</v>
      </c>
      <c r="G51" s="16">
        <v>1.4718020000000001</v>
      </c>
      <c r="H51" s="16">
        <v>1.447241</v>
      </c>
      <c r="I51" s="16">
        <v>1.4596333333333336</v>
      </c>
      <c r="J51" s="16">
        <v>1.4569890000000001</v>
      </c>
      <c r="K51" s="16"/>
      <c r="L51" s="16">
        <v>1.4626874285714284</v>
      </c>
      <c r="M51" s="16"/>
      <c r="N51" s="16">
        <v>32</v>
      </c>
      <c r="O51" s="16">
        <v>0.95715649390757485</v>
      </c>
      <c r="P51" s="16">
        <v>1.3084270736869579</v>
      </c>
      <c r="Q51" s="16">
        <v>1.8035087663789775</v>
      </c>
      <c r="R51" s="16">
        <v>2.4827775747009446</v>
      </c>
      <c r="S51" s="16">
        <v>3.3777221623765499</v>
      </c>
      <c r="T51" s="16">
        <v>4.3560371326132126</v>
      </c>
      <c r="U51" s="16">
        <v>5.5425854278927291</v>
      </c>
      <c r="V51" s="16"/>
    </row>
    <row r="52" spans="1:2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5">
      <c r="A54" s="16"/>
      <c r="B54" s="16"/>
      <c r="C54" s="16" t="s">
        <v>0</v>
      </c>
      <c r="D54" s="16" t="s">
        <v>1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5">
      <c r="A55" s="16"/>
      <c r="B55" s="16"/>
      <c r="C55" s="16"/>
      <c r="D55" s="16" t="s">
        <v>7</v>
      </c>
      <c r="E55" s="16" t="s">
        <v>8</v>
      </c>
      <c r="F55" s="16" t="s">
        <v>9</v>
      </c>
      <c r="G55" s="16" t="s">
        <v>10</v>
      </c>
      <c r="H55" s="16" t="s">
        <v>11</v>
      </c>
      <c r="I55" s="16" t="s">
        <v>12</v>
      </c>
      <c r="J55" s="16" t="s">
        <v>13</v>
      </c>
      <c r="K55" s="16"/>
      <c r="L55" s="16" t="s">
        <v>3</v>
      </c>
      <c r="M55" s="16"/>
      <c r="N55" s="16"/>
      <c r="O55" s="16" t="s">
        <v>7</v>
      </c>
      <c r="P55" s="16" t="s">
        <v>8</v>
      </c>
      <c r="Q55" s="16" t="s">
        <v>9</v>
      </c>
      <c r="R55" s="16" t="s">
        <v>10</v>
      </c>
      <c r="S55" s="16" t="s">
        <v>11</v>
      </c>
      <c r="T55" s="16" t="s">
        <v>12</v>
      </c>
      <c r="U55" s="16" t="s">
        <v>13</v>
      </c>
      <c r="V55" s="16"/>
    </row>
    <row r="56" spans="1:22" x14ac:dyDescent="0.25">
      <c r="A56" s="16"/>
      <c r="B56" s="16"/>
      <c r="C56" s="16">
        <v>1</v>
      </c>
      <c r="D56" s="16">
        <v>5.9890243333333331</v>
      </c>
      <c r="E56" s="16">
        <v>7.9126526666666663</v>
      </c>
      <c r="F56" s="16">
        <v>10.921989000000002</v>
      </c>
      <c r="G56" s="16">
        <v>14.994499333333332</v>
      </c>
      <c r="H56" s="16">
        <v>19.717409</v>
      </c>
      <c r="I56" s="16">
        <v>25.909905666666663</v>
      </c>
      <c r="J56" s="16">
        <v>32.506895333333333</v>
      </c>
      <c r="K56" s="16"/>
      <c r="L56" s="16">
        <v>16.850339333333331</v>
      </c>
      <c r="M56" s="16"/>
      <c r="N56" s="16">
        <v>1</v>
      </c>
      <c r="O56" s="16">
        <v>0.99524674942880231</v>
      </c>
      <c r="P56" s="16">
        <v>0.99919942566247699</v>
      </c>
      <c r="Q56" s="16">
        <v>0.99849166667353328</v>
      </c>
      <c r="R56" s="16">
        <v>0.99285455746460627</v>
      </c>
      <c r="S56" s="16">
        <v>0.99969950412855968</v>
      </c>
      <c r="T56" s="16">
        <v>0.99058639310368268</v>
      </c>
      <c r="U56" s="16">
        <v>0.9990710483722397</v>
      </c>
      <c r="V56" s="16"/>
    </row>
    <row r="57" spans="1:22" x14ac:dyDescent="0.25">
      <c r="A57" s="16"/>
      <c r="B57" s="16" t="s">
        <v>2</v>
      </c>
      <c r="C57" s="16">
        <v>2</v>
      </c>
      <c r="D57" s="16">
        <v>6.1545783333333333</v>
      </c>
      <c r="E57" s="16">
        <v>6.0502866666666675</v>
      </c>
      <c r="F57" s="16">
        <v>5.9817306666666665</v>
      </c>
      <c r="G57" s="16">
        <v>5.9717803333333324</v>
      </c>
      <c r="H57" s="16">
        <v>5.8861046666666654</v>
      </c>
      <c r="I57" s="16">
        <v>5.8676763333333328</v>
      </c>
      <c r="J57" s="16">
        <v>5.923804333333333</v>
      </c>
      <c r="K57" s="16"/>
      <c r="L57" s="16">
        <v>5.9765659047619044</v>
      </c>
      <c r="M57" s="16"/>
      <c r="N57" s="16">
        <v>2</v>
      </c>
      <c r="O57" s="16">
        <v>0.96847528411775841</v>
      </c>
      <c r="P57" s="16">
        <v>1.3067675030274046</v>
      </c>
      <c r="Q57" s="16">
        <v>1.8231370831808318</v>
      </c>
      <c r="R57" s="16">
        <v>2.4929512086875714</v>
      </c>
      <c r="S57" s="16">
        <v>3.34881642720817</v>
      </c>
      <c r="T57" s="16">
        <v>4.3741335653085622</v>
      </c>
      <c r="U57" s="16">
        <v>5.4824055914968612</v>
      </c>
      <c r="V57" s="16"/>
    </row>
    <row r="58" spans="1:22" x14ac:dyDescent="0.25">
      <c r="A58" s="16"/>
      <c r="B58" s="16"/>
      <c r="C58" s="16">
        <v>4</v>
      </c>
      <c r="D58" s="16">
        <v>6.1932429999999998</v>
      </c>
      <c r="E58" s="16">
        <v>6.1246113333333332</v>
      </c>
      <c r="F58" s="16">
        <v>5.8697583333333334</v>
      </c>
      <c r="G58" s="16">
        <v>5.9165756666666667</v>
      </c>
      <c r="H58" s="16">
        <v>5.8374803333333345</v>
      </c>
      <c r="I58" s="16">
        <v>5.8695606666666658</v>
      </c>
      <c r="J58" s="16">
        <v>5.8458879999999995</v>
      </c>
      <c r="K58" s="16"/>
      <c r="L58" s="16">
        <v>5.9510167619047625</v>
      </c>
      <c r="M58" s="16"/>
      <c r="N58" s="16">
        <v>4</v>
      </c>
      <c r="O58" s="16">
        <v>0.96242905372839394</v>
      </c>
      <c r="P58" s="16">
        <v>1.290909344233762</v>
      </c>
      <c r="Q58" s="16">
        <v>1.8579155019158937</v>
      </c>
      <c r="R58" s="16">
        <v>2.5162117141294624</v>
      </c>
      <c r="S58" s="16">
        <v>3.3767109907750714</v>
      </c>
      <c r="T58" s="16">
        <v>4.3727293161407541</v>
      </c>
      <c r="U58" s="16">
        <v>5.5554772859144759</v>
      </c>
      <c r="V58" s="16"/>
    </row>
    <row r="59" spans="1:22" x14ac:dyDescent="0.25">
      <c r="A59" s="16"/>
      <c r="B59" s="16"/>
      <c r="C59" s="16">
        <v>8</v>
      </c>
      <c r="D59" s="16">
        <v>6.1896529999999998</v>
      </c>
      <c r="E59" s="16">
        <v>5.9145840000000005</v>
      </c>
      <c r="F59" s="16">
        <v>5.8810993333333341</v>
      </c>
      <c r="G59" s="16">
        <v>5.9316979999999999</v>
      </c>
      <c r="H59" s="16">
        <v>5.873235666666667</v>
      </c>
      <c r="I59" s="16">
        <v>5.815967333333333</v>
      </c>
      <c r="J59" s="16">
        <v>5.7946513333333334</v>
      </c>
      <c r="K59" s="16"/>
      <c r="L59" s="16">
        <v>5.9144126666666681</v>
      </c>
      <c r="M59" s="16"/>
      <c r="N59" s="16">
        <v>8</v>
      </c>
      <c r="O59" s="16">
        <v>0.96298726277547386</v>
      </c>
      <c r="P59" s="16">
        <v>1.33674963446288</v>
      </c>
      <c r="Q59" s="16">
        <v>1.8543327330298447</v>
      </c>
      <c r="R59" s="16">
        <v>2.5097968574934191</v>
      </c>
      <c r="S59" s="16">
        <v>3.3561541063083506</v>
      </c>
      <c r="T59" s="16">
        <v>4.4130234110668436</v>
      </c>
      <c r="U59" s="16">
        <v>5.6045991608123211</v>
      </c>
      <c r="V59" s="16"/>
    </row>
    <row r="60" spans="1:22" x14ac:dyDescent="0.25">
      <c r="A60" s="16"/>
      <c r="B60" s="16"/>
      <c r="C60" s="16">
        <v>16</v>
      </c>
      <c r="D60" s="16">
        <v>6.0891553333333341</v>
      </c>
      <c r="E60" s="16">
        <v>5.9322540000000004</v>
      </c>
      <c r="F60" s="16">
        <v>5.910615</v>
      </c>
      <c r="G60" s="16">
        <v>5.91669</v>
      </c>
      <c r="H60" s="16">
        <v>5.8482470000000006</v>
      </c>
      <c r="I60" s="16">
        <v>5.8753406666666663</v>
      </c>
      <c r="J60" s="16">
        <v>5.9407103333333326</v>
      </c>
      <c r="K60" s="16"/>
      <c r="L60" s="16">
        <v>5.9304303333333337</v>
      </c>
      <c r="M60" s="16"/>
      <c r="N60" s="16">
        <v>16</v>
      </c>
      <c r="O60" s="16">
        <v>0.9788807599258702</v>
      </c>
      <c r="P60" s="16">
        <v>1.3327679495854357</v>
      </c>
      <c r="Q60" s="16">
        <v>1.8450728054525629</v>
      </c>
      <c r="R60" s="16">
        <v>2.5161630911878095</v>
      </c>
      <c r="S60" s="16">
        <v>3.3704944404707935</v>
      </c>
      <c r="T60" s="16">
        <v>4.3684275442297764</v>
      </c>
      <c r="U60" s="16">
        <v>5.4668038294634913</v>
      </c>
      <c r="V60" s="16"/>
    </row>
    <row r="61" spans="1:22" x14ac:dyDescent="0.25">
      <c r="A61" s="16"/>
      <c r="B61" s="16"/>
      <c r="C61" s="16">
        <v>32</v>
      </c>
      <c r="D61" s="16">
        <v>6.0097166666666668</v>
      </c>
      <c r="E61" s="16">
        <v>5.9737009999999993</v>
      </c>
      <c r="F61" s="16">
        <v>5.9073433333333334</v>
      </c>
      <c r="G61" s="16">
        <v>5.9278766666666671</v>
      </c>
      <c r="H61" s="16">
        <v>5.8639273333333337</v>
      </c>
      <c r="I61" s="16">
        <v>5.806756</v>
      </c>
      <c r="J61" s="16">
        <v>5.786316666666667</v>
      </c>
      <c r="K61" s="16"/>
      <c r="L61" s="16">
        <v>5.8965196666666655</v>
      </c>
      <c r="M61" s="16"/>
      <c r="N61" s="16">
        <v>32</v>
      </c>
      <c r="O61" s="16">
        <v>0.9918199693274502</v>
      </c>
      <c r="P61" s="16">
        <v>1.3235208792673085</v>
      </c>
      <c r="Q61" s="16">
        <v>1.8460946629703254</v>
      </c>
      <c r="R61" s="16">
        <v>2.5114147674012557</v>
      </c>
      <c r="S61" s="16">
        <v>3.3614816281829771</v>
      </c>
      <c r="T61" s="16">
        <v>4.4200238480831642</v>
      </c>
      <c r="U61" s="16">
        <v>5.6126720798204959</v>
      </c>
      <c r="V61" s="16"/>
    </row>
    <row r="63" spans="1:22" x14ac:dyDescent="0.25">
      <c r="A63" s="18" t="s">
        <v>25</v>
      </c>
      <c r="B63" s="18"/>
      <c r="C63" s="18">
        <v>720</v>
      </c>
      <c r="D63" s="18" t="s">
        <v>1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x14ac:dyDescent="0.25">
      <c r="A64" s="18"/>
      <c r="B64" s="18"/>
      <c r="C64" s="18"/>
      <c r="D64" s="18" t="s">
        <v>7</v>
      </c>
      <c r="E64" s="18" t="s">
        <v>8</v>
      </c>
      <c r="F64" s="18" t="s">
        <v>9</v>
      </c>
      <c r="G64" s="18" t="s">
        <v>10</v>
      </c>
      <c r="H64" s="18" t="s">
        <v>11</v>
      </c>
      <c r="I64" s="18" t="s">
        <v>12</v>
      </c>
      <c r="J64" s="18" t="s">
        <v>13</v>
      </c>
      <c r="K64" s="18"/>
      <c r="L64" s="18"/>
      <c r="M64" s="18"/>
      <c r="N64" s="18"/>
      <c r="O64" s="18" t="s">
        <v>7</v>
      </c>
      <c r="P64" s="18" t="s">
        <v>8</v>
      </c>
      <c r="Q64" s="18" t="s">
        <v>9</v>
      </c>
      <c r="R64" s="18" t="s">
        <v>10</v>
      </c>
      <c r="S64" s="18" t="s">
        <v>11</v>
      </c>
      <c r="T64" s="18" t="s">
        <v>12</v>
      </c>
      <c r="U64" s="18" t="s">
        <v>13</v>
      </c>
      <c r="V64" s="18"/>
    </row>
    <row r="65" spans="1:22" x14ac:dyDescent="0.25">
      <c r="A65" s="18"/>
      <c r="B65" s="18"/>
      <c r="C65" s="18">
        <v>1</v>
      </c>
      <c r="D65" s="18">
        <v>0.132964</v>
      </c>
      <c r="E65" s="18">
        <v>0.173261</v>
      </c>
      <c r="F65" s="18">
        <v>0.24204800000000001</v>
      </c>
      <c r="G65" s="18">
        <v>0.333312</v>
      </c>
      <c r="H65" s="18">
        <v>0.43831399999999998</v>
      </c>
      <c r="I65" s="18">
        <v>0.57197699999999996</v>
      </c>
      <c r="J65" s="18">
        <v>0.73159200000000002</v>
      </c>
      <c r="K65" s="18"/>
      <c r="L65" s="18"/>
      <c r="M65" s="18"/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18">
        <v>1</v>
      </c>
      <c r="T65" s="18">
        <v>1</v>
      </c>
      <c r="U65" s="18">
        <v>1</v>
      </c>
      <c r="V65" s="18"/>
    </row>
    <row r="66" spans="1:22" x14ac:dyDescent="0.25">
      <c r="A66" s="18"/>
      <c r="B66" s="18" t="s">
        <v>2</v>
      </c>
      <c r="C66" s="18">
        <v>2</v>
      </c>
      <c r="D66" s="18">
        <v>0.11150599999999999</v>
      </c>
      <c r="E66" s="18">
        <v>0.137466</v>
      </c>
      <c r="F66" s="18">
        <v>0.17208899999999999</v>
      </c>
      <c r="G66" s="18">
        <v>0.22350400000000001</v>
      </c>
      <c r="H66" s="18">
        <v>0.27841399999999999</v>
      </c>
      <c r="I66" s="18">
        <v>0.354298</v>
      </c>
      <c r="J66" s="18">
        <v>0.42861399999999999</v>
      </c>
      <c r="K66" s="18"/>
      <c r="L66" s="18"/>
      <c r="M66" s="18"/>
      <c r="N66" s="18">
        <v>2</v>
      </c>
      <c r="O66" s="18">
        <v>1.1924380800000001</v>
      </c>
      <c r="P66" s="18">
        <v>1.2603899999999999</v>
      </c>
      <c r="Q66" s="18">
        <v>1.40652</v>
      </c>
      <c r="R66" s="18">
        <v>1.4913000000000001</v>
      </c>
      <c r="S66" s="18">
        <v>1.5743</v>
      </c>
      <c r="T66" s="18">
        <v>1.6143000000000001</v>
      </c>
      <c r="U66" s="18">
        <v>1.7068000000000001</v>
      </c>
      <c r="V66" s="18"/>
    </row>
    <row r="67" spans="1:22" x14ac:dyDescent="0.25">
      <c r="A67" s="18"/>
      <c r="B67" s="18"/>
      <c r="C67" s="18">
        <v>4</v>
      </c>
      <c r="D67" s="18">
        <v>0.110539</v>
      </c>
      <c r="E67" s="18">
        <v>0.13600499999999999</v>
      </c>
      <c r="F67" s="18">
        <v>0.14870900000000001</v>
      </c>
      <c r="G67" s="18">
        <v>0.18005199999999999</v>
      </c>
      <c r="H67" s="18">
        <v>0.20221700000000001</v>
      </c>
      <c r="I67" s="18">
        <v>0.29281200000000002</v>
      </c>
      <c r="J67" s="18">
        <v>0.30923099999999998</v>
      </c>
      <c r="K67" s="18"/>
      <c r="L67" s="18"/>
      <c r="M67" s="18"/>
      <c r="N67" s="18">
        <v>4</v>
      </c>
      <c r="O67" s="18">
        <v>1.202869</v>
      </c>
      <c r="P67" s="18">
        <v>1.27393</v>
      </c>
      <c r="Q67" s="18">
        <v>1.6276600000000001</v>
      </c>
      <c r="R67" s="18">
        <v>1.8511899999999999</v>
      </c>
      <c r="S67" s="18">
        <v>2.1675</v>
      </c>
      <c r="T67" s="18">
        <v>1.9533</v>
      </c>
      <c r="U67" s="18">
        <v>2.3658000000000001</v>
      </c>
      <c r="V67" s="18"/>
    </row>
    <row r="68" spans="1:22" x14ac:dyDescent="0.25">
      <c r="A68" s="18"/>
      <c r="B68" s="18"/>
      <c r="C68" s="18">
        <v>8</v>
      </c>
      <c r="D68" s="18">
        <v>0.111457</v>
      </c>
      <c r="E68" s="18">
        <v>0.117883</v>
      </c>
      <c r="F68" s="18">
        <v>0.13744799999999999</v>
      </c>
      <c r="G68" s="18">
        <v>0.16359699999999999</v>
      </c>
      <c r="H68" s="18">
        <v>0.18985399999999999</v>
      </c>
      <c r="I68" s="18">
        <v>0.23535600000000001</v>
      </c>
      <c r="J68" s="18">
        <v>0.280219</v>
      </c>
      <c r="K68" s="18"/>
      <c r="L68" s="18"/>
      <c r="M68" s="18"/>
      <c r="N68" s="18">
        <v>8</v>
      </c>
      <c r="O68" s="18">
        <v>1.1929620000000001</v>
      </c>
      <c r="P68" s="18">
        <v>1.46977</v>
      </c>
      <c r="Q68" s="18">
        <v>1.761015</v>
      </c>
      <c r="R68" s="18">
        <v>2.0373899999999998</v>
      </c>
      <c r="S68" s="18">
        <v>2.3086000000000002</v>
      </c>
      <c r="T68" s="18">
        <v>2.4302000000000001</v>
      </c>
      <c r="U68" s="18">
        <v>2.6107</v>
      </c>
      <c r="V68" s="18"/>
    </row>
    <row r="69" spans="1:22" x14ac:dyDescent="0.25">
      <c r="A69" s="18"/>
      <c r="B69" s="18"/>
      <c r="C69" s="18">
        <v>16</v>
      </c>
      <c r="D69" s="18">
        <v>0.10360999999999999</v>
      </c>
      <c r="E69" s="18">
        <v>0.121139</v>
      </c>
      <c r="F69" s="18">
        <v>0.14217199999999999</v>
      </c>
      <c r="G69" s="18">
        <v>0.1678</v>
      </c>
      <c r="H69" s="18">
        <v>0.19853899999999999</v>
      </c>
      <c r="I69" s="18">
        <v>0.247867</v>
      </c>
      <c r="J69" s="18">
        <v>0.29130499999999998</v>
      </c>
      <c r="K69" s="18"/>
      <c r="L69" s="18"/>
      <c r="M69" s="18"/>
      <c r="N69" s="18">
        <v>16</v>
      </c>
      <c r="O69" s="18">
        <v>1.283312</v>
      </c>
      <c r="P69" s="18">
        <v>1.430266</v>
      </c>
      <c r="Q69" s="18">
        <v>1.7025011999999999</v>
      </c>
      <c r="R69" s="18">
        <v>1.9863</v>
      </c>
      <c r="S69" s="18">
        <v>2.2076899999999999</v>
      </c>
      <c r="T69" s="18">
        <v>2.3075000000000001</v>
      </c>
      <c r="U69" s="18">
        <v>2.5114200000000002</v>
      </c>
      <c r="V69" s="18"/>
    </row>
    <row r="70" spans="1:2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2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x14ac:dyDescent="0.25">
      <c r="A73" s="18"/>
      <c r="B73" s="18"/>
      <c r="C73" s="18">
        <v>1080</v>
      </c>
      <c r="D73" s="18" t="s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x14ac:dyDescent="0.25">
      <c r="A74" s="18"/>
      <c r="B74" s="18"/>
      <c r="C74" s="18"/>
      <c r="D74" s="18" t="s">
        <v>7</v>
      </c>
      <c r="E74" s="18" t="s">
        <v>8</v>
      </c>
      <c r="F74" s="18" t="s">
        <v>9</v>
      </c>
      <c r="G74" s="18" t="s">
        <v>10</v>
      </c>
      <c r="H74" s="18" t="s">
        <v>11</v>
      </c>
      <c r="I74" s="18" t="s">
        <v>12</v>
      </c>
      <c r="J74" s="18" t="s">
        <v>13</v>
      </c>
      <c r="K74" s="18"/>
      <c r="L74" s="18"/>
      <c r="M74" s="18"/>
      <c r="N74" s="18"/>
      <c r="O74" s="18" t="s">
        <v>7</v>
      </c>
      <c r="P74" s="18" t="s">
        <v>8</v>
      </c>
      <c r="Q74" s="18" t="s">
        <v>9</v>
      </c>
      <c r="R74" s="18" t="s">
        <v>10</v>
      </c>
      <c r="S74" s="18" t="s">
        <v>11</v>
      </c>
      <c r="T74" s="18" t="s">
        <v>12</v>
      </c>
      <c r="U74" s="18" t="s">
        <v>13</v>
      </c>
      <c r="V74" s="18"/>
    </row>
    <row r="75" spans="1:22" x14ac:dyDescent="0.25">
      <c r="A75" s="18"/>
      <c r="B75" s="18"/>
      <c r="C75" s="18">
        <v>1</v>
      </c>
      <c r="D75" s="18">
        <v>1.503763</v>
      </c>
      <c r="E75" s="18">
        <v>2.1469990000000001</v>
      </c>
      <c r="F75" s="18">
        <v>3.1149610000000001</v>
      </c>
      <c r="G75" s="18">
        <v>4.3359079999999999</v>
      </c>
      <c r="H75" s="18">
        <v>5.8960860000000004</v>
      </c>
      <c r="I75" s="18">
        <v>7.7726579999999998</v>
      </c>
      <c r="J75" s="18">
        <v>9.9466459999999994</v>
      </c>
      <c r="K75" s="18"/>
      <c r="L75" s="18"/>
      <c r="M75" s="18"/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18">
        <v>1</v>
      </c>
      <c r="T75" s="18">
        <v>1</v>
      </c>
      <c r="U75" s="18">
        <v>1</v>
      </c>
      <c r="V75" s="18"/>
    </row>
    <row r="76" spans="1:22" x14ac:dyDescent="0.25">
      <c r="A76" s="18"/>
      <c r="B76" s="18" t="s">
        <v>2</v>
      </c>
      <c r="C76" s="18">
        <v>2</v>
      </c>
      <c r="D76" s="18">
        <v>1.319834</v>
      </c>
      <c r="E76" s="18">
        <v>1.648083</v>
      </c>
      <c r="F76" s="18">
        <v>2.1760290000000002</v>
      </c>
      <c r="G76" s="18">
        <v>2.829434</v>
      </c>
      <c r="H76" s="18">
        <v>3.640047</v>
      </c>
      <c r="I76" s="18">
        <v>4.6453290000000003</v>
      </c>
      <c r="J76" s="18">
        <v>5.7815180000000002</v>
      </c>
      <c r="K76" s="18"/>
      <c r="L76" s="18"/>
      <c r="M76" s="18"/>
      <c r="N76" s="18">
        <v>2</v>
      </c>
      <c r="O76" s="18">
        <v>1.139357</v>
      </c>
      <c r="P76" s="18">
        <v>1.3027250399999999</v>
      </c>
      <c r="Q76" s="18">
        <v>1.4314887300000001</v>
      </c>
      <c r="R76" s="18">
        <v>1.53242945</v>
      </c>
      <c r="S76" s="18">
        <v>1.61978293</v>
      </c>
      <c r="T76" s="18">
        <v>1.6732199999999999</v>
      </c>
      <c r="U76" s="18">
        <v>1.7203999999999999</v>
      </c>
      <c r="V76" s="18"/>
    </row>
    <row r="77" spans="1:22" x14ac:dyDescent="0.25">
      <c r="A77" s="18"/>
      <c r="B77" s="18"/>
      <c r="C77" s="18">
        <v>4</v>
      </c>
      <c r="D77" s="18">
        <v>1.2453069999999999</v>
      </c>
      <c r="E77" s="18">
        <v>1.424072</v>
      </c>
      <c r="F77" s="18">
        <v>1.7581199999999999</v>
      </c>
      <c r="G77" s="18">
        <v>2.0060340000000001</v>
      </c>
      <c r="H77" s="18">
        <v>2.4457909999999998</v>
      </c>
      <c r="I77" s="18">
        <v>2.9807070000000002</v>
      </c>
      <c r="J77" s="18">
        <v>3.5891690000000001</v>
      </c>
      <c r="K77" s="18"/>
      <c r="L77" s="18"/>
      <c r="M77" s="18"/>
      <c r="N77" s="18">
        <v>4</v>
      </c>
      <c r="O77" s="18">
        <v>1.2075</v>
      </c>
      <c r="P77" s="18">
        <v>1.507647</v>
      </c>
      <c r="Q77" s="18">
        <v>1.7717567599999999</v>
      </c>
      <c r="R77" s="18">
        <v>2.16143296</v>
      </c>
      <c r="S77" s="18">
        <v>2.41070721</v>
      </c>
      <c r="T77" s="18">
        <v>2.60765</v>
      </c>
      <c r="U77" s="18">
        <v>2.77129</v>
      </c>
      <c r="V77" s="18"/>
    </row>
    <row r="78" spans="1:22" x14ac:dyDescent="0.25">
      <c r="A78" s="18"/>
      <c r="B78" s="18"/>
      <c r="C78" s="18">
        <v>8</v>
      </c>
      <c r="D78" s="18">
        <v>1.227533</v>
      </c>
      <c r="E78" s="18">
        <v>1.4018900000000001</v>
      </c>
      <c r="F78" s="18">
        <v>1.661421</v>
      </c>
      <c r="G78" s="18">
        <v>1.9994529999999999</v>
      </c>
      <c r="H78" s="18">
        <v>2.4624570000000001</v>
      </c>
      <c r="I78" s="18">
        <v>2.9825279999999998</v>
      </c>
      <c r="J78" s="18">
        <v>3.6130170000000001</v>
      </c>
      <c r="K78" s="18"/>
      <c r="L78" s="18"/>
      <c r="M78" s="18"/>
      <c r="N78" s="18">
        <v>8</v>
      </c>
      <c r="O78" s="18">
        <v>1.225028</v>
      </c>
      <c r="P78" s="18">
        <v>1.5315030000000001</v>
      </c>
      <c r="Q78" s="18">
        <v>1.8748775900000001</v>
      </c>
      <c r="R78" s="18">
        <v>2.1685471000000001</v>
      </c>
      <c r="S78" s="18">
        <v>2.39439</v>
      </c>
      <c r="T78" s="18">
        <v>2.6060599999999998</v>
      </c>
      <c r="U78" s="18">
        <v>2.7530000000000001</v>
      </c>
      <c r="V78" s="18"/>
    </row>
    <row r="79" spans="1:22" x14ac:dyDescent="0.25">
      <c r="A79" s="18"/>
      <c r="B79" s="18"/>
      <c r="C79" s="18">
        <v>16</v>
      </c>
      <c r="D79" s="18">
        <v>1.237455</v>
      </c>
      <c r="E79" s="18">
        <v>1.4018200000000001</v>
      </c>
      <c r="F79" s="18">
        <v>1.6833400999999999</v>
      </c>
      <c r="G79" s="18">
        <v>2.021814</v>
      </c>
      <c r="H79" s="18">
        <v>2.47594</v>
      </c>
      <c r="I79" s="18">
        <v>3.004848</v>
      </c>
      <c r="J79" s="18">
        <v>3.6419049999999999</v>
      </c>
      <c r="K79" s="18"/>
      <c r="L79" s="18"/>
      <c r="M79" s="18"/>
      <c r="N79" s="18">
        <v>16</v>
      </c>
      <c r="O79" s="18">
        <v>1.21420621</v>
      </c>
      <c r="P79" s="18">
        <v>1.53147666</v>
      </c>
      <c r="Q79" s="18">
        <v>1.8503974999999999</v>
      </c>
      <c r="R79" s="18">
        <v>2.1445631999999999</v>
      </c>
      <c r="S79" s="18">
        <v>2.3813499999999999</v>
      </c>
      <c r="T79" s="18">
        <v>2.5867</v>
      </c>
      <c r="U79" s="18">
        <v>2.73116</v>
      </c>
      <c r="V79" s="18"/>
    </row>
    <row r="80" spans="1:2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x14ac:dyDescent="0.25">
      <c r="A83" s="18"/>
      <c r="B83" s="18"/>
      <c r="C83" s="18" t="s">
        <v>0</v>
      </c>
      <c r="D83" s="18" t="s">
        <v>1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x14ac:dyDescent="0.25">
      <c r="A84" s="18"/>
      <c r="B84" s="18"/>
      <c r="C84" s="18"/>
      <c r="D84" s="18" t="s">
        <v>7</v>
      </c>
      <c r="E84" s="18" t="s">
        <v>8</v>
      </c>
      <c r="F84" s="18" t="s">
        <v>9</v>
      </c>
      <c r="G84" s="18" t="s">
        <v>10</v>
      </c>
      <c r="H84" s="18" t="s">
        <v>11</v>
      </c>
      <c r="I84" s="18" t="s">
        <v>12</v>
      </c>
      <c r="J84" s="18" t="s">
        <v>13</v>
      </c>
      <c r="K84" s="18"/>
      <c r="L84" s="18"/>
      <c r="M84" s="18"/>
      <c r="N84" s="18"/>
      <c r="O84" s="18" t="s">
        <v>7</v>
      </c>
      <c r="P84" s="18" t="s">
        <v>8</v>
      </c>
      <c r="Q84" s="18" t="s">
        <v>9</v>
      </c>
      <c r="R84" s="18" t="s">
        <v>10</v>
      </c>
      <c r="S84" s="18" t="s">
        <v>11</v>
      </c>
      <c r="T84" s="18" t="s">
        <v>12</v>
      </c>
      <c r="U84" s="18" t="s">
        <v>13</v>
      </c>
      <c r="V84" s="18"/>
    </row>
    <row r="85" spans="1:22" x14ac:dyDescent="0.25">
      <c r="A85" s="18"/>
      <c r="B85" s="18"/>
      <c r="C85" s="18">
        <v>1</v>
      </c>
      <c r="D85" s="18">
        <v>6.2307050000000004</v>
      </c>
      <c r="E85" s="18">
        <v>8.7834149999999998</v>
      </c>
      <c r="F85" s="18">
        <v>12.557867999999999</v>
      </c>
      <c r="G85" s="18">
        <v>17.512574000000001</v>
      </c>
      <c r="H85" s="18">
        <v>23.721755999999999</v>
      </c>
      <c r="I85" s="18">
        <v>31.187608000000001</v>
      </c>
      <c r="J85" s="18">
        <v>39.966445</v>
      </c>
      <c r="K85" s="18"/>
      <c r="L85" s="18"/>
      <c r="M85" s="18"/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/>
    </row>
    <row r="86" spans="1:22" x14ac:dyDescent="0.25">
      <c r="A86" s="18"/>
      <c r="B86" s="18" t="s">
        <v>2</v>
      </c>
      <c r="C86" s="18">
        <v>2</v>
      </c>
      <c r="D86" s="18">
        <v>5.5750669999999998</v>
      </c>
      <c r="E86" s="18">
        <v>6.8854199999999999</v>
      </c>
      <c r="F86" s="18">
        <v>8.8619749999999993</v>
      </c>
      <c r="G86" s="18">
        <v>11.473304000000001</v>
      </c>
      <c r="H86" s="18">
        <v>14.782308</v>
      </c>
      <c r="I86" s="18">
        <v>18.746672</v>
      </c>
      <c r="J86" s="18">
        <v>23.401472999999999</v>
      </c>
      <c r="K86" s="18"/>
      <c r="L86" s="18"/>
      <c r="M86" s="18"/>
      <c r="N86" s="18">
        <v>2</v>
      </c>
      <c r="O86" s="18">
        <v>1.1176010000000001</v>
      </c>
      <c r="P86" s="18">
        <v>1.2756540000000001</v>
      </c>
      <c r="Q86" s="18">
        <v>1.4170499999999999</v>
      </c>
      <c r="R86" s="18">
        <v>1.526375</v>
      </c>
      <c r="S86" s="18">
        <v>1.6047389999999999</v>
      </c>
      <c r="T86" s="18">
        <v>1.6636299999999999</v>
      </c>
      <c r="U86" s="18">
        <v>1.7078599999999999</v>
      </c>
      <c r="V86" s="18"/>
    </row>
    <row r="87" spans="1:22" x14ac:dyDescent="0.25">
      <c r="A87" s="18"/>
      <c r="B87" s="18"/>
      <c r="C87" s="18">
        <v>4</v>
      </c>
      <c r="D87" s="18">
        <v>5.2091120000000002</v>
      </c>
      <c r="E87" s="18">
        <v>5.8475270000000004</v>
      </c>
      <c r="F87" s="18">
        <v>6.9952480000000001</v>
      </c>
      <c r="G87" s="18">
        <v>8.3113469999999996</v>
      </c>
      <c r="H87" s="18">
        <v>10.013782000000001</v>
      </c>
      <c r="I87" s="18">
        <v>12.055583</v>
      </c>
      <c r="J87" s="18">
        <v>14.477259</v>
      </c>
      <c r="K87" s="18"/>
      <c r="L87" s="18"/>
      <c r="M87" s="18"/>
      <c r="N87" s="18">
        <v>4</v>
      </c>
      <c r="O87" s="18">
        <v>1.196116</v>
      </c>
      <c r="P87" s="18">
        <v>1.502073</v>
      </c>
      <c r="Q87" s="18">
        <v>1.795199</v>
      </c>
      <c r="R87" s="18">
        <v>2.1070679999999999</v>
      </c>
      <c r="S87" s="18">
        <v>2.3689107699999998</v>
      </c>
      <c r="T87" s="18">
        <v>2.5869840000000002</v>
      </c>
      <c r="U87" s="18">
        <v>2.7606359999999999</v>
      </c>
      <c r="V87" s="18"/>
    </row>
    <row r="88" spans="1:22" x14ac:dyDescent="0.25">
      <c r="A88" s="18"/>
      <c r="B88" s="18"/>
      <c r="C88" s="18">
        <v>8</v>
      </c>
      <c r="D88" s="18">
        <v>5.2083709999999996</v>
      </c>
      <c r="E88" s="18">
        <v>5.8751699999999998</v>
      </c>
      <c r="F88" s="18">
        <v>6.9487410000000001</v>
      </c>
      <c r="G88" s="18">
        <v>8.3012289999999993</v>
      </c>
      <c r="H88" s="18">
        <v>10.054341000000001</v>
      </c>
      <c r="I88" s="18">
        <v>12.135408999999999</v>
      </c>
      <c r="J88" s="18">
        <v>14.576287000000001</v>
      </c>
      <c r="K88" s="18"/>
      <c r="L88" s="18"/>
      <c r="M88" s="18"/>
      <c r="N88" s="18">
        <v>8</v>
      </c>
      <c r="O88" s="18">
        <v>1.196286</v>
      </c>
      <c r="P88" s="18">
        <v>1.4950060000000001</v>
      </c>
      <c r="Q88" s="18">
        <v>1.8072140000000001</v>
      </c>
      <c r="R88" s="18">
        <v>2.1096363</v>
      </c>
      <c r="S88" s="18">
        <v>2.3593540000000002</v>
      </c>
      <c r="T88" s="18">
        <v>2.5699676</v>
      </c>
      <c r="U88" s="18">
        <v>2.7418800000000001</v>
      </c>
      <c r="V88" s="18"/>
    </row>
    <row r="89" spans="1:22" x14ac:dyDescent="0.25">
      <c r="A89" s="18"/>
      <c r="B89" s="18"/>
      <c r="C89" s="18">
        <v>16</v>
      </c>
      <c r="D89" s="18">
        <v>5.2200749999999996</v>
      </c>
      <c r="E89" s="18">
        <v>5.8839379999999997</v>
      </c>
      <c r="F89" s="18">
        <v>6.9261689999999998</v>
      </c>
      <c r="G89" s="18">
        <v>8.2774149999999995</v>
      </c>
      <c r="H89" s="18">
        <v>10.059965999999999</v>
      </c>
      <c r="I89" s="18">
        <v>12.134995</v>
      </c>
      <c r="J89" s="18">
        <v>14.616237999999999</v>
      </c>
      <c r="K89" s="18"/>
      <c r="L89" s="18"/>
      <c r="M89" s="18"/>
      <c r="N89" s="18">
        <v>16</v>
      </c>
      <c r="O89" s="18">
        <v>1.1936040000000001</v>
      </c>
      <c r="P89" s="18">
        <v>1.4927779999999999</v>
      </c>
      <c r="Q89" s="18">
        <v>1.8131044000000001</v>
      </c>
      <c r="R89" s="18">
        <v>2.1157050000000002</v>
      </c>
      <c r="S89" s="18">
        <v>2.3580353999999999</v>
      </c>
      <c r="T89" s="18">
        <v>2.5700552800000001</v>
      </c>
      <c r="U89" s="18">
        <v>2.7343860000000002</v>
      </c>
      <c r="V89" s="18"/>
    </row>
    <row r="90" spans="1:2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Comparaciones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Salazar</dc:creator>
  <cp:lastModifiedBy>Jose Salazar</cp:lastModifiedBy>
  <dcterms:created xsi:type="dcterms:W3CDTF">2020-03-31T19:00:55Z</dcterms:created>
  <dcterms:modified xsi:type="dcterms:W3CDTF">2020-05-19T20:45:43Z</dcterms:modified>
</cp:coreProperties>
</file>