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grecia_hernandezgnz_uanl_edu_mx/Documents/7mo/Computo Integrado/Omnihub/"/>
    </mc:Choice>
  </mc:AlternateContent>
  <xr:revisionPtr revIDLastSave="87" documentId="11_F25DC773A252ABDACC10489409DB71645BDE58F3" xr6:coauthVersionLast="47" xr6:coauthVersionMax="47" xr10:uidLastSave="{7C30CF57-7AF6-4E1C-9CB9-CE92DDFB1B82}"/>
  <bookViews>
    <workbookView xWindow="-110" yWindow="-110" windowWidth="19420" windowHeight="10300" xr2:uid="{00000000-000D-0000-FFFF-FFFF00000000}"/>
  </bookViews>
  <sheets>
    <sheet name="actual" sheetId="1" r:id="rId1"/>
    <sheet name="colc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I10" i="3"/>
  <c r="I9" i="3"/>
  <c r="I8" i="3"/>
  <c r="I7" i="3"/>
  <c r="I6" i="3"/>
  <c r="I5" i="3"/>
  <c r="I4" i="3"/>
  <c r="H12" i="1"/>
  <c r="H7" i="1"/>
  <c r="H8" i="1"/>
  <c r="H9" i="1"/>
  <c r="H10" i="1"/>
  <c r="H11" i="1"/>
  <c r="H6" i="1"/>
  <c r="M11" i="3" l="1"/>
  <c r="N11" i="3" s="1"/>
  <c r="M6" i="3" s="1"/>
  <c r="N6" i="3" s="1"/>
</calcChain>
</file>

<file path=xl/sharedStrings.xml><?xml version="1.0" encoding="utf-8"?>
<sst xmlns="http://schemas.openxmlformats.org/spreadsheetml/2006/main" count="47" uniqueCount="35">
  <si>
    <t>material</t>
  </si>
  <si>
    <t>cantidad</t>
  </si>
  <si>
    <t>precio</t>
  </si>
  <si>
    <t>transistor</t>
  </si>
  <si>
    <t>resistencias</t>
  </si>
  <si>
    <t>rele</t>
  </si>
  <si>
    <t>hdmi split</t>
  </si>
  <si>
    <t>hdmi switch</t>
  </si>
  <si>
    <t>usb switch</t>
  </si>
  <si>
    <t>actual</t>
  </si>
  <si>
    <t>medio curso</t>
  </si>
  <si>
    <t>mat</t>
  </si>
  <si>
    <t>site</t>
  </si>
  <si>
    <t>amazon</t>
  </si>
  <si>
    <t>donchip</t>
  </si>
  <si>
    <t>total</t>
  </si>
  <si>
    <t>transistor metalico n22a</t>
  </si>
  <si>
    <t>x</t>
  </si>
  <si>
    <t>resistencia 1k ohms</t>
  </si>
  <si>
    <t>rele 5v</t>
  </si>
  <si>
    <t>hdmi</t>
  </si>
  <si>
    <t>HDMI Cable De Video 1.5 Metros Full HD para Xbox One, Xbox 360, Play Station, Pc : Amazon.com.mx: Electrónicos</t>
  </si>
  <si>
    <t>hdmi splitter</t>
  </si>
  <si>
    <t>HDMI Splitter 3 Entrada 1 Salidas, HDMI Splitter 4K Automático con Control Remoto, Aluminio Adaptador HDMI Soporta 4K 3D UHD 1080P HDCP Compatible para PS5/PS4/PS3, PC, DVD, BLU-Ray, Xbox, Roku, TV : Amazon.com.mx: Electrónicos</t>
  </si>
  <si>
    <t>UGREEN HDMI Switch Bidirectional 2 Entradas 1 Salida, Splitter HDMI 4K 60Hz 1 Entrada 2 Salidas, HDMI Conmutador 4K 1080P 3D compatible con PS4/PS5, Xbox, BLU-Ray, TV Box, HDTV, Pantalla del Proyector : Amazon.com.mx: Electrónicos</t>
  </si>
  <si>
    <t>UGREEN USB Switch, Conmutador USB Hub 2 Entradas y 4 Salidas Adaptador USB Hub Compatible con Impresor, Escáner, Teclado y Ratón : Amazon.com.mx: Electrónicos</t>
  </si>
  <si>
    <t>por persona</t>
  </si>
  <si>
    <t>profit</t>
  </si>
  <si>
    <t>suma act</t>
  </si>
  <si>
    <t>p/person</t>
  </si>
  <si>
    <t>suma act+p/P</t>
  </si>
  <si>
    <t>real</t>
  </si>
  <si>
    <t>new</t>
  </si>
  <si>
    <t>material utilizado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</si>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</sst>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Font="1"/>
    <xf numFmtId="0" fontId="0" fillId="0" borderId="0" xfId="1" applyNumberFormat="1" applyFont="1"/>
    <xf numFmtId="0" fontId="3" fillId="0" borderId="0" xfId="2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E9743-CE6B-417A-BE52-F7DD403BF26F}" name="Table1" displayName="Table1" ref="E5:H12" totalsRowShown="0">
  <autoFilter ref="E5:H12" xr:uid="{BEBE9743-CE6B-417A-BE52-F7DD403BF26F}"/>
  <tableColumns count="4">
    <tableColumn id="1" xr3:uid="{904E8296-4BAC-459F-8616-C14C006158F8}" name="material"/>
    <tableColumn id="2" xr3:uid="{C172983A-14B3-40A9-8375-B769764A99E6}" name="cantidad"/>
    <tableColumn id="3" xr3:uid="{10608F2E-5AAE-47BB-AAFC-92761A5B068E}" name="precio"/>
    <tableColumn id="4" xr3:uid="{9C881C3F-3718-42EC-9FBF-A627874B09F2}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FE391-87B0-4F07-BD07-20D5AC0A00F9}" name="Table2" displayName="Table2" ref="C3:I11" totalsRowCount="1" headerRowDxfId="2">
  <autoFilter ref="C3:I10" xr:uid="{55681E1F-FB56-4282-9BB0-0B70843F7FCD}"/>
  <tableColumns count="7">
    <tableColumn id="1" xr3:uid="{95ED5D5A-9004-41A1-97E1-094415E833D6}" name="mat"/>
    <tableColumn id="2" xr3:uid="{06EAAA15-783F-407E-AC75-8A8DC6B2F098}" name="site"/>
    <tableColumn id="3" xr3:uid="{9838B215-7138-4836-B64A-FA39D6A40D3C}" name="precio"/>
    <tableColumn id="9" xr3:uid="{1664EE51-5650-4620-8CF5-8D8EEAF38028}" name="amazon"/>
    <tableColumn id="4" xr3:uid="{FDB68956-16DD-4C6B-ACAE-CCB928851AC5}" name="donchip"/>
    <tableColumn id="5" xr3:uid="{2750BB18-1DC4-4977-91CB-610D7A3CFE34}" name="cantidad"/>
    <tableColumn id="6" xr3:uid="{13C03178-7C1F-4A3A-ADF5-D13C5F72A2D2}" name="total" dataDxfId="0" totalsRowDxfId="1">
      <calculatedColumnFormula>Table2[[#This Row],[precio]]*Table2[[#This Row],[cantidad]]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mx/dp/B01MXXQKGM/?coliid=I11VXOANG3V1PV&amp;colid=2OD9153FPBX0N&amp;psc=1&amp;ref_=list_c_wl_lv_ov_lig_dp_it" TargetMode="External"/><Relationship Id="rId2" Type="http://schemas.openxmlformats.org/officeDocument/2006/relationships/hyperlink" Target="https://www.amazon.com.mx/dp/B07JQH1L83/?coliid=I2UQ7S0XNH9A7C&amp;colid=2OD9153FPBX0N&amp;psc=1&amp;ref_=list_c_wl_lv_ov_lig_dp_it" TargetMode="External"/><Relationship Id="rId1" Type="http://schemas.openxmlformats.org/officeDocument/2006/relationships/hyperlink" Target="https://www.amazon.com.mx/dp/B0D12J2P6Q/?coliid=I12ZRQFY2E20X1&amp;colid=2OD9153FPBX0N&amp;psc=1&amp;ref_=list_c_wl_lv_ov_lig_dp_it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www.amazon.com.mx/Cable-Video-Hdmi-Metros-Station/dp/B079WCHRMN/ref=sr_1_14?__mk_es_MX=%C3%85M%C3%85%C5%BD%C3%95%C3%91&amp;crid=3TER254LKOWYU&amp;dib=eyJ2IjoiMSJ9.SLRl3VtWInbfrUx29dm2JoqLJ73K71WxQMXGxbueCQ7dpc7Rd1Hr-1gs4dVkELgd6YwkmysaRlkJ2Xx-wOtfrYETWydUl8YgtUf8CRebrcbXN4lOQO5QCpEF3d3Ggntrpa222FQOTREDF6x62YrhU1V_GUmi96hK91s-1wmto8YkyBgB3VygWdNd48ojYVRNkh76krzFd1rLL8eo4j52k69utR19_msXHLz63cKKcwIoXbvIHCwsgTF_XPox9OKqaFs1ham4VF9IhCp0MFrt55v8fmPaVyulLkpRHb4UGyI.doOQaVYbp5Bv_e-qCTtx0JdfGlkbxzG26nOxlZYHclA&amp;dib_tag=se&amp;keywords=cable+hdmi&amp;qid=1726719401&amp;sprefix=cable+hdmi%2Caps%2C249&amp;sr=8-14&amp;ufe=app_do%3Aamzn1.fos.242f5c11-6cfd-40d6-91f6-be3d197408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2"/>
  <sheetViews>
    <sheetView tabSelected="1" workbookViewId="0">
      <selection activeCell="Q13" sqref="Q13"/>
    </sheetView>
  </sheetViews>
  <sheetFormatPr defaultRowHeight="14.5" x14ac:dyDescent="0.35"/>
  <cols>
    <col min="5" max="5" width="10.81640625" bestFit="1" customWidth="1"/>
    <col min="6" max="6" width="10.08984375" customWidth="1"/>
  </cols>
  <sheetData>
    <row r="3" spans="4:12" x14ac:dyDescent="0.35">
      <c r="D3" t="s">
        <v>9</v>
      </c>
    </row>
    <row r="4" spans="4:12" x14ac:dyDescent="0.35">
      <c r="E4" s="7" t="s">
        <v>33</v>
      </c>
      <c r="F4" s="7"/>
      <c r="G4" s="7"/>
      <c r="H4" s="7"/>
    </row>
    <row r="5" spans="4:12" x14ac:dyDescent="0.35">
      <c r="E5" t="s">
        <v>0</v>
      </c>
      <c r="F5" t="s">
        <v>1</v>
      </c>
      <c r="G5" t="s">
        <v>2</v>
      </c>
      <c r="H5" t="s">
        <v>15</v>
      </c>
      <c r="K5" s="9"/>
      <c r="L5" s="8"/>
    </row>
    <row r="6" spans="4:12" x14ac:dyDescent="0.35">
      <c r="E6" t="s">
        <v>3</v>
      </c>
      <c r="F6">
        <v>4</v>
      </c>
      <c r="G6">
        <v>25</v>
      </c>
      <c r="H6">
        <f>G6*F6</f>
        <v>100</v>
      </c>
      <c r="J6" s="10" t="s">
        <v>34</v>
      </c>
      <c r="K6">
        <v>2808</v>
      </c>
    </row>
    <row r="7" spans="4:12" x14ac:dyDescent="0.35">
      <c r="E7" t="s">
        <v>4</v>
      </c>
      <c r="F7">
        <v>10</v>
      </c>
      <c r="G7">
        <v>1</v>
      </c>
      <c r="H7">
        <f t="shared" ref="H7:H11" si="0">G7*F7</f>
        <v>10</v>
      </c>
      <c r="J7" s="10"/>
      <c r="K7">
        <v>414</v>
      </c>
    </row>
    <row r="8" spans="4:12" x14ac:dyDescent="0.35">
      <c r="E8" t="s">
        <v>5</v>
      </c>
      <c r="F8">
        <v>3</v>
      </c>
      <c r="G8">
        <v>30</v>
      </c>
      <c r="H8">
        <f t="shared" si="0"/>
        <v>90</v>
      </c>
      <c r="J8" t="s">
        <v>15</v>
      </c>
      <c r="K8">
        <f>K6+K7</f>
        <v>3222</v>
      </c>
    </row>
    <row r="9" spans="4:12" x14ac:dyDescent="0.35">
      <c r="E9" t="s">
        <v>6</v>
      </c>
      <c r="F9">
        <v>1</v>
      </c>
      <c r="G9">
        <v>399</v>
      </c>
      <c r="H9">
        <f t="shared" si="0"/>
        <v>399</v>
      </c>
      <c r="J9" t="s">
        <v>27</v>
      </c>
      <c r="K9" s="6">
        <f>K8-H12</f>
        <v>1935</v>
      </c>
    </row>
    <row r="10" spans="4:12" x14ac:dyDescent="0.35">
      <c r="E10" t="s">
        <v>7</v>
      </c>
      <c r="F10">
        <v>1</v>
      </c>
      <c r="G10">
        <v>299</v>
      </c>
      <c r="H10">
        <f t="shared" si="0"/>
        <v>299</v>
      </c>
    </row>
    <row r="11" spans="4:12" x14ac:dyDescent="0.35">
      <c r="E11" t="s">
        <v>8</v>
      </c>
      <c r="F11">
        <v>1</v>
      </c>
      <c r="G11">
        <v>389</v>
      </c>
      <c r="H11">
        <f t="shared" si="0"/>
        <v>389</v>
      </c>
    </row>
    <row r="12" spans="4:12" x14ac:dyDescent="0.35">
      <c r="H12">
        <f>SUM(H6:H11)</f>
        <v>1287</v>
      </c>
    </row>
  </sheetData>
  <mergeCells count="2">
    <mergeCell ref="J6:J7"/>
    <mergeCell ref="E4:H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981E-4242-4C2B-91AD-486D804CBD50}">
  <dimension ref="C2:N11"/>
  <sheetViews>
    <sheetView zoomScale="86" zoomScaleNormal="130" workbookViewId="0">
      <selection activeCell="H17" sqref="H17"/>
    </sheetView>
  </sheetViews>
  <sheetFormatPr defaultRowHeight="14.5" x14ac:dyDescent="0.35"/>
  <cols>
    <col min="3" max="3" width="22.54296875" bestFit="1" customWidth="1"/>
    <col min="8" max="8" width="10.453125" customWidth="1"/>
    <col min="11" max="11" width="12.1796875" bestFit="1" customWidth="1"/>
    <col min="13" max="13" width="12.1796875" bestFit="1" customWidth="1"/>
  </cols>
  <sheetData>
    <row r="2" spans="3:14" x14ac:dyDescent="0.35">
      <c r="C2" s="1" t="s">
        <v>10</v>
      </c>
      <c r="D2" s="1"/>
      <c r="E2" s="1"/>
      <c r="F2" s="1"/>
      <c r="G2" s="1"/>
      <c r="H2" s="1"/>
      <c r="I2" s="1"/>
    </row>
    <row r="3" spans="3:14" x14ac:dyDescent="0.35">
      <c r="C3" s="2" t="s">
        <v>11</v>
      </c>
      <c r="D3" s="2" t="s">
        <v>12</v>
      </c>
      <c r="E3" s="2" t="s">
        <v>2</v>
      </c>
      <c r="F3" s="2" t="s">
        <v>13</v>
      </c>
      <c r="G3" s="2" t="s">
        <v>14</v>
      </c>
      <c r="H3" s="2" t="s">
        <v>1</v>
      </c>
      <c r="I3" s="2" t="s">
        <v>15</v>
      </c>
    </row>
    <row r="4" spans="3:14" x14ac:dyDescent="0.35">
      <c r="C4" s="3" t="s">
        <v>16</v>
      </c>
      <c r="D4" s="3"/>
      <c r="E4" s="4">
        <v>5</v>
      </c>
      <c r="F4" s="4"/>
      <c r="G4" s="3" t="s">
        <v>17</v>
      </c>
      <c r="H4">
        <v>3</v>
      </c>
      <c r="I4">
        <f>Table2[[#This Row],[precio]]*Table2[[#This Row],[cantidad]]</f>
        <v>15</v>
      </c>
    </row>
    <row r="5" spans="3:14" x14ac:dyDescent="0.35">
      <c r="C5" s="3" t="s">
        <v>18</v>
      </c>
      <c r="D5" s="3"/>
      <c r="E5" s="4">
        <v>10</v>
      </c>
      <c r="F5" s="4"/>
      <c r="G5" s="3" t="s">
        <v>17</v>
      </c>
      <c r="H5">
        <v>3</v>
      </c>
      <c r="I5">
        <f>Table2[[#This Row],[precio]]*Table2[[#This Row],[cantidad]]</f>
        <v>30</v>
      </c>
      <c r="L5" t="s">
        <v>32</v>
      </c>
      <c r="M5" t="s">
        <v>30</v>
      </c>
      <c r="N5" t="s">
        <v>26</v>
      </c>
    </row>
    <row r="6" spans="3:14" x14ac:dyDescent="0.35">
      <c r="C6" t="s">
        <v>19</v>
      </c>
      <c r="E6">
        <v>70</v>
      </c>
      <c r="G6" t="s">
        <v>17</v>
      </c>
      <c r="H6">
        <v>5</v>
      </c>
      <c r="I6">
        <f>Table2[[#This Row],[precio]]*Table2[[#This Row],[cantidad]]</f>
        <v>350</v>
      </c>
      <c r="M6">
        <f>M11+N11</f>
        <v>2808.75</v>
      </c>
      <c r="N6" s="6">
        <f>M6/4</f>
        <v>702.1875</v>
      </c>
    </row>
    <row r="7" spans="3:14" x14ac:dyDescent="0.35">
      <c r="C7" t="s">
        <v>20</v>
      </c>
      <c r="D7" s="5" t="s">
        <v>21</v>
      </c>
      <c r="E7">
        <v>113</v>
      </c>
      <c r="F7" t="s">
        <v>17</v>
      </c>
      <c r="H7">
        <v>4</v>
      </c>
      <c r="I7">
        <f>Table2[[#This Row],[precio]]*Table2[[#This Row],[cantidad]]</f>
        <v>452</v>
      </c>
    </row>
    <row r="8" spans="3:14" x14ac:dyDescent="0.35">
      <c r="C8" t="s">
        <v>22</v>
      </c>
      <c r="D8" s="5" t="s">
        <v>23</v>
      </c>
      <c r="E8">
        <v>400</v>
      </c>
      <c r="F8" t="s">
        <v>17</v>
      </c>
      <c r="H8">
        <v>1</v>
      </c>
      <c r="I8">
        <f>Table2[[#This Row],[precio]]*Table2[[#This Row],[cantidad]]</f>
        <v>400</v>
      </c>
    </row>
    <row r="9" spans="3:14" x14ac:dyDescent="0.35">
      <c r="C9" t="s">
        <v>7</v>
      </c>
      <c r="D9" s="5" t="s">
        <v>24</v>
      </c>
      <c r="E9">
        <v>300</v>
      </c>
      <c r="F9" t="s">
        <v>17</v>
      </c>
      <c r="H9">
        <v>1</v>
      </c>
      <c r="I9">
        <f>Table2[[#This Row],[precio]]*Table2[[#This Row],[cantidad]]</f>
        <v>300</v>
      </c>
    </row>
    <row r="10" spans="3:14" x14ac:dyDescent="0.35">
      <c r="C10" t="s">
        <v>8</v>
      </c>
      <c r="D10" s="5" t="s">
        <v>25</v>
      </c>
      <c r="E10">
        <v>700</v>
      </c>
      <c r="F10" t="s">
        <v>17</v>
      </c>
      <c r="H10">
        <v>1</v>
      </c>
      <c r="I10">
        <f>Table2[[#This Row],[precio]]*Table2[[#This Row],[cantidad]]</f>
        <v>700</v>
      </c>
      <c r="L10" t="s">
        <v>31</v>
      </c>
      <c r="M10" t="s">
        <v>28</v>
      </c>
      <c r="N10" t="s">
        <v>29</v>
      </c>
    </row>
    <row r="11" spans="3:14" x14ac:dyDescent="0.35">
      <c r="M11">
        <f>SUM(I4:I10)</f>
        <v>2247</v>
      </c>
      <c r="N11" s="6">
        <f>M11/4</f>
        <v>561.75</v>
      </c>
    </row>
  </sheetData>
  <mergeCells count="1">
    <mergeCell ref="C2:I2"/>
  </mergeCells>
  <phoneticPr fontId="4" type="noConversion"/>
  <hyperlinks>
    <hyperlink ref="D8" r:id="rId1" display="https://www.amazon.com.mx/dp/B0D12J2P6Q/?coliid=I12ZRQFY2E20X1&amp;colid=2OD9153FPBX0N&amp;psc=1&amp;ref_=list_c_wl_lv_ov_lig_dp_it" xr:uid="{655D5812-F0B1-471E-9FFF-245C710F5295}"/>
    <hyperlink ref="D9" r:id="rId2" display="https://www.amazon.com.mx/dp/B07JQH1L83/?coliid=I2UQ7S0XNH9A7C&amp;colid=2OD9153FPBX0N&amp;psc=1&amp;ref_=list_c_wl_lv_ov_lig_dp_it" xr:uid="{5745E7D1-51CE-4449-ABEE-2B17F3193520}"/>
    <hyperlink ref="D10" r:id="rId3" display="https://www.amazon.com.mx/dp/B01MXXQKGM/?coliid=I11VXOANG3V1PV&amp;colid=2OD9153FPBX0N&amp;psc=1&amp;ref_=list_c_wl_lv_ov_lig_dp_it" xr:uid="{6EA26597-9934-46C9-900A-82238C6EF9C6}"/>
    <hyperlink ref="D7" r:id="rId4" display="https://www.amazon.com.mx/Cable-Video-Hdmi-Metros-Station/dp/B079WCHRMN/ref=sr_1_14?__mk_es_MX=%C3%85M%C3%85%C5%BD%C3%95%C3%91&amp;crid=3TER254LKOWYU&amp;dib=eyJ2IjoiMSJ9.SLRl3VtWInbfrUx29dm2JoqLJ73K71WxQMXGxbueCQ7dpc7Rd1Hr-1gs4dVkELgd6YwkmysaRlkJ2Xx-wOtfrYETWydUl8YgtUf8CRebrcbXN4lOQO5QCpEF3d3Ggntrpa222FQOTREDF6x62YrhU1V_GUmi96hK91s-1wmto8YkyBgB3VygWdNd48ojYVRNkh76krzFd1rLL8eo4j52k69utR19_msXHLz63cKKcwIoXbvIHCwsgTF_XPox9OKqaFs1ham4VF9IhCp0MFrt55v8fmPaVyulLkpRHb4UGyI.doOQaVYbp5Bv_e-qCTtx0JdfGlkbxzG26nOxlZYHclA&amp;dib_tag=se&amp;keywords=cable+hdmi&amp;qid=1726719401&amp;sprefix=cable+hdmi%2Caps%2C249&amp;sr=8-14&amp;ufe=app_do%3Aamzn1.fos.242f5c11-6cfd-40d6-91f6-be3d1974080c" xr:uid="{439CB1BF-4E3A-48F2-ADF7-2E270CF6B691}"/>
  </hyperlinks>
  <pageMargins left="0.7" right="0.7" top="0.75" bottom="0.75" header="0.3" footer="0.3"/>
  <headerFooter>
    <oddFooter>&amp;C_x000D_&amp;1#&amp;"Calibri"&amp;6&amp;K626469 Public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colchon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Grecia Hernandez</dc:creator>
  <cp:lastModifiedBy>GRECIA DAMIANI HERNANDEZ GONZALEZ (1998444)</cp:lastModifiedBy>
  <dcterms:created xsi:type="dcterms:W3CDTF">2015-06-05T18:17:20Z</dcterms:created>
  <dcterms:modified xsi:type="dcterms:W3CDTF">2024-10-04T06:02:01Z</dcterms:modified>
</cp:coreProperties>
</file>