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F251B02-7DA3-4994-AA2D-FB072E807D5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4" i="1" l="1"/>
  <c r="Z3" i="1"/>
  <c r="Y8" i="1" l="1"/>
  <c r="X8" i="1"/>
  <c r="W8" i="1"/>
  <c r="V8" i="1"/>
  <c r="U8" i="1"/>
  <c r="T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<sst xmlns="http://schemas.openxmlformats.org/spreadsheetml/2006/main" count="47" uniqueCount="47">
  <si>
    <t>Mental load</t>
  </si>
  <si>
    <t>Participants name</t>
  </si>
  <si>
    <t>Physical load</t>
  </si>
  <si>
    <t>Temporal demand</t>
  </si>
  <si>
    <t>Overall performance</t>
  </si>
  <si>
    <t>Effort</t>
  </si>
  <si>
    <t>Frustration</t>
  </si>
  <si>
    <t>I felt unconfortable</t>
  </si>
  <si>
    <t>I experience occulomotor discomfort</t>
  </si>
  <si>
    <t>I experience disorientation</t>
  </si>
  <si>
    <t>I experiense nausea</t>
  </si>
  <si>
    <t>Other questions (measurement scale is in percentage %)</t>
  </si>
  <si>
    <t>Discomfort questionaire (measurement scale is in percentage %)</t>
  </si>
  <si>
    <t>Nasa TLX (measurement scale is in percentage %)</t>
  </si>
  <si>
    <t>To what extend did you changed your visual orientation point during the emotions q19</t>
  </si>
  <si>
    <t>To what extend did you feel that this experiment resembles bicycle riding in the real world q17</t>
  </si>
  <si>
    <t>To what extend did you feel fatigue in your body during or after the experiments q20,24,26</t>
  </si>
  <si>
    <t>To what extend did visual or auditory disturbances  have hidered you in sucessfully performing the given task q21,23</t>
  </si>
  <si>
    <t>Do you think you use the same balnce/control strategy for all motions q14,27</t>
  </si>
  <si>
    <t>Misery Scale (MISC)</t>
  </si>
  <si>
    <t>No problem=0, Slight discomfort but no specific symptoms=1,dizziness=2</t>
  </si>
  <si>
    <t>Weight (Kg)</t>
  </si>
  <si>
    <t>Average weight</t>
  </si>
  <si>
    <t>Vinayak Krishvan (subj.no12)</t>
  </si>
  <si>
    <t>Richard de Rens (subj.no13)</t>
  </si>
  <si>
    <t>Christos Tzotzadinis (subj.no14)</t>
  </si>
  <si>
    <t>Aniket Dihp Ghatylsave (subj.no21)</t>
  </si>
  <si>
    <t>Gijs Rickhof (subj.no24)</t>
  </si>
  <si>
    <t>Maciej Topyla (subj.no15)</t>
  </si>
  <si>
    <t>Andreas Koutrouvelis (subj.no16)</t>
  </si>
  <si>
    <t>Jork Stapel (subj.no17)</t>
  </si>
  <si>
    <t>Styn Holink (subj.no18)</t>
  </si>
  <si>
    <t>Joep Berendsen (subj.no19)</t>
  </si>
  <si>
    <t>Victor Hoccins(subj.no20)</t>
  </si>
  <si>
    <t>Daan van Drede (subj.no22)</t>
  </si>
  <si>
    <t>Dion Wesselink (subj.no23)</t>
  </si>
  <si>
    <t>Jens de Zoete (subj.no02)</t>
  </si>
  <si>
    <t>Mats Overtoon (subj.no03)</t>
  </si>
  <si>
    <t>Stefan Danhelman (subj.no04)</t>
  </si>
  <si>
    <t>Frans Jansen (subj.no05)</t>
  </si>
  <si>
    <t>Stefan Oude Wesselihk (subj.no06)</t>
  </si>
  <si>
    <t>Tugrul Irmak (subj.no07)</t>
  </si>
  <si>
    <t>Niels Ballus(subj.no08)</t>
  </si>
  <si>
    <t>Tim Huiskens (subj.no09)</t>
  </si>
  <si>
    <t>Prasad Gonugunta (subj.no10)</t>
  </si>
  <si>
    <t>Mark Fiorentino (subj.no11)</t>
  </si>
  <si>
    <t>Jelle de Haan (subj.no25)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</si>
</sst>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/>
    <xf numFmtId="0" fontId="0" fillId="4" borderId="0" xfId="0" applyFill="1"/>
    <xf numFmtId="0" fontId="1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P1" workbookViewId="0">
      <selection activeCell="Z6" sqref="Z6"/>
    </sheetView>
  </sheetViews>
  <sheetFormatPr defaultRowHeight="15" x14ac:dyDescent="0.25"/>
  <cols>
    <col min="1" max="1" width="93.5703125" customWidth="1"/>
    <col min="2" max="2" width="21" customWidth="1"/>
    <col min="3" max="3" width="29" customWidth="1"/>
    <col min="4" max="4" width="23.7109375" customWidth="1"/>
    <col min="5" max="5" width="25.7109375" customWidth="1"/>
    <col min="6" max="6" width="21" customWidth="1"/>
    <col min="7" max="7" width="32.5703125" customWidth="1"/>
    <col min="8" max="8" width="21.85546875" customWidth="1"/>
    <col min="9" max="9" width="25.28515625" customWidth="1"/>
    <col min="10" max="10" width="25.140625" customWidth="1"/>
    <col min="11" max="11" width="26" customWidth="1"/>
    <col min="12" max="12" width="23.5703125" customWidth="1"/>
    <col min="13" max="13" width="25.28515625" customWidth="1"/>
    <col min="14" max="14" width="30.140625" customWidth="1"/>
    <col min="15" max="15" width="34.5703125" customWidth="1"/>
    <col min="16" max="16" width="30" customWidth="1"/>
    <col min="17" max="17" width="21.140625" customWidth="1"/>
    <col min="18" max="18" width="23.28515625" customWidth="1"/>
    <col min="19" max="19" width="28.42578125" customWidth="1"/>
    <col min="20" max="20" width="20.5703125" customWidth="1"/>
    <col min="21" max="21" width="20.28515625" customWidth="1"/>
    <col min="22" max="22" width="26.140625" customWidth="1"/>
    <col min="23" max="23" width="21.140625" customWidth="1"/>
    <col min="24" max="24" width="24.7109375" customWidth="1"/>
    <col min="25" max="25" width="25.140625" customWidth="1"/>
    <col min="26" max="26" width="14.85546875" customWidth="1"/>
  </cols>
  <sheetData>
    <row r="1" spans="1:27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1"/>
      <c r="AA1" s="2"/>
    </row>
    <row r="2" spans="1:27" x14ac:dyDescent="0.25">
      <c r="A2" t="s">
        <v>1</v>
      </c>
      <c r="B2" t="s">
        <v>46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22</v>
      </c>
    </row>
    <row r="3" spans="1:27" x14ac:dyDescent="0.25">
      <c r="A3" t="s">
        <v>21</v>
      </c>
      <c r="B3">
        <v>71.2</v>
      </c>
      <c r="C3">
        <v>80.5</v>
      </c>
      <c r="D3">
        <v>90.1</v>
      </c>
      <c r="E3">
        <v>83.5</v>
      </c>
      <c r="F3">
        <v>76.8</v>
      </c>
      <c r="G3">
        <v>79.7</v>
      </c>
      <c r="H3">
        <v>81.900000000000006</v>
      </c>
      <c r="I3">
        <v>77.5</v>
      </c>
      <c r="J3">
        <v>72.3</v>
      </c>
      <c r="K3">
        <v>80.3</v>
      </c>
      <c r="L3">
        <v>76.3</v>
      </c>
      <c r="M3">
        <v>77.599999999999994</v>
      </c>
      <c r="N3">
        <v>85.9</v>
      </c>
      <c r="O3">
        <v>100.3</v>
      </c>
      <c r="P3">
        <v>87</v>
      </c>
      <c r="Q3">
        <v>81.099999999999994</v>
      </c>
      <c r="R3">
        <v>73.900000000000006</v>
      </c>
      <c r="S3">
        <v>81.5</v>
      </c>
      <c r="T3">
        <v>70</v>
      </c>
      <c r="U3">
        <v>85</v>
      </c>
      <c r="V3">
        <v>92.3</v>
      </c>
      <c r="W3">
        <v>86</v>
      </c>
      <c r="X3">
        <v>71</v>
      </c>
      <c r="Y3">
        <v>72.5</v>
      </c>
      <c r="Z3">
        <f>AVERAGE(B3:Y3)</f>
        <v>80.591666666666654</v>
      </c>
    </row>
    <row r="4" spans="1:27" x14ac:dyDescent="0.25">
      <c r="A4" t="s">
        <v>0</v>
      </c>
      <c r="B4">
        <v>5</v>
      </c>
      <c r="C4">
        <v>60</v>
      </c>
      <c r="D4">
        <v>35</v>
      </c>
      <c r="E4">
        <v>5</v>
      </c>
      <c r="F4">
        <v>10</v>
      </c>
      <c r="G4">
        <v>15</v>
      </c>
      <c r="H4">
        <v>5</v>
      </c>
      <c r="I4">
        <v>15</v>
      </c>
      <c r="J4">
        <v>35</v>
      </c>
      <c r="K4">
        <v>10</v>
      </c>
      <c r="L4">
        <v>30</v>
      </c>
      <c r="M4">
        <v>15</v>
      </c>
      <c r="N4">
        <v>10</v>
      </c>
      <c r="O4">
        <v>10</v>
      </c>
      <c r="P4">
        <v>15</v>
      </c>
      <c r="Q4">
        <v>10</v>
      </c>
      <c r="R4">
        <v>5</v>
      </c>
      <c r="S4">
        <v>5</v>
      </c>
      <c r="T4">
        <v>10</v>
      </c>
      <c r="U4">
        <v>50</v>
      </c>
      <c r="V4">
        <v>20</v>
      </c>
      <c r="W4">
        <v>55</v>
      </c>
      <c r="X4">
        <v>35</v>
      </c>
      <c r="Y4">
        <v>5</v>
      </c>
      <c r="Z4">
        <f>AVERAGE(B4:Y4)</f>
        <v>19.583333333333332</v>
      </c>
    </row>
    <row r="5" spans="1:27" x14ac:dyDescent="0.25">
      <c r="A5" t="s">
        <v>2</v>
      </c>
      <c r="B5">
        <v>20</v>
      </c>
      <c r="C5">
        <v>35</v>
      </c>
      <c r="D5">
        <v>20</v>
      </c>
      <c r="E5">
        <v>20</v>
      </c>
      <c r="F5">
        <v>20</v>
      </c>
      <c r="G5">
        <v>55</v>
      </c>
      <c r="H5">
        <v>20</v>
      </c>
      <c r="I5">
        <v>65</v>
      </c>
      <c r="J5">
        <v>50</v>
      </c>
      <c r="K5">
        <v>10</v>
      </c>
      <c r="L5">
        <v>50</v>
      </c>
      <c r="M5">
        <v>60</v>
      </c>
      <c r="N5">
        <v>5</v>
      </c>
      <c r="O5">
        <v>25</v>
      </c>
      <c r="P5">
        <v>20</v>
      </c>
      <c r="Q5">
        <v>10</v>
      </c>
      <c r="R5">
        <v>20</v>
      </c>
      <c r="S5">
        <v>5</v>
      </c>
      <c r="T5">
        <v>45</v>
      </c>
      <c r="U5">
        <v>25</v>
      </c>
      <c r="V5">
        <v>20</v>
      </c>
      <c r="W5">
        <v>30</v>
      </c>
      <c r="X5">
        <v>10</v>
      </c>
      <c r="Y5">
        <v>5</v>
      </c>
    </row>
    <row r="6" spans="1:27" x14ac:dyDescent="0.25">
      <c r="A6" t="s">
        <v>3</v>
      </c>
      <c r="B6">
        <v>5</v>
      </c>
      <c r="C6">
        <v>25</v>
      </c>
      <c r="D6">
        <v>15</v>
      </c>
      <c r="E6">
        <v>10</v>
      </c>
      <c r="F6">
        <v>20</v>
      </c>
      <c r="G6">
        <v>10</v>
      </c>
      <c r="H6">
        <v>15</v>
      </c>
      <c r="I6">
        <v>5</v>
      </c>
      <c r="J6">
        <v>20</v>
      </c>
      <c r="K6">
        <v>15</v>
      </c>
      <c r="L6">
        <v>35</v>
      </c>
      <c r="M6">
        <v>50</v>
      </c>
      <c r="N6">
        <v>5</v>
      </c>
      <c r="O6">
        <v>25</v>
      </c>
      <c r="P6">
        <v>45</v>
      </c>
      <c r="Q6">
        <v>20</v>
      </c>
      <c r="R6">
        <v>5</v>
      </c>
      <c r="S6">
        <v>5</v>
      </c>
      <c r="T6">
        <v>20</v>
      </c>
      <c r="U6">
        <v>40</v>
      </c>
      <c r="V6">
        <v>50</v>
      </c>
      <c r="W6">
        <v>30</v>
      </c>
      <c r="X6">
        <v>15</v>
      </c>
      <c r="Y6">
        <v>10</v>
      </c>
    </row>
    <row r="7" spans="1:27" x14ac:dyDescent="0.25">
      <c r="A7" t="s">
        <v>4</v>
      </c>
      <c r="B7">
        <f>100-10</f>
        <v>90</v>
      </c>
      <c r="C7">
        <f>100-25</f>
        <v>75</v>
      </c>
      <c r="D7">
        <f>100-30</f>
        <v>70</v>
      </c>
      <c r="E7">
        <f>100-35</f>
        <v>65</v>
      </c>
      <c r="F7">
        <f>100-10</f>
        <v>90</v>
      </c>
      <c r="G7">
        <f>100-10</f>
        <v>90</v>
      </c>
      <c r="H7">
        <f>100-5</f>
        <v>95</v>
      </c>
      <c r="I7">
        <f>100-15</f>
        <v>85</v>
      </c>
      <c r="J7">
        <f>100-50</f>
        <v>50</v>
      </c>
      <c r="K7">
        <f>100-10</f>
        <v>90</v>
      </c>
      <c r="L7">
        <f>100-5</f>
        <v>95</v>
      </c>
      <c r="M7">
        <f>100-10</f>
        <v>90</v>
      </c>
      <c r="N7">
        <f>100-5</f>
        <v>95</v>
      </c>
      <c r="O7">
        <f>100-5</f>
        <v>95</v>
      </c>
      <c r="P7">
        <f>100-20</f>
        <v>80</v>
      </c>
      <c r="Q7">
        <f>100-5</f>
        <v>95</v>
      </c>
      <c r="R7">
        <f>100-15</f>
        <v>85</v>
      </c>
      <c r="S7">
        <f>100-5</f>
        <v>95</v>
      </c>
      <c r="T7">
        <v>20</v>
      </c>
      <c r="U7">
        <v>20</v>
      </c>
      <c r="V7">
        <v>40</v>
      </c>
      <c r="W7">
        <v>20</v>
      </c>
      <c r="X7">
        <v>5</v>
      </c>
      <c r="Y7">
        <v>25</v>
      </c>
    </row>
    <row r="8" spans="1:27" x14ac:dyDescent="0.25">
      <c r="A8" t="s">
        <v>5</v>
      </c>
      <c r="B8">
        <v>10</v>
      </c>
      <c r="C8">
        <v>45</v>
      </c>
      <c r="D8">
        <v>30</v>
      </c>
      <c r="E8">
        <v>25</v>
      </c>
      <c r="F8">
        <v>10</v>
      </c>
      <c r="G8">
        <v>5</v>
      </c>
      <c r="H8">
        <v>25</v>
      </c>
      <c r="I8">
        <v>20</v>
      </c>
      <c r="J8">
        <v>35</v>
      </c>
      <c r="K8">
        <v>5</v>
      </c>
      <c r="L8">
        <v>20</v>
      </c>
      <c r="M8">
        <v>60</v>
      </c>
      <c r="N8">
        <v>5</v>
      </c>
      <c r="O8">
        <v>25</v>
      </c>
      <c r="P8">
        <v>15</v>
      </c>
      <c r="Q8">
        <v>20</v>
      </c>
      <c r="R8">
        <v>15</v>
      </c>
      <c r="S8">
        <v>5</v>
      </c>
      <c r="T8">
        <f>100-35</f>
        <v>65</v>
      </c>
      <c r="U8">
        <f>100-60</f>
        <v>40</v>
      </c>
      <c r="V8">
        <f>100-20</f>
        <v>80</v>
      </c>
      <c r="W8">
        <f>100-75</f>
        <v>25</v>
      </c>
      <c r="X8">
        <f>100-50</f>
        <v>50</v>
      </c>
      <c r="Y8">
        <f>100-15</f>
        <v>85</v>
      </c>
    </row>
    <row r="9" spans="1:27" x14ac:dyDescent="0.25">
      <c r="A9" t="s">
        <v>6</v>
      </c>
      <c r="B9">
        <v>5</v>
      </c>
      <c r="C9">
        <v>30</v>
      </c>
      <c r="D9">
        <v>15</v>
      </c>
      <c r="E9">
        <v>5</v>
      </c>
      <c r="F9">
        <v>10</v>
      </c>
      <c r="G9">
        <v>5</v>
      </c>
      <c r="H9">
        <v>50</v>
      </c>
      <c r="I9">
        <v>15</v>
      </c>
      <c r="J9">
        <v>25</v>
      </c>
      <c r="K9">
        <v>10</v>
      </c>
      <c r="L9">
        <v>5</v>
      </c>
      <c r="M9">
        <v>5</v>
      </c>
      <c r="N9">
        <v>5</v>
      </c>
      <c r="O9">
        <v>45</v>
      </c>
      <c r="P9">
        <v>5</v>
      </c>
      <c r="Q9">
        <v>5</v>
      </c>
      <c r="R9">
        <v>5</v>
      </c>
      <c r="S9">
        <v>5</v>
      </c>
      <c r="T9">
        <v>5</v>
      </c>
      <c r="U9">
        <v>10</v>
      </c>
      <c r="V9">
        <v>10</v>
      </c>
      <c r="W9">
        <v>30</v>
      </c>
      <c r="X9">
        <v>5</v>
      </c>
      <c r="Y9">
        <v>20</v>
      </c>
    </row>
    <row r="10" spans="1:27" x14ac:dyDescent="0.25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"/>
      <c r="AA10" s="2"/>
    </row>
    <row r="11" spans="1:27" x14ac:dyDescent="0.25">
      <c r="A11" t="s">
        <v>7</v>
      </c>
      <c r="B11">
        <v>10</v>
      </c>
      <c r="C11">
        <v>35</v>
      </c>
      <c r="D11">
        <v>20</v>
      </c>
      <c r="E11">
        <v>20</v>
      </c>
      <c r="F11">
        <v>10</v>
      </c>
      <c r="G11" s="1">
        <v>5</v>
      </c>
      <c r="H11">
        <v>80</v>
      </c>
      <c r="I11">
        <v>55</v>
      </c>
      <c r="J11">
        <v>35</v>
      </c>
      <c r="K11">
        <v>5</v>
      </c>
      <c r="L11">
        <v>15</v>
      </c>
      <c r="M11">
        <v>15</v>
      </c>
      <c r="N11">
        <v>5</v>
      </c>
      <c r="O11">
        <v>45</v>
      </c>
      <c r="P11">
        <v>5</v>
      </c>
      <c r="Q11">
        <v>10</v>
      </c>
      <c r="R11">
        <v>10</v>
      </c>
      <c r="S11">
        <v>10</v>
      </c>
      <c r="T11">
        <v>35</v>
      </c>
      <c r="U11">
        <v>10</v>
      </c>
      <c r="V11">
        <v>10</v>
      </c>
      <c r="W11">
        <v>20</v>
      </c>
      <c r="X11">
        <v>5</v>
      </c>
      <c r="Y11">
        <v>50</v>
      </c>
    </row>
    <row r="12" spans="1:27" x14ac:dyDescent="0.25">
      <c r="A12" t="s">
        <v>8</v>
      </c>
      <c r="B12">
        <v>5</v>
      </c>
      <c r="C12">
        <v>45</v>
      </c>
      <c r="D12">
        <v>60</v>
      </c>
      <c r="E12">
        <v>15</v>
      </c>
      <c r="F12">
        <v>10</v>
      </c>
      <c r="G12">
        <v>5</v>
      </c>
      <c r="H12">
        <v>5</v>
      </c>
      <c r="I12">
        <v>55</v>
      </c>
      <c r="J12">
        <v>25</v>
      </c>
      <c r="K12">
        <v>5</v>
      </c>
      <c r="L12">
        <v>5</v>
      </c>
      <c r="M12">
        <v>5</v>
      </c>
      <c r="N12">
        <v>5</v>
      </c>
      <c r="O12">
        <v>5</v>
      </c>
      <c r="P12">
        <v>10</v>
      </c>
      <c r="Q12">
        <v>60</v>
      </c>
      <c r="R12">
        <v>15</v>
      </c>
      <c r="S12">
        <v>5</v>
      </c>
      <c r="T12">
        <v>5</v>
      </c>
      <c r="U12">
        <v>20</v>
      </c>
      <c r="V12">
        <v>5</v>
      </c>
      <c r="W12">
        <v>20</v>
      </c>
      <c r="X12">
        <v>5</v>
      </c>
      <c r="Y12">
        <v>40</v>
      </c>
    </row>
    <row r="13" spans="1:27" x14ac:dyDescent="0.25">
      <c r="A13" t="s">
        <v>9</v>
      </c>
      <c r="B13">
        <v>5</v>
      </c>
      <c r="C13">
        <v>45</v>
      </c>
      <c r="D13">
        <v>15</v>
      </c>
      <c r="E13">
        <v>15</v>
      </c>
      <c r="F13">
        <v>10</v>
      </c>
      <c r="G13">
        <v>70</v>
      </c>
      <c r="H13">
        <v>5</v>
      </c>
      <c r="I13">
        <v>45</v>
      </c>
      <c r="J13">
        <v>10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35</v>
      </c>
      <c r="R13">
        <v>20</v>
      </c>
      <c r="S13">
        <v>5</v>
      </c>
      <c r="T13">
        <v>5</v>
      </c>
      <c r="U13">
        <v>20</v>
      </c>
      <c r="V13">
        <v>5</v>
      </c>
      <c r="W13">
        <v>45</v>
      </c>
      <c r="X13">
        <v>5</v>
      </c>
      <c r="Y13">
        <v>10</v>
      </c>
    </row>
    <row r="14" spans="1:27" x14ac:dyDescent="0.25">
      <c r="A14" t="s">
        <v>10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20</v>
      </c>
      <c r="S14">
        <v>5</v>
      </c>
      <c r="T14">
        <v>5</v>
      </c>
      <c r="U14">
        <v>15</v>
      </c>
      <c r="V14">
        <v>5</v>
      </c>
      <c r="W14">
        <v>15</v>
      </c>
      <c r="X14">
        <v>5</v>
      </c>
      <c r="Y14">
        <v>5</v>
      </c>
    </row>
    <row r="15" spans="1:27" x14ac:dyDescent="0.25">
      <c r="A15" s="8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"/>
      <c r="AA15" s="3"/>
    </row>
    <row r="16" spans="1:27" x14ac:dyDescent="0.25">
      <c r="A16" t="s">
        <v>15</v>
      </c>
      <c r="B16">
        <v>45</v>
      </c>
      <c r="C16">
        <v>15</v>
      </c>
      <c r="D16">
        <v>35</v>
      </c>
      <c r="E16">
        <v>60</v>
      </c>
      <c r="F16">
        <v>20</v>
      </c>
      <c r="G16">
        <v>95</v>
      </c>
      <c r="H16">
        <v>25</v>
      </c>
      <c r="I16">
        <v>10</v>
      </c>
      <c r="J16">
        <v>15</v>
      </c>
      <c r="K16">
        <v>95</v>
      </c>
      <c r="L16">
        <v>55</v>
      </c>
      <c r="M16">
        <v>10</v>
      </c>
      <c r="N16">
        <v>75</v>
      </c>
      <c r="O16">
        <v>75</v>
      </c>
      <c r="P16">
        <v>65</v>
      </c>
      <c r="Q16">
        <v>60</v>
      </c>
      <c r="R16">
        <v>75</v>
      </c>
      <c r="S16">
        <v>20</v>
      </c>
      <c r="T16">
        <v>45</v>
      </c>
      <c r="U16">
        <v>40</v>
      </c>
      <c r="V16">
        <v>60</v>
      </c>
      <c r="W16">
        <v>35</v>
      </c>
      <c r="X16">
        <v>40</v>
      </c>
      <c r="Y16">
        <v>35</v>
      </c>
    </row>
    <row r="17" spans="1:25" x14ac:dyDescent="0.25">
      <c r="A17" t="s">
        <v>14</v>
      </c>
      <c r="B17">
        <v>95</v>
      </c>
      <c r="C17">
        <v>20</v>
      </c>
      <c r="D17">
        <v>60</v>
      </c>
      <c r="E17">
        <v>5</v>
      </c>
      <c r="F17">
        <v>10</v>
      </c>
      <c r="G17">
        <v>5</v>
      </c>
      <c r="H17">
        <v>60</v>
      </c>
      <c r="I17">
        <v>60</v>
      </c>
      <c r="J17">
        <v>50</v>
      </c>
      <c r="K17">
        <v>25</v>
      </c>
      <c r="L17">
        <v>70</v>
      </c>
      <c r="M17">
        <v>15</v>
      </c>
      <c r="N17">
        <v>20</v>
      </c>
      <c r="O17">
        <v>80</v>
      </c>
      <c r="P17">
        <v>5</v>
      </c>
      <c r="Q17">
        <v>5</v>
      </c>
      <c r="R17">
        <v>70</v>
      </c>
      <c r="S17">
        <v>25</v>
      </c>
      <c r="T17">
        <v>15</v>
      </c>
      <c r="U17">
        <v>35</v>
      </c>
      <c r="V17">
        <v>25</v>
      </c>
      <c r="W17">
        <v>30</v>
      </c>
      <c r="X17">
        <v>10</v>
      </c>
      <c r="Y17">
        <v>60</v>
      </c>
    </row>
    <row r="18" spans="1:25" x14ac:dyDescent="0.25">
      <c r="A18" t="s">
        <v>16</v>
      </c>
      <c r="B18">
        <v>7</v>
      </c>
      <c r="C18">
        <v>25</v>
      </c>
      <c r="D18">
        <v>26.6</v>
      </c>
      <c r="E18">
        <v>31.6</v>
      </c>
      <c r="F18">
        <v>10</v>
      </c>
      <c r="G18">
        <v>7</v>
      </c>
      <c r="H18">
        <v>31.6</v>
      </c>
      <c r="I18">
        <v>100</v>
      </c>
      <c r="J18">
        <v>30</v>
      </c>
      <c r="K18">
        <v>21.6</v>
      </c>
      <c r="L18">
        <v>40</v>
      </c>
      <c r="M18">
        <v>43.3</v>
      </c>
      <c r="N18">
        <v>5</v>
      </c>
      <c r="O18">
        <v>45</v>
      </c>
      <c r="P18">
        <v>41.6</v>
      </c>
      <c r="Q18">
        <v>18.3</v>
      </c>
      <c r="R18">
        <v>13.3</v>
      </c>
      <c r="S18">
        <v>11.6</v>
      </c>
      <c r="T18">
        <v>36.6</v>
      </c>
      <c r="U18">
        <v>13.3</v>
      </c>
      <c r="V18">
        <v>23.3</v>
      </c>
      <c r="W18">
        <v>30</v>
      </c>
      <c r="X18">
        <v>20</v>
      </c>
      <c r="Y18">
        <v>30</v>
      </c>
    </row>
    <row r="19" spans="1:25" x14ac:dyDescent="0.25">
      <c r="A19" t="s">
        <v>17</v>
      </c>
      <c r="B19">
        <v>5</v>
      </c>
      <c r="C19">
        <v>15</v>
      </c>
      <c r="D19">
        <v>35</v>
      </c>
      <c r="E19">
        <v>10</v>
      </c>
      <c r="F19">
        <v>10</v>
      </c>
      <c r="G19">
        <v>5</v>
      </c>
      <c r="H19">
        <v>5</v>
      </c>
      <c r="I19">
        <v>35</v>
      </c>
      <c r="J19">
        <v>20</v>
      </c>
      <c r="K19">
        <v>12.5</v>
      </c>
      <c r="L19">
        <v>5</v>
      </c>
      <c r="M19">
        <v>5</v>
      </c>
      <c r="N19">
        <v>5</v>
      </c>
      <c r="O19">
        <v>25</v>
      </c>
      <c r="P19">
        <v>12.5</v>
      </c>
      <c r="Q19">
        <v>7.5</v>
      </c>
      <c r="R19">
        <v>10</v>
      </c>
      <c r="S19">
        <v>7.5</v>
      </c>
      <c r="T19">
        <v>5</v>
      </c>
      <c r="U19">
        <v>32.5</v>
      </c>
      <c r="V19">
        <v>10</v>
      </c>
      <c r="W19">
        <v>20</v>
      </c>
      <c r="X19">
        <v>5</v>
      </c>
      <c r="Y19">
        <v>45</v>
      </c>
    </row>
    <row r="20" spans="1:25" x14ac:dyDescent="0.25">
      <c r="A20" t="s">
        <v>18</v>
      </c>
      <c r="B20">
        <v>90</v>
      </c>
      <c r="C20">
        <v>72.5</v>
      </c>
      <c r="D20">
        <v>47.5</v>
      </c>
      <c r="E20">
        <v>75</v>
      </c>
      <c r="F20">
        <v>20</v>
      </c>
      <c r="G20">
        <v>47.5</v>
      </c>
      <c r="H20">
        <v>85</v>
      </c>
      <c r="I20">
        <v>52.5</v>
      </c>
      <c r="J20">
        <v>37.5</v>
      </c>
      <c r="K20">
        <v>92.5</v>
      </c>
      <c r="L20">
        <v>92.5</v>
      </c>
      <c r="M20">
        <v>50</v>
      </c>
      <c r="N20">
        <v>100</v>
      </c>
      <c r="O20">
        <v>50</v>
      </c>
      <c r="P20">
        <v>40</v>
      </c>
      <c r="Q20">
        <v>65</v>
      </c>
      <c r="R20">
        <v>55</v>
      </c>
      <c r="S20">
        <v>60</v>
      </c>
      <c r="T20">
        <v>20</v>
      </c>
      <c r="U20">
        <v>67.5</v>
      </c>
      <c r="V20">
        <v>84</v>
      </c>
      <c r="W20">
        <v>67.5</v>
      </c>
      <c r="X20">
        <v>52.5</v>
      </c>
      <c r="Y20">
        <v>75</v>
      </c>
    </row>
    <row r="21" spans="1:25" x14ac:dyDescent="0.25">
      <c r="A21" s="4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t="s">
        <v>20</v>
      </c>
      <c r="B22">
        <v>0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</row>
  </sheetData>
  <mergeCells count="4">
    <mergeCell ref="A21:Y21"/>
    <mergeCell ref="A1:Y1"/>
    <mergeCell ref="A10:Y10"/>
    <mergeCell ref="A15:Y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2019-05-03T14:38:12Z</dcterms:modified>
</cp:coreProperties>
</file>