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DataScience\ImportingData\"/>
    </mc:Choice>
  </mc:AlternateContent>
  <xr:revisionPtr revIDLastSave="0" documentId="13_ncr:1_{92AECCB0-5BE9-4CBB-BE10-62D50622099C}" xr6:coauthVersionLast="47" xr6:coauthVersionMax="47" xr10:uidLastSave="{00000000-0000-0000-0000-000000000000}"/>
  <bookViews>
    <workbookView xWindow="10200" yWindow="1335" windowWidth="26040" windowHeight="13530" activeTab="2" xr2:uid="{55B84613-8E27-456A-8710-6ED1EEDA62AF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2" l="1"/>
  <c r="C56" i="2"/>
  <c r="C68" i="2"/>
  <c r="D44" i="2"/>
  <c r="D56" i="2"/>
  <c r="D68" i="2"/>
  <c r="H2" i="2"/>
  <c r="C58" i="2"/>
  <c r="D46" i="2"/>
  <c r="D70" i="2"/>
  <c r="C59" i="2"/>
  <c r="D47" i="2"/>
  <c r="D71" i="2"/>
  <c r="C60" i="2"/>
  <c r="D48" i="2"/>
  <c r="D72" i="2"/>
  <c r="C61" i="2"/>
  <c r="D49" i="2"/>
  <c r="H7" i="2"/>
  <c r="D62" i="2"/>
  <c r="C75" i="2"/>
  <c r="D52" i="2"/>
  <c r="C77" i="2"/>
  <c r="D77" i="2"/>
  <c r="D54" i="2"/>
  <c r="D55" i="2"/>
  <c r="C45" i="2"/>
  <c r="C57" i="2"/>
  <c r="C69" i="2"/>
  <c r="D45" i="2"/>
  <c r="D57" i="2"/>
  <c r="D69" i="2"/>
  <c r="H3" i="2"/>
  <c r="C70" i="2"/>
  <c r="D58" i="2"/>
  <c r="H4" i="2"/>
  <c r="C71" i="2"/>
  <c r="D59" i="2"/>
  <c r="H5" i="2"/>
  <c r="C72" i="2"/>
  <c r="D60" i="2"/>
  <c r="H6" i="2"/>
  <c r="C73" i="2"/>
  <c r="D73" i="2"/>
  <c r="D74" i="2"/>
  <c r="C63" i="2"/>
  <c r="D63" i="2"/>
  <c r="C64" i="2"/>
  <c r="D76" i="2"/>
  <c r="D53" i="2"/>
  <c r="D66" i="2"/>
  <c r="C79" i="2"/>
  <c r="D67" i="2"/>
  <c r="C46" i="2"/>
  <c r="C47" i="2"/>
  <c r="C48" i="2"/>
  <c r="C49" i="2"/>
  <c r="D61" i="2"/>
  <c r="D50" i="2"/>
  <c r="D51" i="2"/>
  <c r="D75" i="2"/>
  <c r="D64" i="2"/>
  <c r="C65" i="2"/>
  <c r="D65" i="2"/>
  <c r="C78" i="2"/>
  <c r="C67" i="2"/>
  <c r="D79" i="2"/>
  <c r="C50" i="2"/>
  <c r="C62" i="2"/>
  <c r="C74" i="2"/>
  <c r="H8" i="2"/>
  <c r="C76" i="2"/>
  <c r="C66" i="2"/>
  <c r="D78" i="2"/>
  <c r="C51" i="2"/>
  <c r="C52" i="2"/>
  <c r="C53" i="2"/>
  <c r="C54" i="2"/>
  <c r="C55" i="2"/>
  <c r="C45" i="4"/>
  <c r="C46" i="4"/>
  <c r="C54" i="4"/>
  <c r="C62" i="4"/>
  <c r="C64" i="4"/>
  <c r="C57" i="4"/>
  <c r="C53" i="4"/>
  <c r="C47" i="4"/>
  <c r="C55" i="4"/>
  <c r="C63" i="4"/>
  <c r="C56" i="4"/>
  <c r="C65" i="4"/>
  <c r="C48" i="4"/>
  <c r="C49" i="4"/>
  <c r="C50" i="4"/>
  <c r="C58" i="4"/>
  <c r="C66" i="4"/>
  <c r="C51" i="4"/>
  <c r="C59" i="4"/>
  <c r="C67" i="4"/>
  <c r="C44" i="4"/>
  <c r="C52" i="4"/>
  <c r="C60" i="4"/>
  <c r="C61" i="4"/>
  <c r="D61" i="4"/>
  <c r="E67" i="4"/>
  <c r="E58" i="4"/>
  <c r="E65" i="4"/>
  <c r="E47" i="4"/>
  <c r="E62" i="4"/>
  <c r="D54" i="4"/>
  <c r="D52" i="4"/>
  <c r="D63" i="4"/>
  <c r="D64" i="4"/>
  <c r="D65" i="4"/>
  <c r="D60" i="4"/>
  <c r="D59" i="4"/>
  <c r="D50" i="4"/>
  <c r="D56" i="4"/>
  <c r="D53" i="4"/>
  <c r="E54" i="4"/>
  <c r="D51" i="4"/>
  <c r="D46" i="4"/>
  <c r="D67" i="4"/>
  <c r="E60" i="4"/>
  <c r="E59" i="4"/>
  <c r="E50" i="4"/>
  <c r="E56" i="4"/>
  <c r="E53" i="4"/>
  <c r="D49" i="4"/>
  <c r="D57" i="4"/>
  <c r="D45" i="4"/>
  <c r="D47" i="4"/>
  <c r="E52" i="4"/>
  <c r="E51" i="4"/>
  <c r="E49" i="4"/>
  <c r="E63" i="4"/>
  <c r="E57" i="4"/>
  <c r="E46" i="4"/>
  <c r="E61" i="4"/>
  <c r="E44" i="4"/>
  <c r="D66" i="4"/>
  <c r="E48" i="4"/>
  <c r="D55" i="4"/>
  <c r="D58" i="4"/>
  <c r="D44" i="4"/>
  <c r="E66" i="4"/>
  <c r="D48" i="4"/>
  <c r="E55" i="4"/>
  <c r="E64" i="4"/>
  <c r="E45" i="4"/>
  <c r="D62" i="4"/>
</calcChain>
</file>

<file path=xl/sharedStrings.xml><?xml version="1.0" encoding="utf-8"?>
<sst xmlns="http://schemas.openxmlformats.org/spreadsheetml/2006/main" count="19" uniqueCount="16">
  <si>
    <t>Sales for 2017-2020</t>
  </si>
  <si>
    <t>Timeline</t>
  </si>
  <si>
    <t>Values</t>
  </si>
  <si>
    <t>Forecast</t>
  </si>
  <si>
    <t>Confidence Interval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</si>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</sst>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4" fontId="0" fillId="0" borderId="0" xfId="0" applyNumberFormat="1"/>
    <xf numFmtId="0" fontId="16" fillId="9" borderId="0" xfId="17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28854BA-9B92-46CE-B2A0-7A18B04AD7B3}"/>
    <cellStyle name="60% - Accent2 2" xfId="37" xr:uid="{98386C06-95E7-44AF-AC90-E3B3520D80F0}"/>
    <cellStyle name="60% - Accent3 2" xfId="38" xr:uid="{4744B8B0-7F0B-4673-8EB7-BBB78D33044E}"/>
    <cellStyle name="60% - Accent4 2" xfId="39" xr:uid="{5E9D8946-CE17-4AB3-A9C6-B66E945DF4BE}"/>
    <cellStyle name="60% - Accent5 2" xfId="40" xr:uid="{8C4D037C-3C6C-4241-A378-DBFA72441DA4}"/>
    <cellStyle name="60% - Accent6 2" xfId="41" xr:uid="{282C7754-CBAE-4E7F-9A12-A142087EC44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2AD78E54-8A5D-4B7A-92AE-729A1EEC733F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0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dd/mm/yyyy"/>
    </dxf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165" formatCode="m/d/yyyy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11981526-3E17-4CB6-B612-199B4033B1DD}"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Sheet2!$B$2:$B$79</c:f>
              <c:numCache>
                <c:formatCode>"$"#,##0.00</c:formatCode>
                <c:ptCount val="78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3-4E01-8607-1369A965366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plus>
            <c:min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Sheet2!$A$2:$A$79</c:f>
              <c:numCache>
                <c:formatCode>m/d/yyyy</c:formatCode>
                <c:ptCount val="78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  <c:pt idx="66">
                  <c:v>44754</c:v>
                </c:pt>
                <c:pt idx="67">
                  <c:v>44785</c:v>
                </c:pt>
                <c:pt idx="68">
                  <c:v>44816</c:v>
                </c:pt>
                <c:pt idx="69">
                  <c:v>44846</c:v>
                </c:pt>
                <c:pt idx="70">
                  <c:v>44877</c:v>
                </c:pt>
                <c:pt idx="71">
                  <c:v>44907</c:v>
                </c:pt>
                <c:pt idx="72">
                  <c:v>44938</c:v>
                </c:pt>
                <c:pt idx="73">
                  <c:v>44969</c:v>
                </c:pt>
                <c:pt idx="74">
                  <c:v>44997</c:v>
                </c:pt>
                <c:pt idx="75">
                  <c:v>45028</c:v>
                </c:pt>
                <c:pt idx="76">
                  <c:v>45058</c:v>
                </c:pt>
                <c:pt idx="77">
                  <c:v>45089</c:v>
                </c:pt>
              </c:numCache>
            </c:numRef>
          </c:cat>
          <c:val>
            <c:numRef>
              <c:f>Sheet2!$C$2:$C$79</c:f>
              <c:numCache>
                <c:formatCode>General</c:formatCode>
                <c:ptCount val="78"/>
                <c:pt idx="42" formatCode="&quot;$&quot;#,##0.00">
                  <c:v>4183230.2707112362</c:v>
                </c:pt>
                <c:pt idx="43" formatCode="&quot;$&quot;#,##0.00">
                  <c:v>4186758.6644089492</c:v>
                </c:pt>
                <c:pt idx="44" formatCode="&quot;$&quot;#,##0.00">
                  <c:v>3752997.1496294476</c:v>
                </c:pt>
                <c:pt idx="45" formatCode="&quot;$&quot;#,##0.00">
                  <c:v>3851593.464544584</c:v>
                </c:pt>
                <c:pt idx="46" formatCode="&quot;$&quot;#,##0.00">
                  <c:v>3547881.5143730203</c:v>
                </c:pt>
                <c:pt idx="47" formatCode="&quot;$&quot;#,##0.00">
                  <c:v>3648843.6537695043</c:v>
                </c:pt>
                <c:pt idx="48" formatCode="&quot;$&quot;#,##0.00">
                  <c:v>3363592.1431078915</c:v>
                </c:pt>
                <c:pt idx="49" formatCode="&quot;$&quot;#,##0.00">
                  <c:v>3097716.9888474233</c:v>
                </c:pt>
                <c:pt idx="50" formatCode="&quot;$&quot;#,##0.00">
                  <c:v>3687880.6788451844</c:v>
                </c:pt>
                <c:pt idx="51" formatCode="&quot;$&quot;#,##0.00">
                  <c:v>3721796.8191649262</c:v>
                </c:pt>
                <c:pt idx="52" formatCode="&quot;$&quot;#,##0.00">
                  <c:v>3963659.1678424445</c:v>
                </c:pt>
                <c:pt idx="53" formatCode="&quot;$&quot;#,##0.00">
                  <c:v>4174475.9925219584</c:v>
                </c:pt>
                <c:pt idx="54" formatCode="&quot;$&quot;#,##0.00">
                  <c:v>4367313.3158701835</c:v>
                </c:pt>
                <c:pt idx="55" formatCode="&quot;$&quot;#,##0.00">
                  <c:v>4370841.7095678961</c:v>
                </c:pt>
                <c:pt idx="56" formatCode="&quot;$&quot;#,##0.00">
                  <c:v>3937080.1947883945</c:v>
                </c:pt>
                <c:pt idx="57" formatCode="&quot;$&quot;#,##0.00">
                  <c:v>4035676.5097035309</c:v>
                </c:pt>
                <c:pt idx="58" formatCode="&quot;$&quot;#,##0.00">
                  <c:v>3731964.5595319672</c:v>
                </c:pt>
                <c:pt idx="59" formatCode="&quot;$&quot;#,##0.00">
                  <c:v>3832926.6989284512</c:v>
                </c:pt>
                <c:pt idx="60" formatCode="&quot;$&quot;#,##0.00">
                  <c:v>3547675.1882668384</c:v>
                </c:pt>
                <c:pt idx="61" formatCode="&quot;$&quot;#,##0.00">
                  <c:v>3281800.0340063702</c:v>
                </c:pt>
                <c:pt idx="62" formatCode="&quot;$&quot;#,##0.00">
                  <c:v>3871963.7240041313</c:v>
                </c:pt>
                <c:pt idx="63" formatCode="&quot;$&quot;#,##0.00">
                  <c:v>3905879.8643238731</c:v>
                </c:pt>
                <c:pt idx="64" formatCode="&quot;$&quot;#,##0.00">
                  <c:v>4147742.2130013914</c:v>
                </c:pt>
                <c:pt idx="65" formatCode="&quot;$&quot;#,##0.00">
                  <c:v>4358559.0376809053</c:v>
                </c:pt>
                <c:pt idx="66" formatCode="&quot;$&quot;#,##0.00">
                  <c:v>4551396.3610291304</c:v>
                </c:pt>
                <c:pt idx="67" formatCode="&quot;$&quot;#,##0.00">
                  <c:v>4554924.754726843</c:v>
                </c:pt>
                <c:pt idx="68" formatCode="&quot;$&quot;#,##0.00">
                  <c:v>4121163.2399473414</c:v>
                </c:pt>
                <c:pt idx="69" formatCode="&quot;$&quot;#,##0.00">
                  <c:v>4219759.5548624778</c:v>
                </c:pt>
                <c:pt idx="70" formatCode="&quot;$&quot;#,##0.00">
                  <c:v>3916047.604690914</c:v>
                </c:pt>
                <c:pt idx="71" formatCode="&quot;$&quot;#,##0.00">
                  <c:v>4017009.7440873981</c:v>
                </c:pt>
                <c:pt idx="72" formatCode="&quot;$&quot;#,##0.00">
                  <c:v>3731758.2334257853</c:v>
                </c:pt>
                <c:pt idx="73" formatCode="&quot;$&quot;#,##0.00">
                  <c:v>3465883.0791653171</c:v>
                </c:pt>
                <c:pt idx="74" formatCode="&quot;$&quot;#,##0.00">
                  <c:v>4056046.7691630782</c:v>
                </c:pt>
                <c:pt idx="75" formatCode="&quot;$&quot;#,##0.00">
                  <c:v>4089962.90948282</c:v>
                </c:pt>
                <c:pt idx="76" formatCode="&quot;$&quot;#,##0.00">
                  <c:v>4331825.2581603378</c:v>
                </c:pt>
                <c:pt idx="77" formatCode="&quot;$&quot;#,##0.00">
                  <c:v>4542642.0828398531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3-4E01-8607-1369A965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8644800"/>
        <c:axId val="1378813008"/>
      </c:barChart>
      <c:catAx>
        <c:axId val="2108644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13008"/>
        <c:crosses val="autoZero"/>
        <c:auto val="1"/>
        <c:lblAlgn val="ctr"/>
        <c:lblOffset val="100"/>
        <c:noMultiLvlLbl val="0"/>
      </c:catAx>
      <c:valAx>
        <c:axId val="13788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June 2023</a:t>
            </a:r>
          </a:p>
        </c:rich>
      </c:tx>
      <c:layout>
        <c:manualLayout>
          <c:xMode val="edge"/>
          <c:yMode val="edge"/>
          <c:x val="0.40235060112791066"/>
          <c:y val="4.504504504504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Sheet2!$B$2:$B$79</c:f>
              <c:numCache>
                <c:formatCode>"$"#,##0.00</c:formatCode>
                <c:ptCount val="78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848-8227-1A2908EBC1E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plus>
            <c:min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Sheet2!$A$2:$A$79</c:f>
              <c:numCache>
                <c:formatCode>m/d/yyyy</c:formatCode>
                <c:ptCount val="78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  <c:pt idx="66">
                  <c:v>44754</c:v>
                </c:pt>
                <c:pt idx="67">
                  <c:v>44785</c:v>
                </c:pt>
                <c:pt idx="68">
                  <c:v>44816</c:v>
                </c:pt>
                <c:pt idx="69">
                  <c:v>44846</c:v>
                </c:pt>
                <c:pt idx="70">
                  <c:v>44877</c:v>
                </c:pt>
                <c:pt idx="71">
                  <c:v>44907</c:v>
                </c:pt>
                <c:pt idx="72">
                  <c:v>44938</c:v>
                </c:pt>
                <c:pt idx="73">
                  <c:v>44969</c:v>
                </c:pt>
                <c:pt idx="74">
                  <c:v>44997</c:v>
                </c:pt>
                <c:pt idx="75">
                  <c:v>45028</c:v>
                </c:pt>
                <c:pt idx="76">
                  <c:v>45058</c:v>
                </c:pt>
                <c:pt idx="77">
                  <c:v>45089</c:v>
                </c:pt>
              </c:numCache>
            </c:numRef>
          </c:cat>
          <c:val>
            <c:numRef>
              <c:f>Sheet2!$C$2:$C$79</c:f>
              <c:numCache>
                <c:formatCode>General</c:formatCode>
                <c:ptCount val="78"/>
                <c:pt idx="42" formatCode="&quot;$&quot;#,##0.00">
                  <c:v>4183230.2707112362</c:v>
                </c:pt>
                <c:pt idx="43" formatCode="&quot;$&quot;#,##0.00">
                  <c:v>4186758.6644089492</c:v>
                </c:pt>
                <c:pt idx="44" formatCode="&quot;$&quot;#,##0.00">
                  <c:v>3752997.1496294476</c:v>
                </c:pt>
                <c:pt idx="45" formatCode="&quot;$&quot;#,##0.00">
                  <c:v>3851593.464544584</c:v>
                </c:pt>
                <c:pt idx="46" formatCode="&quot;$&quot;#,##0.00">
                  <c:v>3547881.5143730203</c:v>
                </c:pt>
                <c:pt idx="47" formatCode="&quot;$&quot;#,##0.00">
                  <c:v>3648843.6537695043</c:v>
                </c:pt>
                <c:pt idx="48" formatCode="&quot;$&quot;#,##0.00">
                  <c:v>3363592.1431078915</c:v>
                </c:pt>
                <c:pt idx="49" formatCode="&quot;$&quot;#,##0.00">
                  <c:v>3097716.9888474233</c:v>
                </c:pt>
                <c:pt idx="50" formatCode="&quot;$&quot;#,##0.00">
                  <c:v>3687880.6788451844</c:v>
                </c:pt>
                <c:pt idx="51" formatCode="&quot;$&quot;#,##0.00">
                  <c:v>3721796.8191649262</c:v>
                </c:pt>
                <c:pt idx="52" formatCode="&quot;$&quot;#,##0.00">
                  <c:v>3963659.1678424445</c:v>
                </c:pt>
                <c:pt idx="53" formatCode="&quot;$&quot;#,##0.00">
                  <c:v>4174475.9925219584</c:v>
                </c:pt>
                <c:pt idx="54" formatCode="&quot;$&quot;#,##0.00">
                  <c:v>4367313.3158701835</c:v>
                </c:pt>
                <c:pt idx="55" formatCode="&quot;$&quot;#,##0.00">
                  <c:v>4370841.7095678961</c:v>
                </c:pt>
                <c:pt idx="56" formatCode="&quot;$&quot;#,##0.00">
                  <c:v>3937080.1947883945</c:v>
                </c:pt>
                <c:pt idx="57" formatCode="&quot;$&quot;#,##0.00">
                  <c:v>4035676.5097035309</c:v>
                </c:pt>
                <c:pt idx="58" formatCode="&quot;$&quot;#,##0.00">
                  <c:v>3731964.5595319672</c:v>
                </c:pt>
                <c:pt idx="59" formatCode="&quot;$&quot;#,##0.00">
                  <c:v>3832926.6989284512</c:v>
                </c:pt>
                <c:pt idx="60" formatCode="&quot;$&quot;#,##0.00">
                  <c:v>3547675.1882668384</c:v>
                </c:pt>
                <c:pt idx="61" formatCode="&quot;$&quot;#,##0.00">
                  <c:v>3281800.0340063702</c:v>
                </c:pt>
                <c:pt idx="62" formatCode="&quot;$&quot;#,##0.00">
                  <c:v>3871963.7240041313</c:v>
                </c:pt>
                <c:pt idx="63" formatCode="&quot;$&quot;#,##0.00">
                  <c:v>3905879.8643238731</c:v>
                </c:pt>
                <c:pt idx="64" formatCode="&quot;$&quot;#,##0.00">
                  <c:v>4147742.2130013914</c:v>
                </c:pt>
                <c:pt idx="65" formatCode="&quot;$&quot;#,##0.00">
                  <c:v>4358559.0376809053</c:v>
                </c:pt>
                <c:pt idx="66" formatCode="&quot;$&quot;#,##0.00">
                  <c:v>4551396.3610291304</c:v>
                </c:pt>
                <c:pt idx="67" formatCode="&quot;$&quot;#,##0.00">
                  <c:v>4554924.754726843</c:v>
                </c:pt>
                <c:pt idx="68" formatCode="&quot;$&quot;#,##0.00">
                  <c:v>4121163.2399473414</c:v>
                </c:pt>
                <c:pt idx="69" formatCode="&quot;$&quot;#,##0.00">
                  <c:v>4219759.5548624778</c:v>
                </c:pt>
                <c:pt idx="70" formatCode="&quot;$&quot;#,##0.00">
                  <c:v>3916047.604690914</c:v>
                </c:pt>
                <c:pt idx="71" formatCode="&quot;$&quot;#,##0.00">
                  <c:v>4017009.7440873981</c:v>
                </c:pt>
                <c:pt idx="72" formatCode="&quot;$&quot;#,##0.00">
                  <c:v>3731758.2334257853</c:v>
                </c:pt>
                <c:pt idx="73" formatCode="&quot;$&quot;#,##0.00">
                  <c:v>3465883.0791653171</c:v>
                </c:pt>
                <c:pt idx="74" formatCode="&quot;$&quot;#,##0.00">
                  <c:v>4056046.7691630782</c:v>
                </c:pt>
                <c:pt idx="75" formatCode="&quot;$&quot;#,##0.00">
                  <c:v>4089962.90948282</c:v>
                </c:pt>
                <c:pt idx="76" formatCode="&quot;$&quot;#,##0.00">
                  <c:v>4331825.2581603378</c:v>
                </c:pt>
                <c:pt idx="77" formatCode="&quot;$&quot;#,##0.00">
                  <c:v>4542642.0828398531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4848-8227-1A2908E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8644800"/>
        <c:axId val="1378813008"/>
      </c:barChart>
      <c:catAx>
        <c:axId val="2108644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13008"/>
        <c:crosses val="autoZero"/>
        <c:auto val="1"/>
        <c:lblAlgn val="ctr"/>
        <c:lblOffset val="100"/>
        <c:noMultiLvlLbl val="0"/>
      </c:catAx>
      <c:valAx>
        <c:axId val="13788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804975465023"/>
          <c:y val="8.8712206428741849E-2"/>
          <c:w val="0.83807616439249444"/>
          <c:h val="0.6124743497971844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Sheet4!$B$2:$B$67</c:f>
              <c:numCache>
                <c:formatCode>"$"#,##0.00</c:formatCode>
                <c:ptCount val="66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1CA-AFD3-3678003227A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Sheet4!$A$2:$A$67</c:f>
              <c:numCache>
                <c:formatCode>m/d/yyyy</c:formatCode>
                <c:ptCount val="66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</c:numCache>
            </c:numRef>
          </c:cat>
          <c:val>
            <c:numRef>
              <c:f>Sheet4!$C$2:$C$67</c:f>
              <c:numCache>
                <c:formatCode>General</c:formatCode>
                <c:ptCount val="66"/>
                <c:pt idx="41" formatCode="&quot;$&quot;#,##0.00">
                  <c:v>4107195</c:v>
                </c:pt>
                <c:pt idx="42" formatCode="&quot;$&quot;#,##0.00">
                  <c:v>4183230.2707112362</c:v>
                </c:pt>
                <c:pt idx="43" formatCode="&quot;$&quot;#,##0.00">
                  <c:v>4186758.6644089492</c:v>
                </c:pt>
                <c:pt idx="44" formatCode="&quot;$&quot;#,##0.00">
                  <c:v>3752997.1496294476</c:v>
                </c:pt>
                <c:pt idx="45" formatCode="&quot;$&quot;#,##0.00">
                  <c:v>3851593.464544584</c:v>
                </c:pt>
                <c:pt idx="46" formatCode="&quot;$&quot;#,##0.00">
                  <c:v>3547881.5143730203</c:v>
                </c:pt>
                <c:pt idx="47" formatCode="&quot;$&quot;#,##0.00">
                  <c:v>3648843.6537695043</c:v>
                </c:pt>
                <c:pt idx="48" formatCode="&quot;$&quot;#,##0.00">
                  <c:v>3363592.1431078915</c:v>
                </c:pt>
                <c:pt idx="49" formatCode="&quot;$&quot;#,##0.00">
                  <c:v>3097716.9888474233</c:v>
                </c:pt>
                <c:pt idx="50" formatCode="&quot;$&quot;#,##0.00">
                  <c:v>3687880.6788451844</c:v>
                </c:pt>
                <c:pt idx="51" formatCode="&quot;$&quot;#,##0.00">
                  <c:v>3721796.8191649262</c:v>
                </c:pt>
                <c:pt idx="52" formatCode="&quot;$&quot;#,##0.00">
                  <c:v>3963659.1678424445</c:v>
                </c:pt>
                <c:pt idx="53" formatCode="&quot;$&quot;#,##0.00">
                  <c:v>4174475.9925219584</c:v>
                </c:pt>
                <c:pt idx="54" formatCode="&quot;$&quot;#,##0.00">
                  <c:v>4367313.3158701835</c:v>
                </c:pt>
                <c:pt idx="55" formatCode="&quot;$&quot;#,##0.00">
                  <c:v>4370841.7095678961</c:v>
                </c:pt>
                <c:pt idx="56" formatCode="&quot;$&quot;#,##0.00">
                  <c:v>3937080.1947883945</c:v>
                </c:pt>
                <c:pt idx="57" formatCode="&quot;$&quot;#,##0.00">
                  <c:v>4035676.5097035309</c:v>
                </c:pt>
                <c:pt idx="58" formatCode="&quot;$&quot;#,##0.00">
                  <c:v>3731964.5595319672</c:v>
                </c:pt>
                <c:pt idx="59" formatCode="&quot;$&quot;#,##0.00">
                  <c:v>3832926.6989284512</c:v>
                </c:pt>
                <c:pt idx="60" formatCode="&quot;$&quot;#,##0.00">
                  <c:v>3547675.1882668384</c:v>
                </c:pt>
                <c:pt idx="61" formatCode="&quot;$&quot;#,##0.00">
                  <c:v>3281800.0340063702</c:v>
                </c:pt>
                <c:pt idx="62" formatCode="&quot;$&quot;#,##0.00">
                  <c:v>3871963.7240041313</c:v>
                </c:pt>
                <c:pt idx="63" formatCode="&quot;$&quot;#,##0.00">
                  <c:v>3905879.8643238731</c:v>
                </c:pt>
                <c:pt idx="64" formatCode="&quot;$&quot;#,##0.00">
                  <c:v>4147742.2130013914</c:v>
                </c:pt>
                <c:pt idx="65" formatCode="&quot;$&quot;#,##0.00">
                  <c:v>4358559.0376809053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1CA-AFD3-3678003227A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Sheet4!$A$2:$A$67</c:f>
              <c:numCache>
                <c:formatCode>m/d/yyyy</c:formatCode>
                <c:ptCount val="66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</c:numCache>
            </c:numRef>
          </c:cat>
          <c:val>
            <c:numRef>
              <c:f>Sheet4!$D$2:$D$67</c:f>
              <c:numCache>
                <c:formatCode>General</c:formatCode>
                <c:ptCount val="66"/>
                <c:pt idx="41" formatCode="&quot;$&quot;#,##0.00">
                  <c:v>4107195</c:v>
                </c:pt>
                <c:pt idx="42" formatCode="&quot;$&quot;#,##0.00">
                  <c:v>4076799.1505404739</c:v>
                </c:pt>
                <c:pt idx="43" formatCode="&quot;$&quot;#,##0.00">
                  <c:v>4079472.663772766</c:v>
                </c:pt>
                <c:pt idx="44" formatCode="&quot;$&quot;#,##0.00">
                  <c:v>3644849.6713511134</c:v>
                </c:pt>
                <c:pt idx="45" formatCode="&quot;$&quot;#,##0.00">
                  <c:v>3742577.9639387662</c:v>
                </c:pt>
                <c:pt idx="46" formatCode="&quot;$&quot;#,##0.00">
                  <c:v>3437991.4987628809</c:v>
                </c:pt>
                <c:pt idx="47" formatCode="&quot;$&quot;#,##0.00">
                  <c:v>3538072.6819921103</c:v>
                </c:pt>
                <c:pt idx="48" formatCode="&quot;$&quot;#,##0.00">
                  <c:v>3251933.8250091565</c:v>
                </c:pt>
                <c:pt idx="49" formatCode="&quot;$&quot;#,##0.00">
                  <c:v>2985164.9847677364</c:v>
                </c:pt>
                <c:pt idx="50" formatCode="&quot;$&quot;#,##0.00">
                  <c:v>3574428.6990968287</c:v>
                </c:pt>
                <c:pt idx="51" formatCode="&quot;$&quot;#,##0.00">
                  <c:v>3607438.6235023178</c:v>
                </c:pt>
                <c:pt idx="52" formatCode="&quot;$&quot;#,##0.00">
                  <c:v>3848388.564926181</c:v>
                </c:pt>
                <c:pt idx="53" formatCode="&quot;$&quot;#,##0.00">
                  <c:v>4058286.839377603</c:v>
                </c:pt>
                <c:pt idx="54" formatCode="&quot;$&quot;#,##0.00">
                  <c:v>4250186.1219904954</c:v>
                </c:pt>
                <c:pt idx="55" formatCode="&quot;$&quot;#,##0.00">
                  <c:v>4252783.9280206477</c:v>
                </c:pt>
                <c:pt idx="56" formatCode="&quot;$&quot;#,##0.00">
                  <c:v>3818085.823420092</c:v>
                </c:pt>
                <c:pt idx="57" formatCode="&quot;$&quot;#,##0.00">
                  <c:v>3915739.5925273085</c:v>
                </c:pt>
                <c:pt idx="58" formatCode="&quot;$&quot;#,##0.00">
                  <c:v>3611079.1861726562</c:v>
                </c:pt>
                <c:pt idx="59" formatCode="&quot;$&quot;#,##0.00">
                  <c:v>3711087.0040668994</c:v>
                </c:pt>
                <c:pt idx="60" formatCode="&quot;$&quot;#,##0.00">
                  <c:v>3424875.3510840843</c:v>
                </c:pt>
                <c:pt idx="61" formatCode="&quot;$&quot;#,##0.00">
                  <c:v>3158034.2776282374</c:v>
                </c:pt>
                <c:pt idx="62" formatCode="&quot;$&quot;#,##0.00">
                  <c:v>3747226.3149467683</c:v>
                </c:pt>
                <c:pt idx="63" formatCode="&quot;$&quot;#,##0.00">
                  <c:v>3780165.1119407285</c:v>
                </c:pt>
                <c:pt idx="64" formatCode="&quot;$&quot;#,##0.00">
                  <c:v>4021044.4689320819</c:v>
                </c:pt>
                <c:pt idx="65" formatCode="&quot;$&quot;#,##0.00">
                  <c:v>4230872.6953023979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9-41CA-AFD3-3678003227A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Sheet4!$A$2:$A$67</c:f>
              <c:numCache>
                <c:formatCode>m/d/yyyy</c:formatCode>
                <c:ptCount val="66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</c:numCache>
            </c:numRef>
          </c:cat>
          <c:val>
            <c:numRef>
              <c:f>Sheet4!$E$2:$E$67</c:f>
              <c:numCache>
                <c:formatCode>General</c:formatCode>
                <c:ptCount val="66"/>
                <c:pt idx="41" formatCode="&quot;$&quot;#,##0.00">
                  <c:v>4107195</c:v>
                </c:pt>
                <c:pt idx="42" formatCode="&quot;$&quot;#,##0.00">
                  <c:v>4289661.3908819985</c:v>
                </c:pt>
                <c:pt idx="43" formatCode="&quot;$&quot;#,##0.00">
                  <c:v>4294044.6650451319</c:v>
                </c:pt>
                <c:pt idx="44" formatCode="&quot;$&quot;#,##0.00">
                  <c:v>3861144.6279077819</c:v>
                </c:pt>
                <c:pt idx="45" formatCode="&quot;$&quot;#,##0.00">
                  <c:v>3960608.9651504019</c:v>
                </c:pt>
                <c:pt idx="46" formatCode="&quot;$&quot;#,##0.00">
                  <c:v>3657771.5299831596</c:v>
                </c:pt>
                <c:pt idx="47" formatCode="&quot;$&quot;#,##0.00">
                  <c:v>3759614.6255468982</c:v>
                </c:pt>
                <c:pt idx="48" formatCode="&quot;$&quot;#,##0.00">
                  <c:v>3475250.4612066266</c:v>
                </c:pt>
                <c:pt idx="49" formatCode="&quot;$&quot;#,##0.00">
                  <c:v>3210268.9929271103</c:v>
                </c:pt>
                <c:pt idx="50" formatCode="&quot;$&quot;#,##0.00">
                  <c:v>3801332.6585935401</c:v>
                </c:pt>
                <c:pt idx="51" formatCode="&quot;$&quot;#,##0.00">
                  <c:v>3836155.0148275346</c:v>
                </c:pt>
                <c:pt idx="52" formatCode="&quot;$&quot;#,##0.00">
                  <c:v>4078929.770758708</c:v>
                </c:pt>
                <c:pt idx="53" formatCode="&quot;$&quot;#,##0.00">
                  <c:v>4290665.1456663134</c:v>
                </c:pt>
                <c:pt idx="54" formatCode="&quot;$&quot;#,##0.00">
                  <c:v>4484440.5097498717</c:v>
                </c:pt>
                <c:pt idx="55" formatCode="&quot;$&quot;#,##0.00">
                  <c:v>4488899.4911151445</c:v>
                </c:pt>
                <c:pt idx="56" formatCode="&quot;$&quot;#,##0.00">
                  <c:v>4056074.566156697</c:v>
                </c:pt>
                <c:pt idx="57" formatCode="&quot;$&quot;#,##0.00">
                  <c:v>4155613.4268797534</c:v>
                </c:pt>
                <c:pt idx="58" formatCode="&quot;$&quot;#,##0.00">
                  <c:v>3852849.9328912781</c:v>
                </c:pt>
                <c:pt idx="59" formatCode="&quot;$&quot;#,##0.00">
                  <c:v>3954766.3937900029</c:v>
                </c:pt>
                <c:pt idx="60" formatCode="&quot;$&quot;#,##0.00">
                  <c:v>3670475.0254495926</c:v>
                </c:pt>
                <c:pt idx="61" formatCode="&quot;$&quot;#,##0.00">
                  <c:v>3405565.7903845031</c:v>
                </c:pt>
                <c:pt idx="62" formatCode="&quot;$&quot;#,##0.00">
                  <c:v>3996701.1330614942</c:v>
                </c:pt>
                <c:pt idx="63" formatCode="&quot;$&quot;#,##0.00">
                  <c:v>4031594.6167070176</c:v>
                </c:pt>
                <c:pt idx="64" formatCode="&quot;$&quot;#,##0.00">
                  <c:v>4274439.9570707008</c:v>
                </c:pt>
                <c:pt idx="65" formatCode="&quot;$&quot;#,##0.00">
                  <c:v>4486245.3800594127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9-41CA-AFD3-36780032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93232"/>
        <c:axId val="1274399888"/>
      </c:lineChart>
      <c:catAx>
        <c:axId val="1274393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99888"/>
        <c:crosses val="autoZero"/>
        <c:auto val="1"/>
        <c:lblAlgn val="ctr"/>
        <c:lblOffset val="100"/>
        <c:noMultiLvlLbl val="0"/>
      </c:catAx>
      <c:valAx>
        <c:axId val="12743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91440</xdr:rowOff>
    </xdr:from>
    <xdr:to>
      <xdr:col>15</xdr:col>
      <xdr:colOff>160020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EE570-BE10-40FA-B1F5-F3DE34FD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594360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E7B30-6594-4887-8BDB-C23DC3CF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13</xdr:row>
      <xdr:rowOff>185737</xdr:rowOff>
    </xdr:from>
    <xdr:to>
      <xdr:col>15</xdr:col>
      <xdr:colOff>542925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361C6-1F72-4FDF-BEF5-599F4D0A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F37E9-AB87-469A-8797-3F269A0B8C3D}" name="Table1" displayName="Table1" ref="A1:D79" totalsRowShown="0">
  <autoFilter ref="A1:D79" xr:uid="{634A2C60-7D8C-48EA-AC8E-5B18CA76902D}"/>
  <tableColumns count="4">
    <tableColumn id="1" xr3:uid="{5B54ACB0-418A-471E-9DFB-B49135F6C0CF}" name="Timeline" dataDxfId="7"/>
    <tableColumn id="2" xr3:uid="{25E4F72C-C654-4849-93A6-3E98C5F4DC57}" name="Values"/>
    <tableColumn id="3" xr3:uid="{0DF8D3A9-124F-4D14-9F31-47929E938226}" name="Forecast" dataDxfId="6">
      <calculatedColumnFormula>_xlfn.FORECAST.ETS(A2,$B$2:$B$43,$A$2:$A$43,1,1)</calculatedColumnFormula>
    </tableColumn>
    <tableColumn id="4" xr3:uid="{E845AD34-7A4B-46F6-BD55-B99270F65BE9}" name="Confidence Interval" dataDxfId="5">
      <calculatedColumnFormula>_xlfn.FORECAST.ETS.CONFINT(A2,$B$2:$B$43,$A$2:$A$43,0.95,1,1)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F79EE-BD1E-4FD6-BCE0-A87CA8BCEF21}" name="Table2" displayName="Table2" ref="G1:H8" totalsRowShown="0">
  <autoFilter ref="G1:H8" xr:uid="{694733E3-A592-49A6-A634-FAD1CCE118F0}"/>
  <tableColumns count="2">
    <tableColumn id="1" xr3:uid="{7AE222B5-E727-4206-B39D-5052B5C5790B}" name="Statistic"/>
    <tableColumn id="2" xr3:uid="{16DF99C2-35C0-42C0-BAE3-FCCCFC19EEDC}" name="Valu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9A33F-D81B-4698-AE50-CD5035D69D52}" name="Table3" displayName="Table3" ref="A1:E67" totalsRowShown="0">
  <autoFilter ref="A1:E67" xr:uid="{2BF9A33F-D81B-4698-AE50-CD5035D69D52}"/>
  <tableColumns count="5">
    <tableColumn id="1" xr3:uid="{2239FCD8-F611-4519-8B10-1645EEF62476}" name="Timeline" dataDxfId="3"/>
    <tableColumn id="2" xr3:uid="{A91ED980-716A-48D3-AD8F-59B090345522}" name="Values"/>
    <tableColumn id="3" xr3:uid="{2E70461F-5B53-4F9D-B8E4-BA5183EEE63B}" name="Forecast" dataDxfId="2">
      <calculatedColumnFormula>_xlfn.FORECAST.ETS(A2,$B$2:$B$43,$A$2:$A$43,1,1)</calculatedColumnFormula>
    </tableColumn>
    <tableColumn id="4" xr3:uid="{D6D5F3F3-1583-4913-873C-481D47A0E686}" name="Lower Confidence Bound" dataDxfId="1">
      <calculatedColumnFormula>C2-_xlfn.FORECAST.ETS.CONFINT(A2,$B$2:$B$43,$A$2:$A$43,0.95,1,1)</calculatedColumnFormula>
    </tableColumn>
    <tableColumn id="5" xr3:uid="{2083EA79-471F-4E8D-B463-083F3DFA817C}" name="Upper Confidence Bound" dataDxfId="0">
      <calculatedColumnFormula>C2+_xlfn.FORECAST.ETS.CONFINT(A2,$B$2:$B$43,$A$2:$A$43,0.95,1,1)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DCDA-8226-44F7-B655-10754CF2DB40}">
  <dimension ref="A1:H79"/>
  <sheetViews>
    <sheetView workbookViewId="0">
      <selection activeCell="D44" sqref="D44"/>
    </sheetView>
  </sheetViews>
  <sheetFormatPr defaultRowHeight="15" x14ac:dyDescent="0.25"/>
  <cols>
    <col min="1" max="1" width="10.5703125" bestFit="1" customWidth="1"/>
    <col min="2" max="3" width="12.42578125" bestFit="1" customWidth="1"/>
    <col min="4" max="4" width="19.85546875" bestFit="1" customWidth="1"/>
    <col min="7" max="7" width="9.7109375" bestFit="1" customWidth="1"/>
    <col min="8" max="8" width="9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G1" t="s">
        <v>5</v>
      </c>
      <c r="H1" t="s">
        <v>6</v>
      </c>
    </row>
    <row r="2" spans="1:8" x14ac:dyDescent="0.25">
      <c r="A2" s="2">
        <v>42744</v>
      </c>
      <c r="B2" s="1">
        <v>2644539</v>
      </c>
      <c r="G2" t="s">
        <v>7</v>
      </c>
      <c r="H2" s="3">
        <f>_xlfn.FORECAST.ETS.STAT($B$2:$B$43,$A$2:$A$43,1,1,1)</f>
        <v>0.126</v>
      </c>
    </row>
    <row r="3" spans="1:8" x14ac:dyDescent="0.25">
      <c r="A3" s="2">
        <v>42775</v>
      </c>
      <c r="B3" s="1">
        <v>2359800</v>
      </c>
      <c r="G3" t="s">
        <v>8</v>
      </c>
      <c r="H3" s="3">
        <f>_xlfn.FORECAST.ETS.STAT($B$2:$B$43,$A$2:$A$43,2,1,1)</f>
        <v>1E-3</v>
      </c>
    </row>
    <row r="4" spans="1:8" x14ac:dyDescent="0.25">
      <c r="A4" s="2">
        <v>42803</v>
      </c>
      <c r="B4" s="1">
        <v>2925918</v>
      </c>
      <c r="G4" t="s">
        <v>9</v>
      </c>
      <c r="H4" s="3">
        <f>_xlfn.FORECAST.ETS.STAT($B$2:$B$43,$A$2:$A$43,3,1,1)</f>
        <v>1E-3</v>
      </c>
    </row>
    <row r="5" spans="1:8" x14ac:dyDescent="0.25">
      <c r="A5" s="2">
        <v>42834</v>
      </c>
      <c r="B5" s="1">
        <v>3024973</v>
      </c>
      <c r="G5" t="s">
        <v>10</v>
      </c>
      <c r="H5" s="3">
        <f>_xlfn.FORECAST.ETS.STAT($B$2:$B$43,$A$2:$A$43,4,1,1)</f>
        <v>0.25752593299886373</v>
      </c>
    </row>
    <row r="6" spans="1:8" x14ac:dyDescent="0.25">
      <c r="A6" s="2">
        <v>42864</v>
      </c>
      <c r="B6" s="1">
        <v>3177100</v>
      </c>
      <c r="G6" t="s">
        <v>11</v>
      </c>
      <c r="H6" s="3">
        <f>_xlfn.FORECAST.ETS.STAT($B$2:$B$43,$A$2:$A$43,5,1,1)</f>
        <v>1.735101164101641E-2</v>
      </c>
    </row>
    <row r="7" spans="1:8" x14ac:dyDescent="0.25">
      <c r="A7" s="2">
        <v>42895</v>
      </c>
      <c r="B7" s="1">
        <v>3419595</v>
      </c>
      <c r="G7" t="s">
        <v>12</v>
      </c>
      <c r="H7" s="3">
        <f>_xlfn.FORECAST.ETS.STAT($B$2:$B$43,$A$2:$A$43,6,1,1)</f>
        <v>58965.445051779505</v>
      </c>
    </row>
    <row r="8" spans="1:8" x14ac:dyDescent="0.25">
      <c r="A8" s="2">
        <v>42925</v>
      </c>
      <c r="B8" s="1">
        <v>3649702</v>
      </c>
      <c r="G8" t="s">
        <v>13</v>
      </c>
      <c r="H8" s="3">
        <f>_xlfn.FORECAST.ETS.STAT($B$2:$B$43,$A$2:$A$43,7,1,1)</f>
        <v>74094.907118686315</v>
      </c>
    </row>
    <row r="9" spans="1:8" x14ac:dyDescent="0.25">
      <c r="A9" s="2">
        <v>42956</v>
      </c>
      <c r="B9" s="1">
        <v>3650668</v>
      </c>
    </row>
    <row r="10" spans="1:8" x14ac:dyDescent="0.25">
      <c r="A10" s="2">
        <v>42987</v>
      </c>
      <c r="B10" s="1">
        <v>3191526</v>
      </c>
    </row>
    <row r="11" spans="1:8" x14ac:dyDescent="0.25">
      <c r="A11" s="2">
        <v>43017</v>
      </c>
      <c r="B11" s="1">
        <v>3249428</v>
      </c>
    </row>
    <row r="12" spans="1:8" x14ac:dyDescent="0.25">
      <c r="A12" s="2">
        <v>43048</v>
      </c>
      <c r="B12" s="1">
        <v>2971484</v>
      </c>
    </row>
    <row r="13" spans="1:8" x14ac:dyDescent="0.25">
      <c r="A13" s="2">
        <v>43078</v>
      </c>
      <c r="B13" s="1">
        <v>3074209</v>
      </c>
    </row>
    <row r="14" spans="1:8" x14ac:dyDescent="0.25">
      <c r="A14" s="2">
        <v>43110</v>
      </c>
      <c r="B14" s="1">
        <v>2785466</v>
      </c>
    </row>
    <row r="15" spans="1:8" x14ac:dyDescent="0.25">
      <c r="A15" s="2">
        <v>43141</v>
      </c>
      <c r="B15" s="1">
        <v>2515361</v>
      </c>
    </row>
    <row r="16" spans="1:8" x14ac:dyDescent="0.25">
      <c r="A16" s="2">
        <v>43169</v>
      </c>
      <c r="B16" s="1">
        <v>3105958</v>
      </c>
    </row>
    <row r="17" spans="1:2" x14ac:dyDescent="0.25">
      <c r="A17" s="2">
        <v>43200</v>
      </c>
      <c r="B17" s="1">
        <v>3139059</v>
      </c>
    </row>
    <row r="18" spans="1:2" x14ac:dyDescent="0.25">
      <c r="A18" s="2">
        <v>43230</v>
      </c>
      <c r="B18" s="1">
        <v>3380355</v>
      </c>
    </row>
    <row r="19" spans="1:2" x14ac:dyDescent="0.25">
      <c r="A19" s="2">
        <v>43261</v>
      </c>
      <c r="B19" s="1">
        <v>3612886</v>
      </c>
    </row>
    <row r="20" spans="1:2" x14ac:dyDescent="0.25">
      <c r="A20" s="2">
        <v>43291</v>
      </c>
      <c r="B20" s="1">
        <v>3765824</v>
      </c>
    </row>
    <row r="21" spans="1:2" x14ac:dyDescent="0.25">
      <c r="A21" s="2">
        <v>43322</v>
      </c>
      <c r="B21" s="1">
        <v>3771842</v>
      </c>
    </row>
    <row r="22" spans="1:2" x14ac:dyDescent="0.25">
      <c r="A22" s="2">
        <v>43353</v>
      </c>
      <c r="B22" s="1">
        <v>3356365</v>
      </c>
    </row>
    <row r="23" spans="1:2" x14ac:dyDescent="0.25">
      <c r="A23" s="2">
        <v>43383</v>
      </c>
      <c r="B23" s="1">
        <v>3490100</v>
      </c>
    </row>
    <row r="24" spans="1:2" x14ac:dyDescent="0.25">
      <c r="A24" s="2">
        <v>43414</v>
      </c>
      <c r="B24" s="1">
        <v>3163659</v>
      </c>
    </row>
    <row r="25" spans="1:2" x14ac:dyDescent="0.25">
      <c r="A25" s="2">
        <v>43444</v>
      </c>
      <c r="B25" s="1">
        <v>3167124</v>
      </c>
    </row>
    <row r="26" spans="1:2" x14ac:dyDescent="0.25">
      <c r="A26" s="2">
        <v>43476</v>
      </c>
      <c r="B26" s="1">
        <v>2883810</v>
      </c>
    </row>
    <row r="27" spans="1:2" x14ac:dyDescent="0.25">
      <c r="A27" s="2">
        <v>43507</v>
      </c>
      <c r="B27" s="1">
        <v>2610667</v>
      </c>
    </row>
    <row r="28" spans="1:2" x14ac:dyDescent="0.25">
      <c r="A28" s="2">
        <v>43535</v>
      </c>
      <c r="B28" s="1">
        <v>3129205</v>
      </c>
    </row>
    <row r="29" spans="1:2" x14ac:dyDescent="0.25">
      <c r="A29" s="2">
        <v>43566</v>
      </c>
      <c r="B29" s="1">
        <v>3200527</v>
      </c>
    </row>
    <row r="30" spans="1:2" x14ac:dyDescent="0.25">
      <c r="A30" s="2">
        <v>43596</v>
      </c>
      <c r="B30" s="1">
        <v>3547804</v>
      </c>
    </row>
    <row r="31" spans="1:2" x14ac:dyDescent="0.25">
      <c r="A31" s="2">
        <v>43627</v>
      </c>
      <c r="B31" s="1">
        <v>3766323</v>
      </c>
    </row>
    <row r="32" spans="1:2" x14ac:dyDescent="0.25">
      <c r="A32" s="2">
        <v>43657</v>
      </c>
      <c r="B32" s="1">
        <v>3935589</v>
      </c>
    </row>
    <row r="33" spans="1:4" x14ac:dyDescent="0.25">
      <c r="A33" s="2">
        <v>43688</v>
      </c>
      <c r="B33" s="1">
        <v>3917884</v>
      </c>
    </row>
    <row r="34" spans="1:4" x14ac:dyDescent="0.25">
      <c r="A34" s="2">
        <v>43719</v>
      </c>
      <c r="B34" s="1">
        <v>3564970</v>
      </c>
    </row>
    <row r="35" spans="1:4" x14ac:dyDescent="0.25">
      <c r="A35" s="2">
        <v>43749</v>
      </c>
      <c r="B35" s="1">
        <v>3602455</v>
      </c>
    </row>
    <row r="36" spans="1:4" x14ac:dyDescent="0.25">
      <c r="A36" s="2">
        <v>43780</v>
      </c>
      <c r="B36" s="1">
        <v>3326859</v>
      </c>
    </row>
    <row r="37" spans="1:4" x14ac:dyDescent="0.25">
      <c r="A37" s="2">
        <v>43810</v>
      </c>
      <c r="B37" s="1">
        <v>3441693</v>
      </c>
    </row>
    <row r="38" spans="1:4" x14ac:dyDescent="0.25">
      <c r="A38" s="2">
        <v>43842</v>
      </c>
      <c r="B38" s="1">
        <v>3211600</v>
      </c>
    </row>
    <row r="39" spans="1:4" x14ac:dyDescent="0.25">
      <c r="A39" s="2">
        <v>43873</v>
      </c>
      <c r="B39" s="1">
        <v>2998119</v>
      </c>
    </row>
    <row r="40" spans="1:4" x14ac:dyDescent="0.25">
      <c r="A40" s="2">
        <v>43902</v>
      </c>
      <c r="B40" s="1">
        <v>3472440</v>
      </c>
    </row>
    <row r="41" spans="1:4" x14ac:dyDescent="0.25">
      <c r="A41" s="2">
        <v>43933</v>
      </c>
      <c r="B41" s="1">
        <v>3563007</v>
      </c>
    </row>
    <row r="42" spans="1:4" x14ac:dyDescent="0.25">
      <c r="A42" s="2">
        <v>43963</v>
      </c>
      <c r="B42" s="1">
        <v>3820570</v>
      </c>
    </row>
    <row r="43" spans="1:4" x14ac:dyDescent="0.25">
      <c r="A43" s="2">
        <v>43994</v>
      </c>
      <c r="B43" s="1">
        <v>4107195</v>
      </c>
    </row>
    <row r="44" spans="1:4" x14ac:dyDescent="0.25">
      <c r="A44" s="2">
        <v>44024</v>
      </c>
      <c r="C44" s="1">
        <f t="shared" ref="C44:C79" si="0">_xlfn.FORECAST.ETS(A44,$B$2:$B$43,$A$2:$A$43,1,1)</f>
        <v>4183230.2707112362</v>
      </c>
      <c r="D44" s="1">
        <f t="shared" ref="D44:D79" si="1">_xlfn.FORECAST.ETS.CONFINT(A44,$B$2:$B$43,$A$2:$A$43,0.95,1,1)</f>
        <v>106431.12017076233</v>
      </c>
    </row>
    <row r="45" spans="1:4" x14ac:dyDescent="0.25">
      <c r="A45" s="2">
        <v>44055</v>
      </c>
      <c r="C45" s="1">
        <f t="shared" si="0"/>
        <v>4186758.6644089492</v>
      </c>
      <c r="D45" s="1">
        <f t="shared" si="1"/>
        <v>107286.00063618303</v>
      </c>
    </row>
    <row r="46" spans="1:4" x14ac:dyDescent="0.25">
      <c r="A46" s="2">
        <v>44086</v>
      </c>
      <c r="C46" s="1">
        <f t="shared" si="0"/>
        <v>3752997.1496294476</v>
      </c>
      <c r="D46" s="1">
        <f t="shared" si="1"/>
        <v>108147.4782783343</v>
      </c>
    </row>
    <row r="47" spans="1:4" x14ac:dyDescent="0.25">
      <c r="A47" s="2">
        <v>44116</v>
      </c>
      <c r="C47" s="1">
        <f t="shared" si="0"/>
        <v>3851593.464544584</v>
      </c>
      <c r="D47" s="1">
        <f t="shared" si="1"/>
        <v>109015.50060581796</v>
      </c>
    </row>
    <row r="48" spans="1:4" x14ac:dyDescent="0.25">
      <c r="A48" s="2">
        <v>44147</v>
      </c>
      <c r="C48" s="1">
        <f t="shared" si="0"/>
        <v>3547881.5143730203</v>
      </c>
      <c r="D48" s="1">
        <f t="shared" si="1"/>
        <v>109890.01561013935</v>
      </c>
    </row>
    <row r="49" spans="1:4" x14ac:dyDescent="0.25">
      <c r="A49" s="2">
        <v>44177</v>
      </c>
      <c r="C49" s="1">
        <f t="shared" si="0"/>
        <v>3648843.6537695043</v>
      </c>
      <c r="D49" s="1">
        <f t="shared" si="1"/>
        <v>110770.9717773939</v>
      </c>
    </row>
    <row r="50" spans="1:4" x14ac:dyDescent="0.25">
      <c r="A50" s="2">
        <v>44208</v>
      </c>
      <c r="C50" s="1">
        <f t="shared" si="0"/>
        <v>3363592.1431078915</v>
      </c>
      <c r="D50" s="1">
        <f t="shared" si="1"/>
        <v>111658.31809873525</v>
      </c>
    </row>
    <row r="51" spans="1:4" x14ac:dyDescent="0.25">
      <c r="A51" s="2">
        <v>44239</v>
      </c>
      <c r="C51" s="1">
        <f t="shared" si="0"/>
        <v>3097716.9888474233</v>
      </c>
      <c r="D51" s="1">
        <f t="shared" si="1"/>
        <v>112552.00407968674</v>
      </c>
    </row>
    <row r="52" spans="1:4" x14ac:dyDescent="0.25">
      <c r="A52" s="2">
        <v>44267</v>
      </c>
      <c r="C52" s="1">
        <f t="shared" si="0"/>
        <v>3687880.6788451844</v>
      </c>
      <c r="D52" s="1">
        <f t="shared" si="1"/>
        <v>113451.97974835557</v>
      </c>
    </row>
    <row r="53" spans="1:4" x14ac:dyDescent="0.25">
      <c r="A53" s="2">
        <v>44298</v>
      </c>
      <c r="C53" s="1">
        <f t="shared" si="0"/>
        <v>3721796.8191649262</v>
      </c>
      <c r="D53" s="1">
        <f t="shared" si="1"/>
        <v>114358.19566260838</v>
      </c>
    </row>
    <row r="54" spans="1:4" x14ac:dyDescent="0.25">
      <c r="A54" s="2">
        <v>44328</v>
      </c>
      <c r="C54" s="1">
        <f t="shared" si="0"/>
        <v>3963659.1678424445</v>
      </c>
      <c r="D54" s="1">
        <f t="shared" si="1"/>
        <v>115270.6029162636</v>
      </c>
    </row>
    <row r="55" spans="1:4" x14ac:dyDescent="0.25">
      <c r="A55" s="2">
        <v>44359</v>
      </c>
      <c r="C55" s="1">
        <f t="shared" si="0"/>
        <v>4174475.9925219584</v>
      </c>
      <c r="D55" s="1">
        <f t="shared" si="1"/>
        <v>116189.15314435532</v>
      </c>
    </row>
    <row r="56" spans="1:4" x14ac:dyDescent="0.25">
      <c r="A56" s="2">
        <v>44389</v>
      </c>
      <c r="C56" s="1">
        <f t="shared" si="0"/>
        <v>4367313.3158701835</v>
      </c>
      <c r="D56" s="1">
        <f t="shared" si="1"/>
        <v>117127.19387968839</v>
      </c>
    </row>
    <row r="57" spans="1:4" x14ac:dyDescent="0.25">
      <c r="A57" s="2">
        <v>44420</v>
      </c>
      <c r="C57" s="1">
        <f t="shared" si="0"/>
        <v>4370841.7095678961</v>
      </c>
      <c r="D57" s="1">
        <f t="shared" si="1"/>
        <v>118057.7815472482</v>
      </c>
    </row>
    <row r="58" spans="1:4" x14ac:dyDescent="0.25">
      <c r="A58" s="2">
        <v>44451</v>
      </c>
      <c r="C58" s="1">
        <f t="shared" si="0"/>
        <v>3937080.1947883945</v>
      </c>
      <c r="D58" s="1">
        <f t="shared" si="1"/>
        <v>118994.37136830263</v>
      </c>
    </row>
    <row r="59" spans="1:4" x14ac:dyDescent="0.25">
      <c r="A59" s="2">
        <v>44481</v>
      </c>
      <c r="C59" s="1">
        <f t="shared" si="0"/>
        <v>4035676.5097035309</v>
      </c>
      <c r="D59" s="1">
        <f t="shared" si="1"/>
        <v>119936.9171762224</v>
      </c>
    </row>
    <row r="60" spans="1:4" x14ac:dyDescent="0.25">
      <c r="A60" s="2">
        <v>44512</v>
      </c>
      <c r="C60" s="1">
        <f t="shared" si="0"/>
        <v>3731964.5595319672</v>
      </c>
      <c r="D60" s="1">
        <f t="shared" si="1"/>
        <v>120885.37335931086</v>
      </c>
    </row>
    <row r="61" spans="1:4" x14ac:dyDescent="0.25">
      <c r="A61" s="2">
        <v>44542</v>
      </c>
      <c r="C61" s="1">
        <f t="shared" si="0"/>
        <v>3832926.6989284512</v>
      </c>
      <c r="D61" s="1">
        <f t="shared" si="1"/>
        <v>121839.69486155188</v>
      </c>
    </row>
    <row r="62" spans="1:4" x14ac:dyDescent="0.25">
      <c r="A62" s="2">
        <v>44573</v>
      </c>
      <c r="C62" s="1">
        <f t="shared" si="0"/>
        <v>3547675.1882668384</v>
      </c>
      <c r="D62" s="1">
        <f t="shared" si="1"/>
        <v>122799.83718275432</v>
      </c>
    </row>
    <row r="63" spans="1:4" x14ac:dyDescent="0.25">
      <c r="A63" s="2">
        <v>44604</v>
      </c>
      <c r="C63" s="1">
        <f t="shared" si="0"/>
        <v>3281800.0340063702</v>
      </c>
      <c r="D63" s="1">
        <f t="shared" si="1"/>
        <v>123765.75637813294</v>
      </c>
    </row>
    <row r="64" spans="1:4" x14ac:dyDescent="0.25">
      <c r="A64" s="2">
        <v>44632</v>
      </c>
      <c r="C64" s="1">
        <f t="shared" si="0"/>
        <v>3871963.7240041313</v>
      </c>
      <c r="D64" s="1">
        <f t="shared" si="1"/>
        <v>124737.40905736305</v>
      </c>
    </row>
    <row r="65" spans="1:4" x14ac:dyDescent="0.25">
      <c r="A65" s="2">
        <v>44663</v>
      </c>
      <c r="C65" s="1">
        <f t="shared" si="0"/>
        <v>3905879.8643238731</v>
      </c>
      <c r="D65" s="1">
        <f t="shared" si="1"/>
        <v>125714.7523831445</v>
      </c>
    </row>
    <row r="66" spans="1:4" x14ac:dyDescent="0.25">
      <c r="A66" s="2">
        <v>44693</v>
      </c>
      <c r="C66" s="1">
        <f t="shared" si="0"/>
        <v>4147742.2130013914</v>
      </c>
      <c r="D66" s="1">
        <f t="shared" si="1"/>
        <v>126697.74406930964</v>
      </c>
    </row>
    <row r="67" spans="1:4" x14ac:dyDescent="0.25">
      <c r="A67" s="2">
        <v>44724</v>
      </c>
      <c r="C67" s="1">
        <f t="shared" si="0"/>
        <v>4358559.0376809053</v>
      </c>
      <c r="D67" s="1">
        <f t="shared" si="1"/>
        <v>127686.3423785076</v>
      </c>
    </row>
    <row r="68" spans="1:4" x14ac:dyDescent="0.25">
      <c r="A68" s="2">
        <v>44754</v>
      </c>
      <c r="C68" s="1">
        <f t="shared" si="0"/>
        <v>4551396.3610291304</v>
      </c>
      <c r="D68" s="1">
        <f t="shared" si="1"/>
        <v>128693.75376355728</v>
      </c>
    </row>
    <row r="69" spans="1:4" x14ac:dyDescent="0.25">
      <c r="A69" s="2">
        <v>44785</v>
      </c>
      <c r="C69" s="1">
        <f t="shared" si="0"/>
        <v>4554924.754726843</v>
      </c>
      <c r="D69" s="1">
        <f t="shared" si="1"/>
        <v>129693.34017407669</v>
      </c>
    </row>
    <row r="70" spans="1:4" x14ac:dyDescent="0.25">
      <c r="A70" s="2">
        <v>44816</v>
      </c>
      <c r="C70" s="1">
        <f t="shared" si="0"/>
        <v>4121163.2399473414</v>
      </c>
      <c r="D70" s="1">
        <f t="shared" si="1"/>
        <v>130698.41227426862</v>
      </c>
    </row>
    <row r="71" spans="1:4" x14ac:dyDescent="0.25">
      <c r="A71" s="2">
        <v>44846</v>
      </c>
      <c r="C71" s="1">
        <f t="shared" si="0"/>
        <v>4219759.5548624778</v>
      </c>
      <c r="D71" s="1">
        <f t="shared" si="1"/>
        <v>131708.93048476081</v>
      </c>
    </row>
    <row r="72" spans="1:4" x14ac:dyDescent="0.25">
      <c r="A72" s="2">
        <v>44877</v>
      </c>
      <c r="C72" s="1">
        <f t="shared" si="0"/>
        <v>3916047.604690914</v>
      </c>
      <c r="D72" s="1">
        <f t="shared" si="1"/>
        <v>132724.85575787997</v>
      </c>
    </row>
    <row r="73" spans="1:4" x14ac:dyDescent="0.25">
      <c r="A73" s="2">
        <v>44907</v>
      </c>
      <c r="C73" s="1">
        <f t="shared" si="0"/>
        <v>4017009.7440873981</v>
      </c>
      <c r="D73" s="1">
        <f t="shared" si="1"/>
        <v>133746.14957340955</v>
      </c>
    </row>
    <row r="74" spans="1:4" x14ac:dyDescent="0.25">
      <c r="A74" s="2">
        <v>44938</v>
      </c>
      <c r="C74" s="1">
        <f t="shared" si="0"/>
        <v>3731758.2334257853</v>
      </c>
      <c r="D74" s="1">
        <f t="shared" si="1"/>
        <v>134772.77393410966</v>
      </c>
    </row>
    <row r="75" spans="1:4" x14ac:dyDescent="0.25">
      <c r="A75" s="2">
        <v>44969</v>
      </c>
      <c r="C75" s="1">
        <f t="shared" si="0"/>
        <v>3465883.0791653171</v>
      </c>
      <c r="D75" s="1">
        <f t="shared" si="1"/>
        <v>135804.6913610207</v>
      </c>
    </row>
    <row r="76" spans="1:4" x14ac:dyDescent="0.25">
      <c r="A76" s="2">
        <v>44997</v>
      </c>
      <c r="C76" s="1">
        <f t="shared" si="0"/>
        <v>4056046.7691630782</v>
      </c>
      <c r="D76" s="1">
        <f t="shared" si="1"/>
        <v>136841.86488857094</v>
      </c>
    </row>
    <row r="77" spans="1:4" x14ac:dyDescent="0.25">
      <c r="A77" s="2">
        <v>45028</v>
      </c>
      <c r="C77" s="1">
        <f t="shared" si="0"/>
        <v>4089962.90948282</v>
      </c>
      <c r="D77" s="1">
        <f t="shared" si="1"/>
        <v>137884.25805950706</v>
      </c>
    </row>
    <row r="78" spans="1:4" x14ac:dyDescent="0.25">
      <c r="A78" s="2">
        <v>45058</v>
      </c>
      <c r="C78" s="1">
        <f t="shared" si="0"/>
        <v>4331825.2581603378</v>
      </c>
      <c r="D78" s="1">
        <f t="shared" si="1"/>
        <v>138931.83491966594</v>
      </c>
    </row>
    <row r="79" spans="1:4" x14ac:dyDescent="0.25">
      <c r="A79" s="2">
        <v>45089</v>
      </c>
      <c r="C79" s="1">
        <f t="shared" si="0"/>
        <v>4542642.0828398531</v>
      </c>
      <c r="D79" s="1">
        <f t="shared" si="1"/>
        <v>139984.56001260379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8FBC-BD04-40F1-907B-81B05270C405}">
  <dimension ref="A1"/>
  <sheetViews>
    <sheetView workbookViewId="0">
      <selection activeCell="Q6" sqref="Q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ABC6-1637-4F06-BB5E-CEB93A5BC17F}">
  <dimension ref="A1:E67"/>
  <sheetViews>
    <sheetView tabSelected="1" workbookViewId="0">
      <selection activeCell="O24" sqref="O24"/>
    </sheetView>
  </sheetViews>
  <sheetFormatPr defaultRowHeight="15" x14ac:dyDescent="0.25"/>
  <cols>
    <col min="1" max="1" width="11" customWidth="1"/>
    <col min="2" max="3" width="12.7109375" bestFit="1" customWidth="1"/>
    <col min="4" max="4" width="25.28515625" customWidth="1"/>
    <col min="5" max="5" width="25.42578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14</v>
      </c>
      <c r="E1" t="s">
        <v>15</v>
      </c>
    </row>
    <row r="2" spans="1:5" x14ac:dyDescent="0.25">
      <c r="A2" s="2">
        <v>42744</v>
      </c>
      <c r="B2" s="1">
        <v>2644539</v>
      </c>
    </row>
    <row r="3" spans="1:5" x14ac:dyDescent="0.25">
      <c r="A3" s="2">
        <v>42775</v>
      </c>
      <c r="B3" s="1">
        <v>2359800</v>
      </c>
    </row>
    <row r="4" spans="1:5" x14ac:dyDescent="0.25">
      <c r="A4" s="2">
        <v>42803</v>
      </c>
      <c r="B4" s="1">
        <v>2925918</v>
      </c>
    </row>
    <row r="5" spans="1:5" x14ac:dyDescent="0.25">
      <c r="A5" s="2">
        <v>42834</v>
      </c>
      <c r="B5" s="1">
        <v>3024973</v>
      </c>
    </row>
    <row r="6" spans="1:5" x14ac:dyDescent="0.25">
      <c r="A6" s="2">
        <v>42864</v>
      </c>
      <c r="B6" s="1">
        <v>3177100</v>
      </c>
    </row>
    <row r="7" spans="1:5" x14ac:dyDescent="0.25">
      <c r="A7" s="2">
        <v>42895</v>
      </c>
      <c r="B7" s="1">
        <v>3419595</v>
      </c>
    </row>
    <row r="8" spans="1:5" x14ac:dyDescent="0.25">
      <c r="A8" s="2">
        <v>42925</v>
      </c>
      <c r="B8" s="1">
        <v>3649702</v>
      </c>
    </row>
    <row r="9" spans="1:5" x14ac:dyDescent="0.25">
      <c r="A9" s="2">
        <v>42956</v>
      </c>
      <c r="B9" s="1">
        <v>3650668</v>
      </c>
    </row>
    <row r="10" spans="1:5" x14ac:dyDescent="0.25">
      <c r="A10" s="2">
        <v>42987</v>
      </c>
      <c r="B10" s="1">
        <v>3191526</v>
      </c>
    </row>
    <row r="11" spans="1:5" x14ac:dyDescent="0.25">
      <c r="A11" s="2">
        <v>43017</v>
      </c>
      <c r="B11" s="1">
        <v>3249428</v>
      </c>
    </row>
    <row r="12" spans="1:5" x14ac:dyDescent="0.25">
      <c r="A12" s="2">
        <v>43048</v>
      </c>
      <c r="B12" s="1">
        <v>2971484</v>
      </c>
    </row>
    <row r="13" spans="1:5" x14ac:dyDescent="0.25">
      <c r="A13" s="2">
        <v>43078</v>
      </c>
      <c r="B13" s="1">
        <v>3074209</v>
      </c>
    </row>
    <row r="14" spans="1:5" x14ac:dyDescent="0.25">
      <c r="A14" s="2">
        <v>43110</v>
      </c>
      <c r="B14" s="1">
        <v>2785466</v>
      </c>
    </row>
    <row r="15" spans="1:5" x14ac:dyDescent="0.25">
      <c r="A15" s="2">
        <v>43141</v>
      </c>
      <c r="B15" s="1">
        <v>2515361</v>
      </c>
    </row>
    <row r="16" spans="1:5" x14ac:dyDescent="0.25">
      <c r="A16" s="2">
        <v>43169</v>
      </c>
      <c r="B16" s="1">
        <v>3105958</v>
      </c>
    </row>
    <row r="17" spans="1:2" x14ac:dyDescent="0.25">
      <c r="A17" s="2">
        <v>43200</v>
      </c>
      <c r="B17" s="1">
        <v>3139059</v>
      </c>
    </row>
    <row r="18" spans="1:2" x14ac:dyDescent="0.25">
      <c r="A18" s="2">
        <v>43230</v>
      </c>
      <c r="B18" s="1">
        <v>3380355</v>
      </c>
    </row>
    <row r="19" spans="1:2" x14ac:dyDescent="0.25">
      <c r="A19" s="2">
        <v>43261</v>
      </c>
      <c r="B19" s="1">
        <v>3612886</v>
      </c>
    </row>
    <row r="20" spans="1:2" x14ac:dyDescent="0.25">
      <c r="A20" s="2">
        <v>43291</v>
      </c>
      <c r="B20" s="1">
        <v>3765824</v>
      </c>
    </row>
    <row r="21" spans="1:2" x14ac:dyDescent="0.25">
      <c r="A21" s="2">
        <v>43322</v>
      </c>
      <c r="B21" s="1">
        <v>3771842</v>
      </c>
    </row>
    <row r="22" spans="1:2" x14ac:dyDescent="0.25">
      <c r="A22" s="2">
        <v>43353</v>
      </c>
      <c r="B22" s="1">
        <v>3356365</v>
      </c>
    </row>
    <row r="23" spans="1:2" x14ac:dyDescent="0.25">
      <c r="A23" s="2">
        <v>43383</v>
      </c>
      <c r="B23" s="1">
        <v>3490100</v>
      </c>
    </row>
    <row r="24" spans="1:2" x14ac:dyDescent="0.25">
      <c r="A24" s="2">
        <v>43414</v>
      </c>
      <c r="B24" s="1">
        <v>3163659</v>
      </c>
    </row>
    <row r="25" spans="1:2" x14ac:dyDescent="0.25">
      <c r="A25" s="2">
        <v>43444</v>
      </c>
      <c r="B25" s="1">
        <v>3167124</v>
      </c>
    </row>
    <row r="26" spans="1:2" x14ac:dyDescent="0.25">
      <c r="A26" s="2">
        <v>43476</v>
      </c>
      <c r="B26" s="1">
        <v>2883810</v>
      </c>
    </row>
    <row r="27" spans="1:2" x14ac:dyDescent="0.25">
      <c r="A27" s="2">
        <v>43507</v>
      </c>
      <c r="B27" s="1">
        <v>2610667</v>
      </c>
    </row>
    <row r="28" spans="1:2" x14ac:dyDescent="0.25">
      <c r="A28" s="2">
        <v>43535</v>
      </c>
      <c r="B28" s="1">
        <v>3129205</v>
      </c>
    </row>
    <row r="29" spans="1:2" x14ac:dyDescent="0.25">
      <c r="A29" s="2">
        <v>43566</v>
      </c>
      <c r="B29" s="1">
        <v>3200527</v>
      </c>
    </row>
    <row r="30" spans="1:2" x14ac:dyDescent="0.25">
      <c r="A30" s="2">
        <v>43596</v>
      </c>
      <c r="B30" s="1">
        <v>3547804</v>
      </c>
    </row>
    <row r="31" spans="1:2" x14ac:dyDescent="0.25">
      <c r="A31" s="2">
        <v>43627</v>
      </c>
      <c r="B31" s="1">
        <v>3766323</v>
      </c>
    </row>
    <row r="32" spans="1:2" x14ac:dyDescent="0.25">
      <c r="A32" s="2">
        <v>43657</v>
      </c>
      <c r="B32" s="1">
        <v>3935589</v>
      </c>
    </row>
    <row r="33" spans="1:5" x14ac:dyDescent="0.25">
      <c r="A33" s="2">
        <v>43688</v>
      </c>
      <c r="B33" s="1">
        <v>3917884</v>
      </c>
    </row>
    <row r="34" spans="1:5" x14ac:dyDescent="0.25">
      <c r="A34" s="2">
        <v>43719</v>
      </c>
      <c r="B34" s="1">
        <v>3564970</v>
      </c>
    </row>
    <row r="35" spans="1:5" x14ac:dyDescent="0.25">
      <c r="A35" s="2">
        <v>43749</v>
      </c>
      <c r="B35" s="1">
        <v>3602455</v>
      </c>
    </row>
    <row r="36" spans="1:5" x14ac:dyDescent="0.25">
      <c r="A36" s="2">
        <v>43780</v>
      </c>
      <c r="B36" s="1">
        <v>3326859</v>
      </c>
    </row>
    <row r="37" spans="1:5" x14ac:dyDescent="0.25">
      <c r="A37" s="2">
        <v>43810</v>
      </c>
      <c r="B37" s="1">
        <v>3441693</v>
      </c>
    </row>
    <row r="38" spans="1:5" x14ac:dyDescent="0.25">
      <c r="A38" s="2">
        <v>43842</v>
      </c>
      <c r="B38" s="1">
        <v>3211600</v>
      </c>
    </row>
    <row r="39" spans="1:5" x14ac:dyDescent="0.25">
      <c r="A39" s="2">
        <v>43873</v>
      </c>
      <c r="B39" s="1">
        <v>2998119</v>
      </c>
    </row>
    <row r="40" spans="1:5" x14ac:dyDescent="0.25">
      <c r="A40" s="2">
        <v>43902</v>
      </c>
      <c r="B40" s="1">
        <v>3472440</v>
      </c>
    </row>
    <row r="41" spans="1:5" x14ac:dyDescent="0.25">
      <c r="A41" s="2">
        <v>43933</v>
      </c>
      <c r="B41" s="1">
        <v>3563007</v>
      </c>
    </row>
    <row r="42" spans="1:5" x14ac:dyDescent="0.25">
      <c r="A42" s="2">
        <v>43963</v>
      </c>
      <c r="B42" s="1">
        <v>3820570</v>
      </c>
    </row>
    <row r="43" spans="1:5" x14ac:dyDescent="0.25">
      <c r="A43" s="2">
        <v>43994</v>
      </c>
      <c r="B43" s="1">
        <v>4107195</v>
      </c>
      <c r="C43" s="1">
        <v>4107195</v>
      </c>
      <c r="D43" s="1">
        <v>4107195</v>
      </c>
      <c r="E43" s="1">
        <v>4107195</v>
      </c>
    </row>
    <row r="44" spans="1:5" x14ac:dyDescent="0.25">
      <c r="A44" s="2">
        <v>44024</v>
      </c>
      <c r="C44" s="1">
        <f>_xlfn.FORECAST.ETS(A44,$B$2:$B$43,$A$2:$A$43,1,1)</f>
        <v>4183230.2707112362</v>
      </c>
      <c r="D44" s="1">
        <f>C44-_xlfn.FORECAST.ETS.CONFINT(A44,$B$2:$B$43,$A$2:$A$43,0.95,1,1)</f>
        <v>4076799.1505404739</v>
      </c>
      <c r="E44" s="1">
        <f>C44+_xlfn.FORECAST.ETS.CONFINT(A44,$B$2:$B$43,$A$2:$A$43,0.95,1,1)</f>
        <v>4289661.3908819985</v>
      </c>
    </row>
    <row r="45" spans="1:5" x14ac:dyDescent="0.25">
      <c r="A45" s="2">
        <v>44055</v>
      </c>
      <c r="C45" s="1">
        <f>_xlfn.FORECAST.ETS(A45,$B$2:$B$43,$A$2:$A$43,1,1)</f>
        <v>4186758.6644089492</v>
      </c>
      <c r="D45" s="1">
        <f>C45-_xlfn.FORECAST.ETS.CONFINT(A45,$B$2:$B$43,$A$2:$A$43,0.95,1,1)</f>
        <v>4079472.663772766</v>
      </c>
      <c r="E45" s="1">
        <f>C45+_xlfn.FORECAST.ETS.CONFINT(A45,$B$2:$B$43,$A$2:$A$43,0.95,1,1)</f>
        <v>4294044.6650451319</v>
      </c>
    </row>
    <row r="46" spans="1:5" x14ac:dyDescent="0.25">
      <c r="A46" s="2">
        <v>44086</v>
      </c>
      <c r="C46" s="1">
        <f>_xlfn.FORECAST.ETS(A46,$B$2:$B$43,$A$2:$A$43,1,1)</f>
        <v>3752997.1496294476</v>
      </c>
      <c r="D46" s="1">
        <f>C46-_xlfn.FORECAST.ETS.CONFINT(A46,$B$2:$B$43,$A$2:$A$43,0.95,1,1)</f>
        <v>3644849.6713511134</v>
      </c>
      <c r="E46" s="1">
        <f>C46+_xlfn.FORECAST.ETS.CONFINT(A46,$B$2:$B$43,$A$2:$A$43,0.95,1,1)</f>
        <v>3861144.6279077819</v>
      </c>
    </row>
    <row r="47" spans="1:5" x14ac:dyDescent="0.25">
      <c r="A47" s="2">
        <v>44116</v>
      </c>
      <c r="C47" s="1">
        <f>_xlfn.FORECAST.ETS(A47,$B$2:$B$43,$A$2:$A$43,1,1)</f>
        <v>3851593.464544584</v>
      </c>
      <c r="D47" s="1">
        <f>C47-_xlfn.FORECAST.ETS.CONFINT(A47,$B$2:$B$43,$A$2:$A$43,0.95,1,1)</f>
        <v>3742577.9639387662</v>
      </c>
      <c r="E47" s="1">
        <f>C47+_xlfn.FORECAST.ETS.CONFINT(A47,$B$2:$B$43,$A$2:$A$43,0.95,1,1)</f>
        <v>3960608.9651504019</v>
      </c>
    </row>
    <row r="48" spans="1:5" x14ac:dyDescent="0.25">
      <c r="A48" s="2">
        <v>44147</v>
      </c>
      <c r="C48" s="1">
        <f>_xlfn.FORECAST.ETS(A48,$B$2:$B$43,$A$2:$A$43,1,1)</f>
        <v>3547881.5143730203</v>
      </c>
      <c r="D48" s="1">
        <f>C48-_xlfn.FORECAST.ETS.CONFINT(A48,$B$2:$B$43,$A$2:$A$43,0.95,1,1)</f>
        <v>3437991.4987628809</v>
      </c>
      <c r="E48" s="1">
        <f>C48+_xlfn.FORECAST.ETS.CONFINT(A48,$B$2:$B$43,$A$2:$A$43,0.95,1,1)</f>
        <v>3657771.5299831596</v>
      </c>
    </row>
    <row r="49" spans="1:5" x14ac:dyDescent="0.25">
      <c r="A49" s="2">
        <v>44177</v>
      </c>
      <c r="C49" s="1">
        <f>_xlfn.FORECAST.ETS(A49,$B$2:$B$43,$A$2:$A$43,1,1)</f>
        <v>3648843.6537695043</v>
      </c>
      <c r="D49" s="1">
        <f>C49-_xlfn.FORECAST.ETS.CONFINT(A49,$B$2:$B$43,$A$2:$A$43,0.95,1,1)</f>
        <v>3538072.6819921103</v>
      </c>
      <c r="E49" s="1">
        <f>C49+_xlfn.FORECAST.ETS.CONFINT(A49,$B$2:$B$43,$A$2:$A$43,0.95,1,1)</f>
        <v>3759614.6255468982</v>
      </c>
    </row>
    <row r="50" spans="1:5" x14ac:dyDescent="0.25">
      <c r="A50" s="2">
        <v>44208</v>
      </c>
      <c r="C50" s="1">
        <f>_xlfn.FORECAST.ETS(A50,$B$2:$B$43,$A$2:$A$43,1,1)</f>
        <v>3363592.1431078915</v>
      </c>
      <c r="D50" s="1">
        <f>C50-_xlfn.FORECAST.ETS.CONFINT(A50,$B$2:$B$43,$A$2:$A$43,0.95,1,1)</f>
        <v>3251933.8250091565</v>
      </c>
      <c r="E50" s="1">
        <f>C50+_xlfn.FORECAST.ETS.CONFINT(A50,$B$2:$B$43,$A$2:$A$43,0.95,1,1)</f>
        <v>3475250.4612066266</v>
      </c>
    </row>
    <row r="51" spans="1:5" x14ac:dyDescent="0.25">
      <c r="A51" s="2">
        <v>44239</v>
      </c>
      <c r="C51" s="1">
        <f>_xlfn.FORECAST.ETS(A51,$B$2:$B$43,$A$2:$A$43,1,1)</f>
        <v>3097716.9888474233</v>
      </c>
      <c r="D51" s="1">
        <f>C51-_xlfn.FORECAST.ETS.CONFINT(A51,$B$2:$B$43,$A$2:$A$43,0.95,1,1)</f>
        <v>2985164.9847677364</v>
      </c>
      <c r="E51" s="1">
        <f>C51+_xlfn.FORECAST.ETS.CONFINT(A51,$B$2:$B$43,$A$2:$A$43,0.95,1,1)</f>
        <v>3210268.9929271103</v>
      </c>
    </row>
    <row r="52" spans="1:5" x14ac:dyDescent="0.25">
      <c r="A52" s="2">
        <v>44267</v>
      </c>
      <c r="C52" s="1">
        <f>_xlfn.FORECAST.ETS(A52,$B$2:$B$43,$A$2:$A$43,1,1)</f>
        <v>3687880.6788451844</v>
      </c>
      <c r="D52" s="1">
        <f>C52-_xlfn.FORECAST.ETS.CONFINT(A52,$B$2:$B$43,$A$2:$A$43,0.95,1,1)</f>
        <v>3574428.6990968287</v>
      </c>
      <c r="E52" s="1">
        <f>C52+_xlfn.FORECAST.ETS.CONFINT(A52,$B$2:$B$43,$A$2:$A$43,0.95,1,1)</f>
        <v>3801332.6585935401</v>
      </c>
    </row>
    <row r="53" spans="1:5" x14ac:dyDescent="0.25">
      <c r="A53" s="2">
        <v>44298</v>
      </c>
      <c r="C53" s="1">
        <f>_xlfn.FORECAST.ETS(A53,$B$2:$B$43,$A$2:$A$43,1,1)</f>
        <v>3721796.8191649262</v>
      </c>
      <c r="D53" s="1">
        <f>C53-_xlfn.FORECAST.ETS.CONFINT(A53,$B$2:$B$43,$A$2:$A$43,0.95,1,1)</f>
        <v>3607438.6235023178</v>
      </c>
      <c r="E53" s="1">
        <f>C53+_xlfn.FORECAST.ETS.CONFINT(A53,$B$2:$B$43,$A$2:$A$43,0.95,1,1)</f>
        <v>3836155.0148275346</v>
      </c>
    </row>
    <row r="54" spans="1:5" x14ac:dyDescent="0.25">
      <c r="A54" s="2">
        <v>44328</v>
      </c>
      <c r="C54" s="1">
        <f>_xlfn.FORECAST.ETS(A54,$B$2:$B$43,$A$2:$A$43,1,1)</f>
        <v>3963659.1678424445</v>
      </c>
      <c r="D54" s="1">
        <f>C54-_xlfn.FORECAST.ETS.CONFINT(A54,$B$2:$B$43,$A$2:$A$43,0.95,1,1)</f>
        <v>3848388.564926181</v>
      </c>
      <c r="E54" s="1">
        <f>C54+_xlfn.FORECAST.ETS.CONFINT(A54,$B$2:$B$43,$A$2:$A$43,0.95,1,1)</f>
        <v>4078929.770758708</v>
      </c>
    </row>
    <row r="55" spans="1:5" x14ac:dyDescent="0.25">
      <c r="A55" s="2">
        <v>44359</v>
      </c>
      <c r="C55" s="1">
        <f>_xlfn.FORECAST.ETS(A55,$B$2:$B$43,$A$2:$A$43,1,1)</f>
        <v>4174475.9925219584</v>
      </c>
      <c r="D55" s="1">
        <f>C55-_xlfn.FORECAST.ETS.CONFINT(A55,$B$2:$B$43,$A$2:$A$43,0.95,1,1)</f>
        <v>4058286.839377603</v>
      </c>
      <c r="E55" s="1">
        <f>C55+_xlfn.FORECAST.ETS.CONFINT(A55,$B$2:$B$43,$A$2:$A$43,0.95,1,1)</f>
        <v>4290665.1456663134</v>
      </c>
    </row>
    <row r="56" spans="1:5" x14ac:dyDescent="0.25">
      <c r="A56" s="2">
        <v>44389</v>
      </c>
      <c r="C56" s="1">
        <f>_xlfn.FORECAST.ETS(A56,$B$2:$B$43,$A$2:$A$43,1,1)</f>
        <v>4367313.3158701835</v>
      </c>
      <c r="D56" s="1">
        <f>C56-_xlfn.FORECAST.ETS.CONFINT(A56,$B$2:$B$43,$A$2:$A$43,0.95,1,1)</f>
        <v>4250186.1219904954</v>
      </c>
      <c r="E56" s="1">
        <f>C56+_xlfn.FORECAST.ETS.CONFINT(A56,$B$2:$B$43,$A$2:$A$43,0.95,1,1)</f>
        <v>4484440.5097498717</v>
      </c>
    </row>
    <row r="57" spans="1:5" x14ac:dyDescent="0.25">
      <c r="A57" s="2">
        <v>44420</v>
      </c>
      <c r="C57" s="1">
        <f>_xlfn.FORECAST.ETS(A57,$B$2:$B$43,$A$2:$A$43,1,1)</f>
        <v>4370841.7095678961</v>
      </c>
      <c r="D57" s="1">
        <f>C57-_xlfn.FORECAST.ETS.CONFINT(A57,$B$2:$B$43,$A$2:$A$43,0.95,1,1)</f>
        <v>4252783.9280206477</v>
      </c>
      <c r="E57" s="1">
        <f>C57+_xlfn.FORECAST.ETS.CONFINT(A57,$B$2:$B$43,$A$2:$A$43,0.95,1,1)</f>
        <v>4488899.4911151445</v>
      </c>
    </row>
    <row r="58" spans="1:5" x14ac:dyDescent="0.25">
      <c r="A58" s="2">
        <v>44451</v>
      </c>
      <c r="C58" s="1">
        <f>_xlfn.FORECAST.ETS(A58,$B$2:$B$43,$A$2:$A$43,1,1)</f>
        <v>3937080.1947883945</v>
      </c>
      <c r="D58" s="1">
        <f>C58-_xlfn.FORECAST.ETS.CONFINT(A58,$B$2:$B$43,$A$2:$A$43,0.95,1,1)</f>
        <v>3818085.823420092</v>
      </c>
      <c r="E58" s="1">
        <f>C58+_xlfn.FORECAST.ETS.CONFINT(A58,$B$2:$B$43,$A$2:$A$43,0.95,1,1)</f>
        <v>4056074.566156697</v>
      </c>
    </row>
    <row r="59" spans="1:5" x14ac:dyDescent="0.25">
      <c r="A59" s="2">
        <v>44481</v>
      </c>
      <c r="C59" s="1">
        <f>_xlfn.FORECAST.ETS(A59,$B$2:$B$43,$A$2:$A$43,1,1)</f>
        <v>4035676.5097035309</v>
      </c>
      <c r="D59" s="1">
        <f>C59-_xlfn.FORECAST.ETS.CONFINT(A59,$B$2:$B$43,$A$2:$A$43,0.95,1,1)</f>
        <v>3915739.5925273085</v>
      </c>
      <c r="E59" s="1">
        <f>C59+_xlfn.FORECAST.ETS.CONFINT(A59,$B$2:$B$43,$A$2:$A$43,0.95,1,1)</f>
        <v>4155613.4268797534</v>
      </c>
    </row>
    <row r="60" spans="1:5" x14ac:dyDescent="0.25">
      <c r="A60" s="2">
        <v>44512</v>
      </c>
      <c r="C60" s="1">
        <f>_xlfn.FORECAST.ETS(A60,$B$2:$B$43,$A$2:$A$43,1,1)</f>
        <v>3731964.5595319672</v>
      </c>
      <c r="D60" s="1">
        <f>C60-_xlfn.FORECAST.ETS.CONFINT(A60,$B$2:$B$43,$A$2:$A$43,0.95,1,1)</f>
        <v>3611079.1861726562</v>
      </c>
      <c r="E60" s="1">
        <f>C60+_xlfn.FORECAST.ETS.CONFINT(A60,$B$2:$B$43,$A$2:$A$43,0.95,1,1)</f>
        <v>3852849.9328912781</v>
      </c>
    </row>
    <row r="61" spans="1:5" x14ac:dyDescent="0.25">
      <c r="A61" s="2">
        <v>44542</v>
      </c>
      <c r="C61" s="1">
        <f>_xlfn.FORECAST.ETS(A61,$B$2:$B$43,$A$2:$A$43,1,1)</f>
        <v>3832926.6989284512</v>
      </c>
      <c r="D61" s="1">
        <f>C61-_xlfn.FORECAST.ETS.CONFINT(A61,$B$2:$B$43,$A$2:$A$43,0.95,1,1)</f>
        <v>3711087.0040668994</v>
      </c>
      <c r="E61" s="1">
        <f>C61+_xlfn.FORECAST.ETS.CONFINT(A61,$B$2:$B$43,$A$2:$A$43,0.95,1,1)</f>
        <v>3954766.3937900029</v>
      </c>
    </row>
    <row r="62" spans="1:5" x14ac:dyDescent="0.25">
      <c r="A62" s="2">
        <v>44573</v>
      </c>
      <c r="C62" s="1">
        <f>_xlfn.FORECAST.ETS(A62,$B$2:$B$43,$A$2:$A$43,1,1)</f>
        <v>3547675.1882668384</v>
      </c>
      <c r="D62" s="1">
        <f>C62-_xlfn.FORECAST.ETS.CONFINT(A62,$B$2:$B$43,$A$2:$A$43,0.95,1,1)</f>
        <v>3424875.3510840843</v>
      </c>
      <c r="E62" s="1">
        <f>C62+_xlfn.FORECAST.ETS.CONFINT(A62,$B$2:$B$43,$A$2:$A$43,0.95,1,1)</f>
        <v>3670475.0254495926</v>
      </c>
    </row>
    <row r="63" spans="1:5" x14ac:dyDescent="0.25">
      <c r="A63" s="2">
        <v>44604</v>
      </c>
      <c r="C63" s="1">
        <f>_xlfn.FORECAST.ETS(A63,$B$2:$B$43,$A$2:$A$43,1,1)</f>
        <v>3281800.0340063702</v>
      </c>
      <c r="D63" s="1">
        <f>C63-_xlfn.FORECAST.ETS.CONFINT(A63,$B$2:$B$43,$A$2:$A$43,0.95,1,1)</f>
        <v>3158034.2776282374</v>
      </c>
      <c r="E63" s="1">
        <f>C63+_xlfn.FORECAST.ETS.CONFINT(A63,$B$2:$B$43,$A$2:$A$43,0.95,1,1)</f>
        <v>3405565.7903845031</v>
      </c>
    </row>
    <row r="64" spans="1:5" x14ac:dyDescent="0.25">
      <c r="A64" s="2">
        <v>44632</v>
      </c>
      <c r="C64" s="1">
        <f>_xlfn.FORECAST.ETS(A64,$B$2:$B$43,$A$2:$A$43,1,1)</f>
        <v>3871963.7240041313</v>
      </c>
      <c r="D64" s="1">
        <f>C64-_xlfn.FORECAST.ETS.CONFINT(A64,$B$2:$B$43,$A$2:$A$43,0.95,1,1)</f>
        <v>3747226.3149467683</v>
      </c>
      <c r="E64" s="1">
        <f>C64+_xlfn.FORECAST.ETS.CONFINT(A64,$B$2:$B$43,$A$2:$A$43,0.95,1,1)</f>
        <v>3996701.1330614942</v>
      </c>
    </row>
    <row r="65" spans="1:5" x14ac:dyDescent="0.25">
      <c r="A65" s="2">
        <v>44663</v>
      </c>
      <c r="C65" s="1">
        <f>_xlfn.FORECAST.ETS(A65,$B$2:$B$43,$A$2:$A$43,1,1)</f>
        <v>3905879.8643238731</v>
      </c>
      <c r="D65" s="1">
        <f>C65-_xlfn.FORECAST.ETS.CONFINT(A65,$B$2:$B$43,$A$2:$A$43,0.95,1,1)</f>
        <v>3780165.1119407285</v>
      </c>
      <c r="E65" s="1">
        <f>C65+_xlfn.FORECAST.ETS.CONFINT(A65,$B$2:$B$43,$A$2:$A$43,0.95,1,1)</f>
        <v>4031594.6167070176</v>
      </c>
    </row>
    <row r="66" spans="1:5" x14ac:dyDescent="0.25">
      <c r="A66" s="2">
        <v>44693</v>
      </c>
      <c r="C66" s="1">
        <f>_xlfn.FORECAST.ETS(A66,$B$2:$B$43,$A$2:$A$43,1,1)</f>
        <v>4147742.2130013914</v>
      </c>
      <c r="D66" s="1">
        <f>C66-_xlfn.FORECAST.ETS.CONFINT(A66,$B$2:$B$43,$A$2:$A$43,0.95,1,1)</f>
        <v>4021044.4689320819</v>
      </c>
      <c r="E66" s="1">
        <f>C66+_xlfn.FORECAST.ETS.CONFINT(A66,$B$2:$B$43,$A$2:$A$43,0.95,1,1)</f>
        <v>4274439.9570707008</v>
      </c>
    </row>
    <row r="67" spans="1:5" x14ac:dyDescent="0.25">
      <c r="A67" s="2">
        <v>44724</v>
      </c>
      <c r="C67" s="1">
        <f>_xlfn.FORECAST.ETS(A67,$B$2:$B$43,$A$2:$A$43,1,1)</f>
        <v>4358559.0376809053</v>
      </c>
      <c r="D67" s="1">
        <f>C67-_xlfn.FORECAST.ETS.CONFINT(A67,$B$2:$B$43,$A$2:$A$43,0.95,1,1)</f>
        <v>4230872.6953023979</v>
      </c>
      <c r="E67" s="1">
        <f>C67+_xlfn.FORECAST.ETS.CONFINT(A67,$B$2:$B$43,$A$2:$A$43,0.95,1,1)</f>
        <v>4486245.3800594127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C943-6D5C-4CB0-94B3-C93D37E768FB}">
  <dimension ref="A1:B43"/>
  <sheetViews>
    <sheetView topLeftCell="A17" workbookViewId="0">
      <selection activeCell="A2" sqref="A2:B43"/>
    </sheetView>
  </sheetViews>
  <sheetFormatPr defaultRowHeight="15" x14ac:dyDescent="0.25"/>
  <cols>
    <col min="1" max="1" width="10.85546875" style="2" bestFit="1" customWidth="1"/>
    <col min="2" max="2" width="12.7109375" style="1" bestFit="1" customWidth="1"/>
  </cols>
  <sheetData>
    <row r="1" spans="1:2" x14ac:dyDescent="0.25">
      <c r="A1" s="4" t="s">
        <v>0</v>
      </c>
      <c r="B1" s="4"/>
    </row>
    <row r="2" spans="1:2" x14ac:dyDescent="0.25">
      <c r="A2" s="2">
        <v>42744</v>
      </c>
      <c r="B2" s="1">
        <v>2644539</v>
      </c>
    </row>
    <row r="3" spans="1:2" x14ac:dyDescent="0.25">
      <c r="A3" s="2">
        <v>42775</v>
      </c>
      <c r="B3" s="1">
        <v>2359800</v>
      </c>
    </row>
    <row r="4" spans="1:2" x14ac:dyDescent="0.25">
      <c r="A4" s="2">
        <v>42803</v>
      </c>
      <c r="B4" s="1">
        <v>2925918</v>
      </c>
    </row>
    <row r="5" spans="1:2" x14ac:dyDescent="0.25">
      <c r="A5" s="2">
        <v>42834</v>
      </c>
      <c r="B5" s="1">
        <v>3024973</v>
      </c>
    </row>
    <row r="6" spans="1:2" x14ac:dyDescent="0.25">
      <c r="A6" s="2">
        <v>42864</v>
      </c>
      <c r="B6" s="1">
        <v>3177100</v>
      </c>
    </row>
    <row r="7" spans="1:2" x14ac:dyDescent="0.25">
      <c r="A7" s="2">
        <v>42895</v>
      </c>
      <c r="B7" s="1">
        <v>3419595</v>
      </c>
    </row>
    <row r="8" spans="1:2" x14ac:dyDescent="0.25">
      <c r="A8" s="2">
        <v>42925</v>
      </c>
      <c r="B8" s="1">
        <v>3649702</v>
      </c>
    </row>
    <row r="9" spans="1:2" x14ac:dyDescent="0.25">
      <c r="A9" s="2">
        <v>42956</v>
      </c>
      <c r="B9" s="1">
        <v>3650668</v>
      </c>
    </row>
    <row r="10" spans="1:2" x14ac:dyDescent="0.25">
      <c r="A10" s="2">
        <v>42987</v>
      </c>
      <c r="B10" s="1">
        <v>3191526</v>
      </c>
    </row>
    <row r="11" spans="1:2" x14ac:dyDescent="0.25">
      <c r="A11" s="2">
        <v>43017</v>
      </c>
      <c r="B11" s="1">
        <v>3249428</v>
      </c>
    </row>
    <row r="12" spans="1:2" x14ac:dyDescent="0.25">
      <c r="A12" s="2">
        <v>43048</v>
      </c>
      <c r="B12" s="1">
        <v>2971484</v>
      </c>
    </row>
    <row r="13" spans="1:2" x14ac:dyDescent="0.25">
      <c r="A13" s="2">
        <v>43078</v>
      </c>
      <c r="B13" s="1">
        <v>3074209</v>
      </c>
    </row>
    <row r="14" spans="1:2" x14ac:dyDescent="0.25">
      <c r="A14" s="2">
        <v>43110</v>
      </c>
      <c r="B14" s="1">
        <v>2785466</v>
      </c>
    </row>
    <row r="15" spans="1:2" x14ac:dyDescent="0.25">
      <c r="A15" s="2">
        <v>43141</v>
      </c>
      <c r="B15" s="1">
        <v>2515361</v>
      </c>
    </row>
    <row r="16" spans="1:2" x14ac:dyDescent="0.25">
      <c r="A16" s="2">
        <v>43169</v>
      </c>
      <c r="B16" s="1">
        <v>3105958</v>
      </c>
    </row>
    <row r="17" spans="1:2" x14ac:dyDescent="0.25">
      <c r="A17" s="2">
        <v>43200</v>
      </c>
      <c r="B17" s="1">
        <v>3139059</v>
      </c>
    </row>
    <row r="18" spans="1:2" x14ac:dyDescent="0.25">
      <c r="A18" s="2">
        <v>43230</v>
      </c>
      <c r="B18" s="1">
        <v>3380355</v>
      </c>
    </row>
    <row r="19" spans="1:2" x14ac:dyDescent="0.25">
      <c r="A19" s="2">
        <v>43261</v>
      </c>
      <c r="B19" s="1">
        <v>3612886</v>
      </c>
    </row>
    <row r="20" spans="1:2" x14ac:dyDescent="0.25">
      <c r="A20" s="2">
        <v>43291</v>
      </c>
      <c r="B20" s="1">
        <v>3765824</v>
      </c>
    </row>
    <row r="21" spans="1:2" x14ac:dyDescent="0.25">
      <c r="A21" s="2">
        <v>43322</v>
      </c>
      <c r="B21" s="1">
        <v>3771842</v>
      </c>
    </row>
    <row r="22" spans="1:2" x14ac:dyDescent="0.25">
      <c r="A22" s="2">
        <v>43353</v>
      </c>
      <c r="B22" s="1">
        <v>3356365</v>
      </c>
    </row>
    <row r="23" spans="1:2" x14ac:dyDescent="0.25">
      <c r="A23" s="2">
        <v>43383</v>
      </c>
      <c r="B23" s="1">
        <v>3490100</v>
      </c>
    </row>
    <row r="24" spans="1:2" x14ac:dyDescent="0.25">
      <c r="A24" s="2">
        <v>43414</v>
      </c>
      <c r="B24" s="1">
        <v>3163659</v>
      </c>
    </row>
    <row r="25" spans="1:2" x14ac:dyDescent="0.25">
      <c r="A25" s="2">
        <v>43444</v>
      </c>
      <c r="B25" s="1">
        <v>3167124</v>
      </c>
    </row>
    <row r="26" spans="1:2" x14ac:dyDescent="0.25">
      <c r="A26" s="2">
        <v>43476</v>
      </c>
      <c r="B26" s="1">
        <v>2883810</v>
      </c>
    </row>
    <row r="27" spans="1:2" x14ac:dyDescent="0.25">
      <c r="A27" s="2">
        <v>43507</v>
      </c>
      <c r="B27" s="1">
        <v>2610667</v>
      </c>
    </row>
    <row r="28" spans="1:2" x14ac:dyDescent="0.25">
      <c r="A28" s="2">
        <v>43535</v>
      </c>
      <c r="B28" s="1">
        <v>3129205</v>
      </c>
    </row>
    <row r="29" spans="1:2" x14ac:dyDescent="0.25">
      <c r="A29" s="2">
        <v>43566</v>
      </c>
      <c r="B29" s="1">
        <v>3200527</v>
      </c>
    </row>
    <row r="30" spans="1:2" x14ac:dyDescent="0.25">
      <c r="A30" s="2">
        <v>43596</v>
      </c>
      <c r="B30" s="1">
        <v>3547804</v>
      </c>
    </row>
    <row r="31" spans="1:2" x14ac:dyDescent="0.25">
      <c r="A31" s="2">
        <v>43627</v>
      </c>
      <c r="B31" s="1">
        <v>3766323</v>
      </c>
    </row>
    <row r="32" spans="1:2" x14ac:dyDescent="0.25">
      <c r="A32" s="2">
        <v>43657</v>
      </c>
      <c r="B32" s="1">
        <v>3935589</v>
      </c>
    </row>
    <row r="33" spans="1:2" x14ac:dyDescent="0.25">
      <c r="A33" s="2">
        <v>43688</v>
      </c>
      <c r="B33" s="1">
        <v>3917884</v>
      </c>
    </row>
    <row r="34" spans="1:2" x14ac:dyDescent="0.25">
      <c r="A34" s="2">
        <v>43719</v>
      </c>
      <c r="B34" s="1">
        <v>3564970</v>
      </c>
    </row>
    <row r="35" spans="1:2" x14ac:dyDescent="0.25">
      <c r="A35" s="2">
        <v>43749</v>
      </c>
      <c r="B35" s="1">
        <v>3602455</v>
      </c>
    </row>
    <row r="36" spans="1:2" x14ac:dyDescent="0.25">
      <c r="A36" s="2">
        <v>43780</v>
      </c>
      <c r="B36" s="1">
        <v>3326859</v>
      </c>
    </row>
    <row r="37" spans="1:2" x14ac:dyDescent="0.25">
      <c r="A37" s="2">
        <v>43810</v>
      </c>
      <c r="B37" s="1">
        <v>3441693</v>
      </c>
    </row>
    <row r="38" spans="1:2" x14ac:dyDescent="0.25">
      <c r="A38" s="2">
        <v>43842</v>
      </c>
      <c r="B38" s="1">
        <v>3211600</v>
      </c>
    </row>
    <row r="39" spans="1:2" x14ac:dyDescent="0.25">
      <c r="A39" s="2">
        <v>43873</v>
      </c>
      <c r="B39" s="1">
        <v>2998119</v>
      </c>
    </row>
    <row r="40" spans="1:2" x14ac:dyDescent="0.25">
      <c r="A40" s="2">
        <v>43902</v>
      </c>
      <c r="B40" s="1">
        <v>3472440</v>
      </c>
    </row>
    <row r="41" spans="1:2" x14ac:dyDescent="0.25">
      <c r="A41" s="2">
        <v>43933</v>
      </c>
      <c r="B41" s="1">
        <v>3563007</v>
      </c>
    </row>
    <row r="42" spans="1:2" x14ac:dyDescent="0.25">
      <c r="A42" s="2">
        <v>43963</v>
      </c>
      <c r="B42" s="1">
        <v>3820570</v>
      </c>
    </row>
    <row r="43" spans="1:2" x14ac:dyDescent="0.25">
      <c r="A43" s="2">
        <v>43994</v>
      </c>
      <c r="B43" s="1">
        <v>4107195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Lambert</dc:creator>
  <cp:lastModifiedBy>G.D.J. Evans</cp:lastModifiedBy>
  <dcterms:created xsi:type="dcterms:W3CDTF">2020-08-28T00:55:05Z</dcterms:created>
  <dcterms:modified xsi:type="dcterms:W3CDTF">2021-10-07T13:23:47Z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21b9496b-b664-48d3-96ce-00d92480110f</vt:lpwstr>
  </property>
</Properties>
</file>