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ldlow/twistInfidel/"/>
    </mc:Choice>
  </mc:AlternateContent>
  <xr:revisionPtr revIDLastSave="0" documentId="13_ncr:1_{F16AF89D-A04C-3C4C-8641-A3EC687D5900}" xr6:coauthVersionLast="40" xr6:coauthVersionMax="40" xr10:uidLastSave="{00000000-0000-0000-0000-000000000000}"/>
  <bookViews>
    <workbookView xWindow="0" yWindow="460" windowWidth="12800" windowHeight="14580" xr2:uid="{1CCC08A1-6F62-9442-832C-C6AF866E95D9}"/>
  </bookViews>
  <sheets>
    <sheet name="Data" sheetId="1" r:id="rId1"/>
    <sheet name="READ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2" i="1" l="1"/>
  <c r="C26" i="1" l="1"/>
  <c r="C2" i="1"/>
</calcChain>
</file>

<file path=xl/sharedStrings.xml><?xml version="1.0" encoding="utf-8"?>
<sst xmlns="http://schemas.openxmlformats.org/spreadsheetml/2006/main" count="121" uniqueCount="82">
  <si>
    <t>Instructions:</t>
  </si>
  <si>
    <t>Grouping</t>
  </si>
  <si>
    <t>Variable</t>
  </si>
  <si>
    <t>Value</t>
  </si>
  <si>
    <t>Fuselage</t>
  </si>
  <si>
    <t>Horizontal Stabilizer</t>
  </si>
  <si>
    <t>Vertical Stabilizer</t>
  </si>
  <si>
    <t>Wing</t>
  </si>
  <si>
    <t>Units (S.I)</t>
  </si>
  <si>
    <t>x_tail</t>
  </si>
  <si>
    <t>Description</t>
  </si>
  <si>
    <t>Distance of tailplane from nose</t>
  </si>
  <si>
    <t>m</t>
  </si>
  <si>
    <t>Distance of rear spar from nose</t>
  </si>
  <si>
    <t>Distance of front spar from nose</t>
  </si>
  <si>
    <t>lenFuselage</t>
  </si>
  <si>
    <t>Length of Fuselage</t>
  </si>
  <si>
    <t>thickness</t>
  </si>
  <si>
    <t>Thickness of Fuselage</t>
  </si>
  <si>
    <t>As</t>
  </si>
  <si>
    <t>m^2</t>
  </si>
  <si>
    <t>Cross sectional area of stringers</t>
  </si>
  <si>
    <t>radiusFuselage</t>
  </si>
  <si>
    <t>Radius of (circular) fuselage</t>
  </si>
  <si>
    <t>wingBoxLoc</t>
  </si>
  <si>
    <t>Distance of wingbox from nose</t>
  </si>
  <si>
    <t>rootChordLen_v</t>
  </si>
  <si>
    <t>Root Chord Length</t>
  </si>
  <si>
    <t>tipChordLen_v</t>
  </si>
  <si>
    <t>Tip Chord Length</t>
  </si>
  <si>
    <t>ac_v</t>
  </si>
  <si>
    <t>Aerodynamic center from root</t>
  </si>
  <si>
    <t>MAC_v</t>
  </si>
  <si>
    <t>Mean aerodynamic chord</t>
  </si>
  <si>
    <t>aspectRatio_v</t>
  </si>
  <si>
    <t>-</t>
  </si>
  <si>
    <t>aspect ratio</t>
  </si>
  <si>
    <t>rootChordLen_h</t>
  </si>
  <si>
    <t>tipChordLen_h</t>
  </si>
  <si>
    <t>ac_h</t>
  </si>
  <si>
    <t>MAC_h</t>
  </si>
  <si>
    <t>aspectRatio_h</t>
  </si>
  <si>
    <t>kg</t>
  </si>
  <si>
    <t>weight of horizontal stabilizer</t>
  </si>
  <si>
    <t>Pitch aerodynamic moment from aerofoil data</t>
  </si>
  <si>
    <t>MAC_wing</t>
  </si>
  <si>
    <t>aspectRatio_w</t>
  </si>
  <si>
    <t>x_cg</t>
  </si>
  <si>
    <t>CM0_w</t>
  </si>
  <si>
    <t>CM0_h</t>
  </si>
  <si>
    <t>takeOffWeight</t>
  </si>
  <si>
    <t>Take-off weight of aircraft</t>
  </si>
  <si>
    <t>Distance of center of gravity from nose</t>
  </si>
  <si>
    <t>2. Run scripts</t>
  </si>
  <si>
    <t>1. Fill up the geometrical variables (x_tail, x_front, x_rear, lenFuselage listed to 1 d.p.)</t>
  </si>
  <si>
    <t>x_frontSpar</t>
  </si>
  <si>
    <t>x_rearSpar</t>
  </si>
  <si>
    <t>weightStabilizer_h</t>
  </si>
  <si>
    <t>Main gear</t>
  </si>
  <si>
    <t>x_mg</t>
  </si>
  <si>
    <t>Distance of main gears from nose</t>
  </si>
  <si>
    <t>rootChordLen_w</t>
  </si>
  <si>
    <t>Root chord Length</t>
  </si>
  <si>
    <t>tipChordLen_w</t>
  </si>
  <si>
    <t>Tip chord Length</t>
  </si>
  <si>
    <t>wingSemiSpan</t>
  </si>
  <si>
    <t>Semi span of main wing</t>
  </si>
  <si>
    <t>fuelTankLen</t>
  </si>
  <si>
    <t>Pct of main wing semi-span</t>
  </si>
  <si>
    <t>engineLoc_1</t>
  </si>
  <si>
    <t>engineLoc_2</t>
  </si>
  <si>
    <t>Length of engine from root of wing</t>
  </si>
  <si>
    <t>engineWeight</t>
  </si>
  <si>
    <t>Weight of engine</t>
  </si>
  <si>
    <t>Aerodynamic center from nose</t>
  </si>
  <si>
    <t>x_ac</t>
  </si>
  <si>
    <t>Aerodynamic center from datum [z]</t>
  </si>
  <si>
    <t>z_h</t>
  </si>
  <si>
    <t>Measured from datum [z]</t>
  </si>
  <si>
    <t>alpha_TO</t>
  </si>
  <si>
    <t>degrees</t>
  </si>
  <si>
    <t>Take-off angle of 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</si>
</sst>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11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1DC7C-7FC1-054D-A5A3-14F3A3C04097}">
  <dimension ref="A1:E37"/>
  <sheetViews>
    <sheetView tabSelected="1" workbookViewId="0">
      <selection activeCell="B11" sqref="B11"/>
    </sheetView>
  </sheetViews>
  <sheetFormatPr baseColWidth="10" defaultRowHeight="16" x14ac:dyDescent="0.2"/>
  <cols>
    <col min="1" max="1" width="17.83203125" bestFit="1" customWidth="1"/>
    <col min="2" max="2" width="15.33203125" bestFit="1" customWidth="1"/>
    <col min="5" max="5" width="27.33203125" bestFit="1" customWidth="1"/>
  </cols>
  <sheetData>
    <row r="1" spans="1:5" x14ac:dyDescent="0.2">
      <c r="A1" t="s">
        <v>1</v>
      </c>
      <c r="B1" t="s">
        <v>2</v>
      </c>
      <c r="C1" t="s">
        <v>3</v>
      </c>
      <c r="D1" t="s">
        <v>8</v>
      </c>
      <c r="E1" t="s">
        <v>10</v>
      </c>
    </row>
    <row r="2" spans="1:5" x14ac:dyDescent="0.2">
      <c r="A2" t="s">
        <v>4</v>
      </c>
      <c r="B2" t="s">
        <v>9</v>
      </c>
      <c r="C2" s="4">
        <f>(44.9 + 40.3) / 2</f>
        <v>42.599999999999994</v>
      </c>
      <c r="D2" t="s">
        <v>12</v>
      </c>
      <c r="E2" t="s">
        <v>11</v>
      </c>
    </row>
    <row r="3" spans="1:5" x14ac:dyDescent="0.2">
      <c r="B3" t="s">
        <v>55</v>
      </c>
      <c r="C3">
        <v>15</v>
      </c>
      <c r="D3" t="s">
        <v>12</v>
      </c>
      <c r="E3" t="s">
        <v>14</v>
      </c>
    </row>
    <row r="4" spans="1:5" x14ac:dyDescent="0.2">
      <c r="B4" t="s">
        <v>56</v>
      </c>
      <c r="C4">
        <v>18</v>
      </c>
      <c r="D4" t="s">
        <v>12</v>
      </c>
      <c r="E4" t="s">
        <v>13</v>
      </c>
    </row>
    <row r="5" spans="1:5" x14ac:dyDescent="0.2">
      <c r="B5" t="s">
        <v>15</v>
      </c>
      <c r="C5" s="4">
        <v>46</v>
      </c>
      <c r="D5" t="s">
        <v>12</v>
      </c>
      <c r="E5" t="s">
        <v>16</v>
      </c>
    </row>
    <row r="6" spans="1:5" x14ac:dyDescent="0.2">
      <c r="B6" t="s">
        <v>17</v>
      </c>
      <c r="C6">
        <v>3.0000000000000001E-3</v>
      </c>
      <c r="D6" t="s">
        <v>12</v>
      </c>
      <c r="E6" t="s">
        <v>18</v>
      </c>
    </row>
    <row r="7" spans="1:5" x14ac:dyDescent="0.2">
      <c r="B7" t="s">
        <v>19</v>
      </c>
      <c r="C7" s="3">
        <v>4.0000000000000002E-4</v>
      </c>
      <c r="D7" t="s">
        <v>20</v>
      </c>
      <c r="E7" t="s">
        <v>21</v>
      </c>
    </row>
    <row r="8" spans="1:5" x14ac:dyDescent="0.2">
      <c r="B8" t="s">
        <v>22</v>
      </c>
      <c r="C8">
        <v>2.0015000000000001</v>
      </c>
      <c r="D8" t="s">
        <v>12</v>
      </c>
      <c r="E8" t="s">
        <v>23</v>
      </c>
    </row>
    <row r="9" spans="1:5" x14ac:dyDescent="0.2">
      <c r="B9" t="s">
        <v>24</v>
      </c>
      <c r="C9">
        <v>18</v>
      </c>
      <c r="D9" t="s">
        <v>12</v>
      </c>
      <c r="E9" t="s">
        <v>25</v>
      </c>
    </row>
    <row r="10" spans="1:5" x14ac:dyDescent="0.2">
      <c r="B10" t="s">
        <v>79</v>
      </c>
      <c r="C10">
        <v>13</v>
      </c>
      <c r="D10" t="s">
        <v>80</v>
      </c>
      <c r="E10" t="s">
        <v>81</v>
      </c>
    </row>
    <row r="11" spans="1:5" x14ac:dyDescent="0.2">
      <c r="A11" t="s">
        <v>6</v>
      </c>
      <c r="B11" t="s">
        <v>26</v>
      </c>
      <c r="C11" s="4">
        <v>4.76</v>
      </c>
      <c r="D11" t="s">
        <v>12</v>
      </c>
      <c r="E11" t="s">
        <v>27</v>
      </c>
    </row>
    <row r="12" spans="1:5" x14ac:dyDescent="0.2">
      <c r="B12" t="s">
        <v>28</v>
      </c>
      <c r="C12" s="4">
        <v>4.28</v>
      </c>
      <c r="D12" t="s">
        <v>12</v>
      </c>
      <c r="E12" t="s">
        <v>29</v>
      </c>
    </row>
    <row r="13" spans="1:5" x14ac:dyDescent="0.2">
      <c r="B13" t="s">
        <v>30</v>
      </c>
      <c r="C13">
        <v>3.28</v>
      </c>
      <c r="D13" t="s">
        <v>12</v>
      </c>
      <c r="E13" t="s">
        <v>76</v>
      </c>
    </row>
    <row r="14" spans="1:5" x14ac:dyDescent="0.2">
      <c r="B14" t="s">
        <v>32</v>
      </c>
      <c r="C14" s="4">
        <v>4.5199999999999996</v>
      </c>
      <c r="D14" t="s">
        <v>12</v>
      </c>
      <c r="E14" t="s">
        <v>33</v>
      </c>
    </row>
    <row r="15" spans="1:5" x14ac:dyDescent="0.2">
      <c r="B15" t="s">
        <v>34</v>
      </c>
      <c r="C15" s="4">
        <v>1.8</v>
      </c>
      <c r="D15" t="s">
        <v>35</v>
      </c>
      <c r="E15" t="s">
        <v>36</v>
      </c>
    </row>
    <row r="16" spans="1:5" x14ac:dyDescent="0.2">
      <c r="A16" t="s">
        <v>5</v>
      </c>
      <c r="B16" t="s">
        <v>37</v>
      </c>
      <c r="C16" s="4">
        <v>3.62</v>
      </c>
      <c r="D16" t="s">
        <v>12</v>
      </c>
      <c r="E16" t="s">
        <v>27</v>
      </c>
    </row>
    <row r="17" spans="1:5" x14ac:dyDescent="0.2">
      <c r="B17" t="s">
        <v>38</v>
      </c>
      <c r="C17" s="4">
        <v>1.45</v>
      </c>
      <c r="D17" t="s">
        <v>12</v>
      </c>
      <c r="E17" t="s">
        <v>29</v>
      </c>
    </row>
    <row r="18" spans="1:5" x14ac:dyDescent="0.2">
      <c r="B18" t="s">
        <v>39</v>
      </c>
      <c r="C18">
        <v>1</v>
      </c>
      <c r="D18" t="s">
        <v>12</v>
      </c>
      <c r="E18" t="s">
        <v>31</v>
      </c>
    </row>
    <row r="19" spans="1:5" x14ac:dyDescent="0.2">
      <c r="B19" t="s">
        <v>40</v>
      </c>
      <c r="C19" s="4">
        <v>2.54</v>
      </c>
      <c r="D19" t="s">
        <v>12</v>
      </c>
      <c r="E19" t="s">
        <v>33</v>
      </c>
    </row>
    <row r="20" spans="1:5" x14ac:dyDescent="0.2">
      <c r="B20" t="s">
        <v>41</v>
      </c>
      <c r="C20" s="4">
        <v>5</v>
      </c>
      <c r="D20" t="s">
        <v>35</v>
      </c>
      <c r="E20" t="s">
        <v>36</v>
      </c>
    </row>
    <row r="21" spans="1:5" x14ac:dyDescent="0.2">
      <c r="B21" t="s">
        <v>57</v>
      </c>
      <c r="C21" s="3">
        <v>15300</v>
      </c>
      <c r="D21" t="s">
        <v>42</v>
      </c>
      <c r="E21" t="s">
        <v>43</v>
      </c>
    </row>
    <row r="22" spans="1:5" x14ac:dyDescent="0.2">
      <c r="B22" t="s">
        <v>49</v>
      </c>
      <c r="C22">
        <v>0</v>
      </c>
      <c r="D22" t="s">
        <v>35</v>
      </c>
      <c r="E22" t="s">
        <v>44</v>
      </c>
    </row>
    <row r="23" spans="1:5" x14ac:dyDescent="0.2">
      <c r="B23" t="s">
        <v>77</v>
      </c>
      <c r="C23" s="4">
        <v>8.65</v>
      </c>
      <c r="D23" t="s">
        <v>12</v>
      </c>
      <c r="E23" t="s">
        <v>78</v>
      </c>
    </row>
    <row r="24" spans="1:5" x14ac:dyDescent="0.2">
      <c r="A24" t="s">
        <v>7</v>
      </c>
      <c r="B24" t="s">
        <v>45</v>
      </c>
      <c r="C24" s="4">
        <v>4.8499999999999996</v>
      </c>
      <c r="D24" t="s">
        <v>12</v>
      </c>
      <c r="E24" t="s">
        <v>33</v>
      </c>
    </row>
    <row r="25" spans="1:5" x14ac:dyDescent="0.2">
      <c r="B25" t="s">
        <v>46</v>
      </c>
      <c r="C25" s="4">
        <v>7.5</v>
      </c>
      <c r="D25" t="s">
        <v>35</v>
      </c>
      <c r="E25" t="s">
        <v>36</v>
      </c>
    </row>
    <row r="26" spans="1:5" x14ac:dyDescent="0.2">
      <c r="B26" t="s">
        <v>47</v>
      </c>
      <c r="C26" s="4">
        <f>46*0.48</f>
        <v>22.08</v>
      </c>
      <c r="D26" t="s">
        <v>12</v>
      </c>
      <c r="E26" t="s">
        <v>52</v>
      </c>
    </row>
    <row r="27" spans="1:5" x14ac:dyDescent="0.2">
      <c r="B27" t="s">
        <v>75</v>
      </c>
      <c r="C27">
        <v>21.5</v>
      </c>
      <c r="D27" t="s">
        <v>12</v>
      </c>
      <c r="E27" t="s">
        <v>74</v>
      </c>
    </row>
    <row r="28" spans="1:5" x14ac:dyDescent="0.2">
      <c r="B28" t="s">
        <v>48</v>
      </c>
      <c r="C28">
        <v>-0.08</v>
      </c>
      <c r="D28" t="s">
        <v>35</v>
      </c>
      <c r="E28" t="s">
        <v>44</v>
      </c>
    </row>
    <row r="29" spans="1:5" x14ac:dyDescent="0.2">
      <c r="B29" t="s">
        <v>50</v>
      </c>
      <c r="C29" s="4">
        <v>78400</v>
      </c>
      <c r="D29" t="s">
        <v>42</v>
      </c>
      <c r="E29" t="s">
        <v>51</v>
      </c>
    </row>
    <row r="30" spans="1:5" x14ac:dyDescent="0.2">
      <c r="B30" t="s">
        <v>61</v>
      </c>
      <c r="C30" s="4">
        <v>8.1</v>
      </c>
      <c r="D30" t="s">
        <v>12</v>
      </c>
      <c r="E30" t="s">
        <v>62</v>
      </c>
    </row>
    <row r="31" spans="1:5" x14ac:dyDescent="0.2">
      <c r="B31" t="s">
        <v>63</v>
      </c>
      <c r="C31" s="4">
        <v>1.62</v>
      </c>
      <c r="D31" t="s">
        <v>12</v>
      </c>
      <c r="E31" t="s">
        <v>64</v>
      </c>
    </row>
    <row r="32" spans="1:5" x14ac:dyDescent="0.2">
      <c r="B32" t="s">
        <v>65</v>
      </c>
      <c r="C32" s="4">
        <f>36.41/2</f>
        <v>18.204999999999998</v>
      </c>
      <c r="D32" t="s">
        <v>12</v>
      </c>
      <c r="E32" t="s">
        <v>66</v>
      </c>
    </row>
    <row r="33" spans="1:5" x14ac:dyDescent="0.2">
      <c r="B33" t="s">
        <v>67</v>
      </c>
      <c r="C33" s="5">
        <v>0.8</v>
      </c>
      <c r="D33" t="s">
        <v>35</v>
      </c>
      <c r="E33" t="s">
        <v>68</v>
      </c>
    </row>
    <row r="34" spans="1:5" x14ac:dyDescent="0.2">
      <c r="B34" t="s">
        <v>69</v>
      </c>
      <c r="C34" s="4">
        <v>7.0750000000000002</v>
      </c>
      <c r="D34" t="s">
        <v>12</v>
      </c>
      <c r="E34" t="s">
        <v>71</v>
      </c>
    </row>
    <row r="35" spans="1:5" x14ac:dyDescent="0.2">
      <c r="B35" t="s">
        <v>70</v>
      </c>
      <c r="C35" s="4">
        <v>11.875</v>
      </c>
      <c r="D35" t="s">
        <v>12</v>
      </c>
      <c r="E35" t="s">
        <v>71</v>
      </c>
    </row>
    <row r="36" spans="1:5" x14ac:dyDescent="0.2">
      <c r="B36" t="s">
        <v>72</v>
      </c>
      <c r="C36" s="4">
        <v>2177</v>
      </c>
      <c r="D36" t="s">
        <v>42</v>
      </c>
      <c r="E36" t="s">
        <v>73</v>
      </c>
    </row>
    <row r="37" spans="1:5" x14ac:dyDescent="0.2">
      <c r="A37" t="s">
        <v>58</v>
      </c>
      <c r="B37" t="s">
        <v>59</v>
      </c>
      <c r="C37" s="4">
        <v>22.21</v>
      </c>
      <c r="D37" t="s">
        <v>12</v>
      </c>
      <c r="E37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7F5F7-636D-DC4A-9E59-D1B3AF1B5C25}">
  <dimension ref="A1:A6"/>
  <sheetViews>
    <sheetView workbookViewId="0">
      <selection activeCell="A6" sqref="A6"/>
    </sheetView>
  </sheetViews>
  <sheetFormatPr baseColWidth="10" defaultRowHeight="16" x14ac:dyDescent="0.2"/>
  <cols>
    <col min="1" max="16384" width="10.83203125" style="1"/>
  </cols>
  <sheetData>
    <row r="1" spans="1:1" ht="20" x14ac:dyDescent="0.25">
      <c r="A1" s="2" t="s">
        <v>0</v>
      </c>
    </row>
    <row r="3" spans="1:1" ht="20" x14ac:dyDescent="0.25">
      <c r="A3" s="2"/>
    </row>
    <row r="4" spans="1:1" ht="20" x14ac:dyDescent="0.25">
      <c r="A4" s="2" t="s">
        <v>54</v>
      </c>
    </row>
    <row r="5" spans="1:1" ht="20" x14ac:dyDescent="0.25">
      <c r="A5" s="2" t="s">
        <v>53</v>
      </c>
    </row>
    <row r="6" spans="1:1" ht="20" x14ac:dyDescent="0.25">
      <c r="A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2019-01-30T11:17:53Z</dcterms:created>
  <dcterms:modified xsi:type="dcterms:W3CDTF">2019-02-04T19:45:40Z</dcterms:modified>
</cp:coreProperties>
</file>