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updateLinks="never" codeName="ThisWorkbook" defaultThemeVersion="124226"/>
  <mc:AlternateContent xmlns:mc="http://schemas.openxmlformats.org/markup-compatibility/2006">
    <mc:Choice Requires="x15">
      <x15ac:absPath xmlns:x15ac="http://schemas.microsoft.com/office/spreadsheetml/2010/11/ac" url="C:\Users\gdomj\Desktop\"/>
    </mc:Choice>
  </mc:AlternateContent>
  <xr:revisionPtr revIDLastSave="0" documentId="13_ncr:1_{52C1B57A-1C97-46E5-AD69-2CC3506EA4EA}" xr6:coauthVersionLast="47" xr6:coauthVersionMax="47" xr10:uidLastSave="{00000000-0000-0000-0000-000000000000}"/>
  <bookViews>
    <workbookView xWindow="-120" yWindow="-120" windowWidth="29040" windowHeight="15840" activeTab="1" xr2:uid="{00000000-000D-0000-FFFF-FFFF00000000}"/>
  </bookViews>
  <sheets>
    <sheet name="Terv-tény" sheetId="2" r:id="rId1"/>
    <sheet name="Bérköltség" sheetId="11" r:id="rId2"/>
    <sheet name="Dologi_felhalm." sheetId="13" r:id="rId3"/>
    <sheet name="Hónapok" sheetId="16" r:id="rId4"/>
    <sheet name="Admin" sheetId="17" r:id="rId5"/>
    <sheet name="Havi béradatok" sheetId="21" r:id="rId6"/>
    <sheet name="Információk" sheetId="22" r:id="rId7"/>
    <sheet name="Admin - FEOR" sheetId="18" state="veryHidden" r:id="rId8"/>
    <sheet name="FEOR kodok" sheetId="19" state="veryHidden" r:id="rId9"/>
    <sheet name="Historikus berek_2021-2" sheetId="20" state="veryHidden" r:id="rId10"/>
  </sheets>
  <externalReferences>
    <externalReference r:id="rId11"/>
    <externalReference r:id="rId12"/>
  </externalReferences>
  <definedNames>
    <definedName name="_xlnm._FilterDatabase" localSheetId="2" hidden="1">Dologi_felhalm.!$A$2:$N$78</definedName>
    <definedName name="_xlnm._FilterDatabase" localSheetId="8" hidden="1">'FEOR kodok'!$A$1:$I$1126</definedName>
    <definedName name="_xlnm._FilterDatabase" localSheetId="9" hidden="1">'Historikus berek_2021-2'!$A$1:$F$903</definedName>
    <definedName name="_xlnm._FilterDatabase" localSheetId="0" hidden="1">'Terv-tény'!$A$3:$A$8</definedName>
    <definedName name="kategoria" localSheetId="6">INDEX(tartomany,1,MATCH([1]Adatbevitel!XFD1,[1]Lists!$1:$1,0)):INDEX(tartomany,Információk!keres,MATCH([1]Adatbevitel!XFD1,[1]Lists!$1:$1,0))</definedName>
    <definedName name="kategoria">INDEX(tartomany,1,MATCH([1]Adatbevitel!XFD1,[1]Lists!$1:$1,0)):INDEX(tartomany,keres,MATCH([1]Adatbevitel!XFD1,[1]Lists!$1:$1,0))</definedName>
    <definedName name="keres" localSheetId="6">COUNTA(INDEX(tartomany,,MATCH([1]Adatbevitel!XFD1,[1]Lists!$1:$1,0)))</definedName>
    <definedName name="keres">COUNTA(INDEX(tartomany,,MATCH([1]Adatbevitel!XFD1,[1]Lists!$1:$1,0)))</definedName>
    <definedName name="tartomany">[1]Lists!$A$2:INDEX([1]Lists!$1:$100,100,COUNTA([1]Lists!$1:$1))</definedName>
    <definedName name="Z_B3053EE5_F487_4331_B4B6_28A1F2EF1617_.wvu.Cols" localSheetId="1" hidden="1">Bérköltség!$K:$K,Bérköltség!#REF!,Bérköltség!$U:$V,Bérköltség!$Z:$Z,Bérköltség!#REF!</definedName>
    <definedName name="Z_B3053EE5_F487_4331_B4B6_28A1F2EF1617_.wvu.FilterData" localSheetId="1" hidden="1">Bérköltség!$F$2:$AF$17</definedName>
    <definedName name="Z_B3053EE5_F487_4331_B4B6_28A1F2EF1617_.wvu.FilterData" localSheetId="2" hidden="1">Dologi_felhalm.!$A$2:$N$3</definedName>
    <definedName name="Z_B3053EE5_F487_4331_B4B6_28A1F2EF1617_.wvu.FilterData" localSheetId="0" hidden="1">'Terv-tény'!$B$3:$H$30</definedName>
    <definedName name="Z_B3053EE5_F487_4331_B4B6_28A1F2EF1617_.wvu.Rows" localSheetId="1" hidden="1">Bérköltség!#REF!</definedName>
    <definedName name="Z_B3053EE5_F487_4331_B4B6_28A1F2EF1617_.wvu.Rows" localSheetId="2" hidden="1">Dologi_felhalm.!#REF!</definedName>
  </definedNames>
  <calcPr calcId="191029"/>
  <customWorkbookViews>
    <customWorkbookView name="1" guid="{B3053EE5-F487-4331-B4B6-28A1F2EF1617}" maximized="1" xWindow="-8" yWindow="-8" windowWidth="1936" windowHeight="1056" activeSheetId="1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0" i="11" l="1"/>
  <c r="V10" i="11"/>
  <c r="T10" i="11"/>
  <c r="Q10" i="11"/>
  <c r="M10" i="11"/>
  <c r="A10" i="11"/>
  <c r="M79" i="13"/>
  <c r="U8" i="11"/>
  <c r="W8" i="11" s="1"/>
  <c r="T8" i="11"/>
  <c r="Q8" i="11"/>
  <c r="M8" i="11"/>
  <c r="V8" i="11" l="1"/>
  <c r="I16" i="13"/>
  <c r="M18" i="13"/>
  <c r="M78" i="13"/>
  <c r="M30" i="13" l="1"/>
  <c r="D34" i="2"/>
  <c r="M71" i="13"/>
  <c r="M70" i="13"/>
  <c r="M76" i="13"/>
  <c r="M75" i="13"/>
  <c r="M63" i="13"/>
  <c r="M26" i="13"/>
  <c r="M25" i="13"/>
  <c r="M21" i="13"/>
  <c r="M20" i="13"/>
  <c r="M62" i="13"/>
  <c r="H4" i="13" a="1"/>
  <c r="H4" i="13" s="1"/>
  <c r="M74" i="13"/>
  <c r="M9" i="11" l="1"/>
  <c r="M7" i="11"/>
  <c r="M6" i="11"/>
  <c r="M5" i="11"/>
  <c r="M4" i="11"/>
  <c r="U6" i="11"/>
  <c r="W6" i="11" s="1"/>
  <c r="Q6" i="11"/>
  <c r="U5" i="11"/>
  <c r="W5" i="11" s="1"/>
  <c r="Q5" i="11"/>
  <c r="U4" i="11"/>
  <c r="W4" i="11" s="1"/>
  <c r="Q4" i="11"/>
  <c r="M61" i="13"/>
  <c r="W9" i="11"/>
  <c r="V9" i="11"/>
  <c r="T9" i="11"/>
  <c r="U7" i="11"/>
  <c r="W7" i="11" s="1"/>
  <c r="T7" i="11"/>
  <c r="U3" i="11"/>
  <c r="W3" i="11" s="1"/>
  <c r="T3" i="11"/>
  <c r="Q9" i="11"/>
  <c r="Q7" i="11"/>
  <c r="Q3" i="11"/>
  <c r="M3" i="11"/>
  <c r="M2" i="11"/>
  <c r="U12" i="11"/>
  <c r="V12" i="11" s="1"/>
  <c r="U11" i="11"/>
  <c r="V11" i="11" s="1"/>
  <c r="U2" i="11"/>
  <c r="V2" i="11" s="1"/>
  <c r="T2" i="11"/>
  <c r="Q17" i="11"/>
  <c r="M69" i="13"/>
  <c r="M68" i="13"/>
  <c r="M67" i="13"/>
  <c r="M66" i="13"/>
  <c r="M65" i="13"/>
  <c r="M64" i="13"/>
  <c r="M60" i="13"/>
  <c r="M59" i="13"/>
  <c r="M58" i="13"/>
  <c r="M57" i="13"/>
  <c r="M56" i="13"/>
  <c r="M55" i="13"/>
  <c r="M54" i="13"/>
  <c r="M53" i="13"/>
  <c r="M52" i="13"/>
  <c r="M51" i="13"/>
  <c r="M50" i="13"/>
  <c r="M49" i="13"/>
  <c r="M48" i="13"/>
  <c r="M47" i="13"/>
  <c r="M46" i="13"/>
  <c r="M45" i="13"/>
  <c r="M44" i="13"/>
  <c r="M43" i="13"/>
  <c r="M42" i="13"/>
  <c r="M41" i="13"/>
  <c r="M40" i="13"/>
  <c r="M39" i="13"/>
  <c r="M38" i="13"/>
  <c r="M37" i="13"/>
  <c r="M36" i="13"/>
  <c r="M35" i="13"/>
  <c r="M34" i="13"/>
  <c r="M33" i="13"/>
  <c r="M32" i="13"/>
  <c r="M31" i="13"/>
  <c r="M29" i="13"/>
  <c r="M28" i="13"/>
  <c r="M27" i="13"/>
  <c r="M24" i="13"/>
  <c r="M23" i="13"/>
  <c r="M22" i="13"/>
  <c r="M19" i="13"/>
  <c r="M17" i="13"/>
  <c r="M16" i="13"/>
  <c r="M15" i="13"/>
  <c r="M14" i="13"/>
  <c r="M13" i="13"/>
  <c r="M12" i="13"/>
  <c r="M11" i="13"/>
  <c r="M10" i="13"/>
  <c r="M9" i="13"/>
  <c r="M8" i="13"/>
  <c r="M7" i="13"/>
  <c r="M6" i="13"/>
  <c r="M5" i="13"/>
  <c r="A8" i="11" l="1"/>
  <c r="V4" i="11"/>
  <c r="V5" i="11"/>
  <c r="V6" i="11"/>
  <c r="V3" i="11"/>
  <c r="V7" i="11"/>
  <c r="W2" i="11" l="1"/>
  <c r="Q2" i="11" l="1"/>
  <c r="M17" i="11" l="1"/>
  <c r="A6" i="11" l="1"/>
  <c r="A5" i="11"/>
  <c r="A4" i="11"/>
  <c r="A7" i="11"/>
  <c r="A9" i="11"/>
  <c r="A3" i="11"/>
  <c r="G35" i="2"/>
  <c r="E35" i="2"/>
  <c r="F35" i="2" s="1"/>
  <c r="G34" i="2"/>
  <c r="E34" i="2"/>
  <c r="F34" i="2" s="1"/>
  <c r="G33" i="2"/>
  <c r="E33" i="2"/>
  <c r="F33" i="2" s="1"/>
  <c r="G31" i="2"/>
  <c r="E31" i="2"/>
  <c r="F31" i="2" s="1"/>
  <c r="G30" i="2"/>
  <c r="E30" i="2"/>
  <c r="F30" i="2" s="1"/>
  <c r="G29" i="2"/>
  <c r="E29" i="2"/>
  <c r="F29" i="2" s="1"/>
  <c r="G24" i="2"/>
  <c r="E24" i="2"/>
  <c r="F24" i="2" s="1"/>
  <c r="G23" i="2"/>
  <c r="E23" i="2"/>
  <c r="F23" i="2" s="1"/>
  <c r="G22" i="2"/>
  <c r="E22" i="2"/>
  <c r="F22" i="2" s="1"/>
  <c r="G21" i="2"/>
  <c r="E21" i="2"/>
  <c r="F21" i="2" s="1"/>
  <c r="G20" i="2"/>
  <c r="E20" i="2"/>
  <c r="F20" i="2" s="1"/>
  <c r="G19" i="2"/>
  <c r="E19" i="2"/>
  <c r="F19" i="2" s="1"/>
  <c r="G18" i="2"/>
  <c r="E18" i="2"/>
  <c r="F18" i="2" s="1"/>
  <c r="G17" i="2"/>
  <c r="E17" i="2"/>
  <c r="F17" i="2" s="1"/>
  <c r="G16" i="2"/>
  <c r="E16" i="2"/>
  <c r="F16" i="2" s="1"/>
  <c r="G15" i="2"/>
  <c r="E15" i="2"/>
  <c r="F15" i="2" s="1"/>
  <c r="G14" i="2"/>
  <c r="E14" i="2"/>
  <c r="F14" i="2" s="1"/>
  <c r="G13" i="2"/>
  <c r="E13" i="2"/>
  <c r="F13" i="2" s="1"/>
  <c r="G12" i="2"/>
  <c r="E12" i="2"/>
  <c r="F12" i="2" s="1"/>
  <c r="G11" i="2"/>
  <c r="E11" i="2"/>
  <c r="F11" i="2" s="1"/>
  <c r="G10" i="2"/>
  <c r="E10" i="2"/>
  <c r="F10" i="2" s="1"/>
  <c r="G9" i="2"/>
  <c r="E9" i="2"/>
  <c r="F9" i="2" s="1"/>
  <c r="G8" i="2"/>
  <c r="E8" i="2"/>
  <c r="F8" i="2" s="1"/>
  <c r="G7" i="2"/>
  <c r="E7" i="2"/>
  <c r="F7" i="2" s="1"/>
  <c r="G6" i="2"/>
  <c r="E6" i="2"/>
  <c r="F6" i="2" s="1"/>
  <c r="G5" i="2"/>
  <c r="E5" i="2"/>
  <c r="F5" i="2" s="1"/>
  <c r="B18" i="11" l="1"/>
  <c r="H31" i="2"/>
  <c r="H34" i="2"/>
  <c r="H33" i="2"/>
  <c r="H35" i="2"/>
  <c r="H30" i="2"/>
  <c r="E3" i="2"/>
  <c r="G32" i="2"/>
  <c r="G4" i="2"/>
  <c r="G3" i="2"/>
  <c r="E4" i="2"/>
  <c r="H18" i="2"/>
  <c r="H24" i="2"/>
  <c r="H12" i="2"/>
  <c r="H6" i="2"/>
  <c r="H9" i="2"/>
  <c r="H15" i="2"/>
  <c r="H21" i="2"/>
  <c r="H5" i="2"/>
  <c r="H11" i="2"/>
  <c r="H8" i="2"/>
  <c r="H14" i="2"/>
  <c r="H20" i="2"/>
  <c r="H17" i="2"/>
  <c r="H23" i="2"/>
  <c r="H7" i="2"/>
  <c r="H13" i="2"/>
  <c r="H19" i="2"/>
  <c r="H29" i="2"/>
  <c r="H10" i="2"/>
  <c r="H16" i="2"/>
  <c r="H22" i="2"/>
  <c r="M4" i="13"/>
  <c r="M83" i="13"/>
  <c r="M84" i="13"/>
  <c r="M3" i="13"/>
  <c r="L8" i="2"/>
  <c r="C18" i="11" l="1"/>
  <c r="E32" i="2"/>
  <c r="F32" i="2" s="1"/>
  <c r="F4" i="2"/>
  <c r="I86" i="13"/>
  <c r="D36" i="2"/>
  <c r="K13" i="2" s="1"/>
  <c r="D25" i="2"/>
  <c r="K12" i="2" s="1"/>
  <c r="F36" i="2" l="1"/>
  <c r="M13" i="2" s="1"/>
  <c r="H32" i="2"/>
  <c r="H36" i="2" s="1"/>
  <c r="O13" i="2" s="1"/>
  <c r="F3" i="2"/>
  <c r="H3" i="2" s="1"/>
  <c r="K14" i="2"/>
  <c r="H4" i="2"/>
  <c r="E36" i="2"/>
  <c r="L13" i="2" s="1"/>
  <c r="G25" i="2"/>
  <c r="N12" i="2" s="1"/>
  <c r="K7" i="2"/>
  <c r="K6" i="2"/>
  <c r="K5" i="2"/>
  <c r="K4" i="2"/>
  <c r="K3" i="2"/>
  <c r="M6" i="2" l="1"/>
  <c r="N6" i="2" s="1"/>
  <c r="O6" i="2"/>
  <c r="O7" i="2"/>
  <c r="M7" i="2"/>
  <c r="N7" i="2" s="1"/>
  <c r="O5" i="2"/>
  <c r="M5" i="2"/>
  <c r="N5" i="2" s="1"/>
  <c r="O3" i="2"/>
  <c r="M3" i="2"/>
  <c r="O4" i="2"/>
  <c r="M4" i="2"/>
  <c r="N4" i="2" s="1"/>
  <c r="E25" i="2"/>
  <c r="L12" i="2" s="1"/>
  <c r="L14" i="2" s="1"/>
  <c r="F25" i="2"/>
  <c r="M12" i="2" s="1"/>
  <c r="M14" i="2" s="1"/>
  <c r="G36" i="2"/>
  <c r="N13" i="2" s="1"/>
  <c r="N14" i="2" s="1"/>
  <c r="J13" i="2"/>
  <c r="J12" i="2"/>
  <c r="P7" i="2" l="1"/>
  <c r="P5" i="2"/>
  <c r="P4" i="2"/>
  <c r="P6" i="2"/>
  <c r="H25" i="2"/>
  <c r="O12" i="2" l="1"/>
  <c r="O14" i="2" s="1"/>
  <c r="U18" i="11"/>
  <c r="O8" i="2"/>
  <c r="V18" i="11" l="1"/>
  <c r="M8" i="2"/>
  <c r="N3" i="2" l="1"/>
  <c r="N8" i="2" s="1"/>
  <c r="P3" i="2" l="1"/>
  <c r="P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Domján Gábor</author>
  </authors>
  <commentList>
    <comment ref="I16" authorId="0" shapeId="0" xr:uid="{B5049C84-78BD-4545-BE3A-BF6C04115BEB}">
      <text>
        <r>
          <rPr>
            <b/>
            <sz val="9"/>
            <color indexed="81"/>
            <rFont val="Tahoma"/>
            <family val="2"/>
            <charset val="238"/>
          </rPr>
          <t>13.030 USD - 1655 usd</t>
        </r>
      </text>
    </comment>
    <comment ref="I18" authorId="0" shapeId="0" xr:uid="{80C6A1DF-5D78-4738-AD47-FE78F8E17B71}">
      <text>
        <r>
          <rPr>
            <b/>
            <sz val="9"/>
            <color indexed="81"/>
            <rFont val="Tahoma"/>
            <family val="2"/>
            <charset val="238"/>
          </rPr>
          <t>1655 usd</t>
        </r>
      </text>
    </comment>
    <comment ref="I31" authorId="0" shapeId="0" xr:uid="{8DC1453A-89E3-4A27-BABB-E2E0EF441801}">
      <text>
        <r>
          <rPr>
            <b/>
            <sz val="9"/>
            <color indexed="81"/>
            <rFont val="Tahoma"/>
            <family val="2"/>
            <charset val="238"/>
          </rPr>
          <t>1250 usd</t>
        </r>
        <r>
          <rPr>
            <sz val="9"/>
            <color indexed="81"/>
            <rFont val="Tahoma"/>
            <family val="2"/>
            <charset val="238"/>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<sst xmlns="http://schemas.openxmlformats.org/spreadsheetml/2006/main" count="8938" uniqueCount="2704">
  <si>
    <t>Fennmaradó 
egyenleg</t>
  </si>
  <si>
    <t>Összeg</t>
  </si>
  <si>
    <t>Szállító</t>
  </si>
  <si>
    <t>Megnevezés</t>
  </si>
  <si>
    <t>Témaszám</t>
  </si>
  <si>
    <t>Költség típus</t>
  </si>
  <si>
    <t>Tény</t>
  </si>
  <si>
    <t xml:space="preserve">Köt. váll. </t>
  </si>
  <si>
    <t>Köt. vállal terhelt egyenleg</t>
  </si>
  <si>
    <t>Megjegyzés</t>
  </si>
  <si>
    <t>Tény/Köt. váll.</t>
  </si>
  <si>
    <t>Kifizetési kérelem</t>
  </si>
  <si>
    <t>Felhasználás</t>
  </si>
  <si>
    <t>Bér</t>
  </si>
  <si>
    <t>Mindösszesen</t>
  </si>
  <si>
    <t>Megrendelés/ szerződés száma</t>
  </si>
  <si>
    <t>SZERVEZETI EGYSÉGEK SZERINT</t>
  </si>
  <si>
    <t>2022.07</t>
  </si>
  <si>
    <t>2022.08</t>
  </si>
  <si>
    <t>2022.09</t>
  </si>
  <si>
    <t>2022.10</t>
  </si>
  <si>
    <t>2022.11</t>
  </si>
  <si>
    <t>2022.12</t>
  </si>
  <si>
    <t>Kifizetés hónapja</t>
  </si>
  <si>
    <t>Tevékenység neve</t>
  </si>
  <si>
    <t>Keret</t>
  </si>
  <si>
    <t>Szervezeti egység</t>
  </si>
  <si>
    <t>2023.01</t>
  </si>
  <si>
    <t>2023.02</t>
  </si>
  <si>
    <t>2023.03</t>
  </si>
  <si>
    <t>2023.04</t>
  </si>
  <si>
    <t>2023.05</t>
  </si>
  <si>
    <t>2023.06</t>
  </si>
  <si>
    <t>2023.07</t>
  </si>
  <si>
    <t>2023.08</t>
  </si>
  <si>
    <t>2023.09</t>
  </si>
  <si>
    <t>2023.10</t>
  </si>
  <si>
    <t>2023.11</t>
  </si>
  <si>
    <t>Kutató</t>
  </si>
  <si>
    <t>Technikus</t>
  </si>
  <si>
    <t>Segédszemélyzet</t>
  </si>
  <si>
    <t>Projektmenedzser</t>
  </si>
  <si>
    <t>Munkabér</t>
  </si>
  <si>
    <t>Számla sorszáma</t>
  </si>
  <si>
    <t>SAP azonosító</t>
  </si>
  <si>
    <t>JBI azonosító szerepeltetése</t>
  </si>
  <si>
    <t>Beszerzett tétel megnevezése</t>
  </si>
  <si>
    <t>Konferecia és útiköltség esetében esetében is kérjük tölteni.</t>
  </si>
  <si>
    <t>Szakmai megvalósításhoz kapcsolódó anyagköltség</t>
  </si>
  <si>
    <t>Szakmai megvalósításhoz kapcsolódó személyi jellegű ráfordítás</t>
  </si>
  <si>
    <t>Témaszámok</t>
  </si>
  <si>
    <t>Projekt beosztás</t>
  </si>
  <si>
    <t>Foglalkoztatás típusa</t>
  </si>
  <si>
    <t>Célfeladat</t>
  </si>
  <si>
    <t>Megbízási szerződés</t>
  </si>
  <si>
    <t>Tevékenység szerinti költségsorok</t>
  </si>
  <si>
    <t>Szakmai megvalósítás</t>
  </si>
  <si>
    <t>Átalány költségek</t>
  </si>
  <si>
    <t>Projekt elszámolás szerinti tevékenység besorolása</t>
  </si>
  <si>
    <t>Tevékenység</t>
  </si>
  <si>
    <t>Szakmai vezető (kutató)</t>
  </si>
  <si>
    <t>Megbízási szerződés (kutató)</t>
  </si>
  <si>
    <t>Phd hallgató (kutató)</t>
  </si>
  <si>
    <t>Megbízási szerződés (technikus)</t>
  </si>
  <si>
    <t>Megbízási szerződés (hallgatói)</t>
  </si>
  <si>
    <t>Pénzügyi vezető</t>
  </si>
  <si>
    <t>Projektmenedzser asszisztens</t>
  </si>
  <si>
    <t>Projektmenedzsment segédszemélyzet</t>
  </si>
  <si>
    <t>Egyéb menedzsment személyzet</t>
  </si>
  <si>
    <t>SZAKMAI KÖLTSÉGEK</t>
  </si>
  <si>
    <t>Szakmai költségsorok</t>
  </si>
  <si>
    <t>Utazási költség</t>
  </si>
  <si>
    <t>Szállásköltség</t>
  </si>
  <si>
    <t>Napidíj</t>
  </si>
  <si>
    <t>Konferencia regisztrációs díj</t>
  </si>
  <si>
    <t>Anyagbeszerzés költségei</t>
  </si>
  <si>
    <t>Immateriális javak (Windows szoftverek)</t>
  </si>
  <si>
    <t>Eszköz költség-Steril boksz</t>
  </si>
  <si>
    <t>Eszköz költség- 3 db fermentor</t>
  </si>
  <si>
    <t>Eszköz költség-Ultracentrifuga</t>
  </si>
  <si>
    <t>Eszköz költség-4 db Bluesens off gáz elemző</t>
  </si>
  <si>
    <t>Eszköz költség- Bio inkubátor</t>
  </si>
  <si>
    <t>Eszköz költség-Respitátor</t>
  </si>
  <si>
    <t>Eszköz költség-Nagy biogáz elemző</t>
  </si>
  <si>
    <t>Eszköz költség-Ultramélyhűtő</t>
  </si>
  <si>
    <t>Eszköz költség-Mikrodesztilláló készülék</t>
  </si>
  <si>
    <t>Eszköz költség-Csőkemence</t>
  </si>
  <si>
    <t>Eszköz költség-DKÜ informatikai eszközök</t>
  </si>
  <si>
    <t>Eszköz költség-Kis értékű informatikai eszközök</t>
  </si>
  <si>
    <t>Átalány költségsorok</t>
  </si>
  <si>
    <t>Közbeszerzés előkészítése</t>
  </si>
  <si>
    <t>Felelős akkreditált közbeszerzési szaktanácsadó díja</t>
  </si>
  <si>
    <t>Kötelezően előírt nyilvánosság biztosításának költsége</t>
  </si>
  <si>
    <t>Irodaszerek költsége</t>
  </si>
  <si>
    <t>Közüzemi szolgáltatás</t>
  </si>
  <si>
    <t>Költségkategória</t>
  </si>
  <si>
    <t>Szakmai megvalósításban közreműködő munkatársak költségei</t>
  </si>
  <si>
    <t>Személyi jellegű költség, bérköltség (kutató)</t>
  </si>
  <si>
    <t>Személyi jellegű költség, bérköltség
 (technikus,segédszemélyzet)</t>
  </si>
  <si>
    <t>Szakmai megvalósításhoz kapcsolódó útiköltség, kiküldetési költség</t>
  </si>
  <si>
    <t>Szakmai tevékenységekhez kapcsolódó szolgáltatások költségei</t>
  </si>
  <si>
    <t>Egyéb szolgáltatási költségek</t>
  </si>
  <si>
    <t>Szakmai megvalósításhoz kapcsolódó egyéb költségek</t>
  </si>
  <si>
    <t>Beruházáshoz kapcsolódó költségek</t>
  </si>
  <si>
    <t>Eszközbeszerzés és ahhoz kapcsolódó költségek</t>
  </si>
  <si>
    <t>Immateriális javak beszerzésének költségei</t>
  </si>
  <si>
    <t>OPEN ACCESS -Felmérés, kimutatás, adatbázis, kutatás, tanulmány, szakmai anyagok (publikációs költség)</t>
  </si>
  <si>
    <t>Szekvenálás költségei - Felmérés, kimutatás, adatbázis, kutatás, tanulmány, szakmai anyagok (publikációs költség)</t>
  </si>
  <si>
    <t>ÁTALÁNY KÖLTSÉGEK</t>
  </si>
  <si>
    <t>Projektelőkészítés költségei</t>
  </si>
  <si>
    <t>Közbeszerzési költségek</t>
  </si>
  <si>
    <t>Projektmenedzsment költség</t>
  </si>
  <si>
    <t>Projektmenedzsment személyi jellegű ráfordítása</t>
  </si>
  <si>
    <t>Projektmenedzsmenthez kapcsolódó kiküldetési költség</t>
  </si>
  <si>
    <t>Általános (rezsi) költség - EU felé nem elszámolható költség</t>
  </si>
  <si>
    <t xml:space="preserve">Általános (rezsi) költség - EU felé nem elszámolható költség </t>
  </si>
  <si>
    <t>Köt.váll</t>
  </si>
  <si>
    <t>Projektmenedzsment személyi jellegű költség, bérköltség</t>
  </si>
  <si>
    <t>Mérföldkő nyitó dátum ellenőrzés</t>
  </si>
  <si>
    <t>2. mérföldkő</t>
  </si>
  <si>
    <t>3. mérföldkő</t>
  </si>
  <si>
    <t>4. mérföldkő</t>
  </si>
  <si>
    <t>5. mérföldkő</t>
  </si>
  <si>
    <t>Költségsor</t>
  </si>
  <si>
    <t>Mérföldkő száma</t>
  </si>
  <si>
    <t>Úti költéség és konferenica esetében kérjük a konferencia nevét, időpontját feltüntetni illetve az útiköltség esetében is hogy melyik konferenciához kívánjuk elszámolni a felmerülő költséget, résztvevők nevei.</t>
  </si>
  <si>
    <t>C017000148</t>
  </si>
  <si>
    <t>C017000149</t>
  </si>
  <si>
    <t>C017000150</t>
  </si>
  <si>
    <t>Bakonyi Péter</t>
  </si>
  <si>
    <t>Miskolczi Norbert</t>
  </si>
  <si>
    <t>Németh Sándor</t>
  </si>
  <si>
    <t>Pintér Gábor</t>
  </si>
  <si>
    <t>Pataki Zsolt</t>
  </si>
  <si>
    <t>K017000151</t>
  </si>
  <si>
    <t>M217000152</t>
  </si>
  <si>
    <t>Adószám</t>
  </si>
  <si>
    <t>K031110000</t>
  </si>
  <si>
    <t>Czikkelyné Dr. Ágh Nóra</t>
  </si>
  <si>
    <t>C241100000</t>
  </si>
  <si>
    <t>Koók László</t>
  </si>
  <si>
    <t>C211100000</t>
  </si>
  <si>
    <t>2023.12</t>
  </si>
  <si>
    <t>2024.01</t>
  </si>
  <si>
    <t>2024.02</t>
  </si>
  <si>
    <t>2024.03</t>
  </si>
  <si>
    <t>2024.04</t>
  </si>
  <si>
    <t>2024.05</t>
  </si>
  <si>
    <t>2024.06</t>
  </si>
  <si>
    <t>2024.07</t>
  </si>
  <si>
    <t>2024.08</t>
  </si>
  <si>
    <t>2024.09</t>
  </si>
  <si>
    <t>2024.10</t>
  </si>
  <si>
    <t>2024.11</t>
  </si>
  <si>
    <t>2024.12</t>
  </si>
  <si>
    <t>2025.01</t>
  </si>
  <si>
    <t>2025.02</t>
  </si>
  <si>
    <t>2025.03</t>
  </si>
  <si>
    <t>2025.04</t>
  </si>
  <si>
    <t>2025.05</t>
  </si>
  <si>
    <t>2025.06</t>
  </si>
  <si>
    <t>Makida László</t>
  </si>
  <si>
    <t>Mihalik Bendegúz</t>
  </si>
  <si>
    <t>Pék Dorottya</t>
  </si>
  <si>
    <t>M211120000</t>
  </si>
  <si>
    <t>Rózsenberszki Tamás</t>
  </si>
  <si>
    <t>Szolga Szilárd</t>
  </si>
  <si>
    <t>Varga Noémi</t>
  </si>
  <si>
    <t>C221110000</t>
  </si>
  <si>
    <t>Varga-Szabó Szilvia</t>
  </si>
  <si>
    <t>-</t>
  </si>
  <si>
    <t>C221100000</t>
  </si>
  <si>
    <t>Bélafiné Dr. Bakó Katalin</t>
  </si>
  <si>
    <t>i</t>
  </si>
  <si>
    <t>B0160130</t>
  </si>
  <si>
    <t>5100006775</t>
  </si>
  <si>
    <t>Takácsné Ferenczik Brigitta</t>
  </si>
  <si>
    <t>Pécsi kiküldetés, 2022.06.17 MENL nyitórendezvény, Takácsné Ferenczik Brigitta</t>
  </si>
  <si>
    <t>K031100000</t>
  </si>
  <si>
    <t>Kis-Simon Tünde</t>
  </si>
  <si>
    <t>Vincze András</t>
  </si>
  <si>
    <t>K041100000</t>
  </si>
  <si>
    <t>Hegedűsné Dr. Baranyai Nóra</t>
  </si>
  <si>
    <t>Szabó Zoltán</t>
  </si>
  <si>
    <t>Bényász Gábor</t>
  </si>
  <si>
    <t>Gál Henrietta</t>
  </si>
  <si>
    <t>Horváth Dominik</t>
  </si>
  <si>
    <t>Hőke Ferenc</t>
  </si>
  <si>
    <t>Zsinka Viktória</t>
  </si>
  <si>
    <t>Bevétel érkezett:</t>
  </si>
  <si>
    <t>belső igény</t>
  </si>
  <si>
    <t>Research Topics of the Renewable Energy konferencia napidíj 2022.10.24-27</t>
  </si>
  <si>
    <t>Research Topics of the Renewable Energy konferencia napidíj járuléka 2022.10.24-27</t>
  </si>
  <si>
    <t>Research Topics of the Renewable Energy konferencia utazási ktg 2022.10.24-27</t>
  </si>
  <si>
    <t>Research Topics of the Renewable Energy konferencia egyéb útiktg 2022.10.24-27</t>
  </si>
  <si>
    <t>Research Topics of the Renewable Energy konferencia szállásktg 2022.10.24-27</t>
  </si>
  <si>
    <t>Balog Andrea</t>
  </si>
  <si>
    <t>Novogene Company Limited</t>
  </si>
  <si>
    <t>gDNS izolálás, vizsgálatok</t>
  </si>
  <si>
    <t>5100008724</t>
  </si>
  <si>
    <t>700112</t>
  </si>
  <si>
    <t>Földháziné Császár Edit</t>
  </si>
  <si>
    <t>Budapesti kiküldetés</t>
  </si>
  <si>
    <t>96/2022</t>
  </si>
  <si>
    <t>Látogatás Makromolekulris Kémiai Kutatóintézetbe, Prága, 2022.11.03-11.05, napidíj</t>
  </si>
  <si>
    <t>Látogatás Makromolekulris Kémiai Kutatóintézetbe, Prága, 2022.11.03-11.05, napidíj járuléka</t>
  </si>
  <si>
    <t>Látogatás Makromolekulris Kémiai Kutatóintézetbe, Prága, 2022.11.03-11.05, utazási költség</t>
  </si>
  <si>
    <t>97/2022</t>
  </si>
  <si>
    <t>Komáromy Péter</t>
  </si>
  <si>
    <t>C211110000</t>
  </si>
  <si>
    <t>Tóth Gábor</t>
  </si>
  <si>
    <t>Siki Andrea</t>
  </si>
  <si>
    <t>C011110000</t>
  </si>
  <si>
    <t>Szakács Szabolcs</t>
  </si>
  <si>
    <t>Menedzsment utazási költség</t>
  </si>
  <si>
    <t>Egyetemi Centrum Kft.</t>
  </si>
  <si>
    <t>catering biztosítása</t>
  </si>
  <si>
    <t>Apple Ipad Pro</t>
  </si>
  <si>
    <t>202210192514</t>
  </si>
  <si>
    <t>Nemestóthy Béla Nándor</t>
  </si>
  <si>
    <t>5100009205</t>
  </si>
  <si>
    <t>EC-2022-347</t>
  </si>
  <si>
    <t>Kis-Simon Tünde, Pintér Gábor, Vincze András</t>
  </si>
  <si>
    <t>5100009257</t>
  </si>
  <si>
    <t>2022/441/1520/3130</t>
  </si>
  <si>
    <t>Ibusz Utazási Irodák Kft.</t>
  </si>
  <si>
    <t>Hindawi Limited</t>
  </si>
  <si>
    <t>Open Access publikáció megjelentetése</t>
  </si>
  <si>
    <t>Open Access publikáció megjelentetésének áfája</t>
  </si>
  <si>
    <t>202210202520</t>
  </si>
  <si>
    <t>C típusú tábla beszerzése</t>
  </si>
  <si>
    <t>EC-2022-347_járulék</t>
  </si>
  <si>
    <t>belső átvezetés</t>
  </si>
  <si>
    <t>NAV</t>
  </si>
  <si>
    <t>catering biztosításának repi járuléka</t>
  </si>
  <si>
    <t>202211022550</t>
  </si>
  <si>
    <t>S.W. System Kft.</t>
  </si>
  <si>
    <t>HDMI átalakító, VGA adapter, Logitech Wireless, HP laserjet</t>
  </si>
  <si>
    <t>Macrotel Kft.</t>
  </si>
  <si>
    <t>UTP kábel, HDMI kábel, toner, túlfeszülségvédő</t>
  </si>
  <si>
    <t>SZÁMLÁRA RÁÍRNI AZ RRF BANKSZÁMLASZÁMOT!</t>
  </si>
  <si>
    <t>5100009540</t>
  </si>
  <si>
    <t>E2022/458/0306/1157</t>
  </si>
  <si>
    <t>OTP Travel Kft.</t>
  </si>
  <si>
    <t>BR0026558</t>
  </si>
  <si>
    <t>5100009570</t>
  </si>
  <si>
    <t>Belföldi kiküldetések</t>
  </si>
  <si>
    <t>Szállásktg</t>
  </si>
  <si>
    <t>5100009573</t>
  </si>
  <si>
    <t>BR0026557</t>
  </si>
  <si>
    <t>gDNS izolálás, vizsgálatok ÁFA</t>
  </si>
  <si>
    <t>4500007019</t>
  </si>
  <si>
    <t>202210052527</t>
  </si>
  <si>
    <t>Apple Pencil</t>
  </si>
  <si>
    <t>024303/2023</t>
  </si>
  <si>
    <t>5100009401</t>
  </si>
  <si>
    <t>Bucsky Anikó</t>
  </si>
  <si>
    <t>N011120000</t>
  </si>
  <si>
    <t>BR0026572</t>
  </si>
  <si>
    <t>5100009852</t>
  </si>
  <si>
    <t>Rappné Tóth Andrea</t>
  </si>
  <si>
    <t>EC-2022-382</t>
  </si>
  <si>
    <t>5100010134</t>
  </si>
  <si>
    <t>E2022/162/0306/0426</t>
  </si>
  <si>
    <t>5100010245</t>
  </si>
  <si>
    <t>Research Topics of the Renewable Energy konferencia külföldi transzfer 2022.10.24-27 (Pintér Gábor, Vincze András, Kis-Simon Tünde)</t>
  </si>
  <si>
    <t>Látogatás Makromolekulris Kémiai Kutatóintézetbe, Prága, 2022.11.03-11.05, utasbiztosítás (Bakonyi Péter, Rózsenberszki Tamás)</t>
  </si>
  <si>
    <t>E2022/458/0306/1288</t>
  </si>
  <si>
    <t>5100010246</t>
  </si>
  <si>
    <t>Látogatás Makromolekulris Kémiai Kutatóintézetbe, Prága, 2022.11.03-11.05, szállásköltség (Bakonyi Péter, Rózsenberszki Tamás)</t>
  </si>
  <si>
    <t>9165/2022VE</t>
  </si>
  <si>
    <t>5100010252</t>
  </si>
  <si>
    <t>United 4 Bonafini Bindair Kft.</t>
  </si>
  <si>
    <t>BR0005178</t>
  </si>
  <si>
    <t>5100010175</t>
  </si>
  <si>
    <t>Belföldi kiküldetések (Nk-Bp-Nk)</t>
  </si>
  <si>
    <t>BR0005188</t>
  </si>
  <si>
    <t>5100010176</t>
  </si>
  <si>
    <t>Belföldi kiküldetések (Bp, Felsőpakony)</t>
  </si>
  <si>
    <t>BR0005176</t>
  </si>
  <si>
    <t>5100010177</t>
  </si>
  <si>
    <t>Belföldi kiküldetések (Litér)</t>
  </si>
  <si>
    <t>Delta Systems Kft.</t>
  </si>
  <si>
    <t>BR0005199</t>
  </si>
  <si>
    <t>5100010584</t>
  </si>
  <si>
    <t>Belföldi kiküldetés (Nk-Vp-Nk)</t>
  </si>
  <si>
    <t>Nk-Vp-Nk, 2022.09.21-28</t>
  </si>
  <si>
    <t>001198-SW/2022</t>
  </si>
  <si>
    <t>5100010636</t>
  </si>
  <si>
    <t>BR250778</t>
  </si>
  <si>
    <t>5100010822</t>
  </si>
  <si>
    <t>Belföldi kiküldetés</t>
  </si>
  <si>
    <t>Nk-Bp-Nk, 2022.11.22-24</t>
  </si>
  <si>
    <t>BR0026573</t>
  </si>
  <si>
    <t>5100010811</t>
  </si>
  <si>
    <t>Belföldi kiküldetés szállásktg</t>
  </si>
  <si>
    <t>Nk-Bp-Nk, 2022.11.12-14</t>
  </si>
  <si>
    <t>Bertók Martin</t>
  </si>
  <si>
    <t>001290-SW/2022</t>
  </si>
  <si>
    <t>5100010834</t>
  </si>
  <si>
    <t>V22/03273</t>
  </si>
  <si>
    <t>5100010951</t>
  </si>
  <si>
    <t>Zsiborács Henrik</t>
  </si>
  <si>
    <t>BR250793</t>
  </si>
  <si>
    <t>5100011181</t>
  </si>
  <si>
    <t>Nk-Zalakaros-Nk, 2022.12.09</t>
  </si>
  <si>
    <t>BR250796</t>
  </si>
  <si>
    <t>5100011079</t>
  </si>
  <si>
    <t>Keszthely-Bp-Keszthely, 2022.12.13-13</t>
  </si>
  <si>
    <t>BR0005196</t>
  </si>
  <si>
    <t>5100011184</t>
  </si>
  <si>
    <t>Nk-Bp-Nk, 2022.11.15-18</t>
  </si>
  <si>
    <t>Szállásktg-ben lévő étkezés reprezentációs járuléka</t>
  </si>
  <si>
    <t>8687/2022MS</t>
  </si>
  <si>
    <t>5100011259</t>
  </si>
  <si>
    <t>Pintér Gábor, Vincze András, Kis-Simon Tünde</t>
  </si>
  <si>
    <t>Horváth Krisztián</t>
  </si>
  <si>
    <t>Skodáné Dr. Földes Rita</t>
  </si>
  <si>
    <t>N803520/22-V</t>
  </si>
  <si>
    <t>5100011422</t>
  </si>
  <si>
    <t>Delhi, 2023.03.16-24</t>
  </si>
  <si>
    <t>Foglalkozás</t>
  </si>
  <si>
    <t>Oszlop1</t>
  </si>
  <si>
    <t>Korcsoport</t>
  </si>
  <si>
    <t>Oszlop2</t>
  </si>
  <si>
    <t>Oszlop3</t>
  </si>
  <si>
    <t>Oszlop4</t>
  </si>
  <si>
    <t>FEOR'08 kódja</t>
  </si>
  <si>
    <t>megnevezése</t>
  </si>
  <si>
    <t>30 év alatt</t>
  </si>
  <si>
    <t>30–39 éves</t>
  </si>
  <si>
    <t>40–49 éves</t>
  </si>
  <si>
    <t>50 év és afelett</t>
  </si>
  <si>
    <t>Fegyveres szervek felsőfokú képesítést igénylő foglalkozásai</t>
  </si>
  <si>
    <t>Fegyveres szervek középfokú képesítést igénylő foglalkozásai</t>
  </si>
  <si>
    <t>Fegyveres szervek középfokú képesítést nem igénylő foglalkozásai</t>
  </si>
  <si>
    <t>Törvényhozó, miniszter, államtitkár</t>
  </si>
  <si>
    <t>…</t>
  </si>
  <si>
    <t>Országos és területi közigazgatás, igazságszolgáltatás vezetője</t>
  </si>
  <si>
    <t>Helyi önkormányzat választott vezetője</t>
  </si>
  <si>
    <t>Helyi önkormányzat kinevezett vezetője</t>
  </si>
  <si>
    <t>Társadalmi (érdek-képviseleti) és egyéb szervezet vezetője</t>
  </si>
  <si>
    <t>Gazdasági, költségvetési szervezet vezetője (igazgató, elnök, ügyvezető igazgató)</t>
  </si>
  <si>
    <t>Mezőgazdasági, erdészeti, halászati és vadászati tevékenységet folytató egység vezetője</t>
  </si>
  <si>
    <t>Ipari tevékenységet folytató egység vezetője</t>
  </si>
  <si>
    <t>Építőipari tevékenységet folytató egység vezetője</t>
  </si>
  <si>
    <t>Szállítási, logisztikai és raktározási tevékenységet folytató egység vezetője</t>
  </si>
  <si>
    <t>Informatikai és telekommunikációs tevékenységet folytató egység vezetője</t>
  </si>
  <si>
    <t>Pénzintézeti tevékenységet folytató egység vezetője</t>
  </si>
  <si>
    <t>Szociális tevékenységet folytató egység vezetője</t>
  </si>
  <si>
    <t>Gyermekgondozási tevékenységet folytató egység vezetője</t>
  </si>
  <si>
    <t>Idősgondozási tevékenységet folytató egység vezetője</t>
  </si>
  <si>
    <t>Egészségügyi tevékenységet folytató egység vezetője</t>
  </si>
  <si>
    <t>Oktatási-nevelési tevékenységet folytató egység vezetője</t>
  </si>
  <si>
    <t>Egyéb szolgáltatást nyújtó egység vezetője</t>
  </si>
  <si>
    <t>Szálláshely-szolgáltatási tevékenységet folytató egység vezetője</t>
  </si>
  <si>
    <t>Vendéglátó tevékenységet folytató egység vezetője</t>
  </si>
  <si>
    <t>Kereskedelmi tevékenységet folytató egység vezetője</t>
  </si>
  <si>
    <t>Üzleti szolgáltatási tevékenységet folytató egység vezetője</t>
  </si>
  <si>
    <t>Kulturális tevékenységet folytató egység vezetője</t>
  </si>
  <si>
    <t>Sport- és rekreációs tevékenységet folytató egység vezetője</t>
  </si>
  <si>
    <t>Egyéb kereskedelmi, vendéglátó és hasonló szolgáltatási tevékenységet folytató egység vezetője</t>
  </si>
  <si>
    <t>Számviteli és pénzügyi tevékenységet folytató egység vezetője</t>
  </si>
  <si>
    <t>Személyzeti vezető, humánpolitikai egység vezetője</t>
  </si>
  <si>
    <t>Kutatási és fejlesztési tevékenységet folytató egység vezetője</t>
  </si>
  <si>
    <t>Vállalati stratégiatervezési egység vezetője</t>
  </si>
  <si>
    <t>Értékesítési és marketingtevékenységet folytató egység vezetője</t>
  </si>
  <si>
    <t>Reklám-, PR- és egyéb kommunikációs tevékenységet folytató egység vezetője</t>
  </si>
  <si>
    <t>Egyéb gazdasági tevékenységet segítő egység vezetője</t>
  </si>
  <si>
    <t>Bányamérnök</t>
  </si>
  <si>
    <t>Kohó- és anyagmérnök</t>
  </si>
  <si>
    <t>Élelmiszer-ipari mérnök</t>
  </si>
  <si>
    <t>Fa- és könnyűipari mérnök</t>
  </si>
  <si>
    <t>Építészmérnök</t>
  </si>
  <si>
    <t>Építőmérnök</t>
  </si>
  <si>
    <t>Vegyészmérnök</t>
  </si>
  <si>
    <t>Gépészmérnök</t>
  </si>
  <si>
    <t>Villamosmérnök (energetikai mérnök)</t>
  </si>
  <si>
    <t>Villamosmérnök (elektronikai mérnök)</t>
  </si>
  <si>
    <t>Telekommunikációs mérnök</t>
  </si>
  <si>
    <t>Mezőgazdasági mérnök</t>
  </si>
  <si>
    <t>Erdő- és természetvédelmi mérnök</t>
  </si>
  <si>
    <t>Táj- és kertépítészmérnök</t>
  </si>
  <si>
    <t>Település- és közlekedéstervező mérnök</t>
  </si>
  <si>
    <t>Földmérő és térinformatikus</t>
  </si>
  <si>
    <t>Grafikus és multimédia-tervező</t>
  </si>
  <si>
    <t>Minőségbiztosítási mérnök</t>
  </si>
  <si>
    <t>Egyéb, máshova nem sorolható mérnök</t>
  </si>
  <si>
    <t>Rendszerelemző (informatikai)</t>
  </si>
  <si>
    <t>Szoftverfejlesztő</t>
  </si>
  <si>
    <t>Hálózat- és multimédia-fejlesztő</t>
  </si>
  <si>
    <t>Alkalmazásprogramozó</t>
  </si>
  <si>
    <t>Egyéb szoftver- és alkalmazásfejlesztő, -elemző</t>
  </si>
  <si>
    <t>Adatbázis-tervező és -üzemeltető</t>
  </si>
  <si>
    <t>Rendszergazda</t>
  </si>
  <si>
    <t>Számítógép-hálózati elemző, üzemeltető</t>
  </si>
  <si>
    <t>Egyéb adatbázis- és hálózati elemző, üzemeltető</t>
  </si>
  <si>
    <t>Fizikus</t>
  </si>
  <si>
    <t>Meteorológus</t>
  </si>
  <si>
    <t>Kémikus</t>
  </si>
  <si>
    <t>Geológus</t>
  </si>
  <si>
    <t>Matematikus</t>
  </si>
  <si>
    <t>Biológus, botanikus, zoológus és rokon foglalkozású</t>
  </si>
  <si>
    <t>Környezetfelmérő, -tanácsadó</t>
  </si>
  <si>
    <t>Egyéb természettudományi foglalkozású</t>
  </si>
  <si>
    <t>Általános orvos</t>
  </si>
  <si>
    <t>Szakorvos</t>
  </si>
  <si>
    <t>Fogorvos, fogszakorvos</t>
  </si>
  <si>
    <t>Gyógyszerész, szakgyógyszerész</t>
  </si>
  <si>
    <t>Környezet- és foglalkozás-egészségügyi foglalkozású</t>
  </si>
  <si>
    <t>Optometrista</t>
  </si>
  <si>
    <t>Dietetikus és táplálkozási tanácsadó</t>
  </si>
  <si>
    <t>Gyógytornász</t>
  </si>
  <si>
    <t>Védőnő</t>
  </si>
  <si>
    <t>Mentőtiszt</t>
  </si>
  <si>
    <t>Hallás- és beszédterapeuta</t>
  </si>
  <si>
    <t>Alternatív gyógymódot alkalmazó</t>
  </si>
  <si>
    <t>Egyéb humán-egészségügyi (társ)foglalkozású</t>
  </si>
  <si>
    <t>Ápoló (felsőfokú képzettséghez kapcsolódó)</t>
  </si>
  <si>
    <t>Szülész(nő) (felsőfokú képzettséghez kapcsolódó)</t>
  </si>
  <si>
    <t>Állatorvos</t>
  </si>
  <si>
    <t>Növényorvos (növényvédelmi szakértő)</t>
  </si>
  <si>
    <t>Szociálpolitikus</t>
  </si>
  <si>
    <t>Szociális munkás és tanácsadó</t>
  </si>
  <si>
    <t>Egyetemi, főiskolai oktató, tanár</t>
  </si>
  <si>
    <t>Jellemző munkakörök: Egyetemi oktató, Egyetemi tanár, Egyetemi/főiskolai adjunktus, Egyetemi/főiskolai docens, Egyetemi/főiskolai tanársegéd, Főiskolai oktató</t>
  </si>
  <si>
    <t>Középiskolai tanár</t>
  </si>
  <si>
    <t>Középfokú nevelési-oktatási intézményi szakoktató, gyakorlati oktató</t>
  </si>
  <si>
    <t>Általános iskolai tanár, tanító</t>
  </si>
  <si>
    <t>Csecsemő- és kisgyermeknevelő, óvodapedagógus</t>
  </si>
  <si>
    <t>Gyógypedagógus</t>
  </si>
  <si>
    <t>Konduktor</t>
  </si>
  <si>
    <t>Pedagógiai szakértő, szaktanácsadó</t>
  </si>
  <si>
    <t>Nyelvtanár (iskolarendszeren kívül)</t>
  </si>
  <si>
    <t>Zenetanár (iskolarendszeren kívül)</t>
  </si>
  <si>
    <t>Egyéb művészetek tanára (iskolarendszeren kívül)</t>
  </si>
  <si>
    <t>Informatikatanár (iskolarendszeren kívül)</t>
  </si>
  <si>
    <t>Egyéb szakképzett oktató, nevelő</t>
  </si>
  <si>
    <t>Pénzügyi elemző és befektetési tanácsadó</t>
  </si>
  <si>
    <t>Adótanácsadó, adószakértő</t>
  </si>
  <si>
    <t>Könyvvizsgáló, könyvelő, könyvszakértő</t>
  </si>
  <si>
    <t>Kontroller</t>
  </si>
  <si>
    <t>Szervezetirányítási elemző, szervező</t>
  </si>
  <si>
    <t>Üzletpolitikai elemző, szervező</t>
  </si>
  <si>
    <t>Személyzeti és pályaválasztási szakértő</t>
  </si>
  <si>
    <t>Képzési és személyzetfejlesztési szakértő</t>
  </si>
  <si>
    <t>Piackutató, reklám- és marketingtevékenységet tervező, szervező</t>
  </si>
  <si>
    <t>PR-tevékenységet tervező, szervező</t>
  </si>
  <si>
    <t>Kereskedelmi tervező, szervező</t>
  </si>
  <si>
    <t>Informatikai és telekommunikációs technológiai termékek értékesítését tervező, szervező</t>
  </si>
  <si>
    <t>Jogász, jogtanácsos</t>
  </si>
  <si>
    <t>Ügyész, ügyészségi fogalmazó</t>
  </si>
  <si>
    <t>Bíró, bírósági fogalmazó</t>
  </si>
  <si>
    <t>Közjegyző</t>
  </si>
  <si>
    <t>Ügyvéd</t>
  </si>
  <si>
    <t>Egyéb jogi foglalkozású</t>
  </si>
  <si>
    <t>Filozófus, politológus</t>
  </si>
  <si>
    <t>Történész, régész</t>
  </si>
  <si>
    <t>Néprajzkutató</t>
  </si>
  <si>
    <t>Elemző közgazdász</t>
  </si>
  <si>
    <t>Statisztikus</t>
  </si>
  <si>
    <t>Szociológus, demográfus</t>
  </si>
  <si>
    <t>Nyelvész, fordító, tolmács</t>
  </si>
  <si>
    <t>Pszichológus</t>
  </si>
  <si>
    <t>Egyéb társadalomtudományi foglalkozású</t>
  </si>
  <si>
    <t>Könyvtáros, informatikus könyvtáros</t>
  </si>
  <si>
    <t>Levéltáros</t>
  </si>
  <si>
    <t>Muzeológus, múzeumi gyűjteménygondnok</t>
  </si>
  <si>
    <t>Kulturális szervező</t>
  </si>
  <si>
    <t>Könyv- és lapkiadó szerkesztője</t>
  </si>
  <si>
    <t>Újságíró, rádióműsor-, televízióműsor-szerkesztő</t>
  </si>
  <si>
    <t>Szakképzett edző, sportszervező, -irányító</t>
  </si>
  <si>
    <t>Egyéb kulturális és sportfoglalkozású (felsőfokú képzettséghez kapcsolódó)</t>
  </si>
  <si>
    <t>Író (újságíró nélkül)</t>
  </si>
  <si>
    <t>Iparművész, gyártmány- és ruhatervező</t>
  </si>
  <si>
    <t>Zeneszerző, zenész, énekes</t>
  </si>
  <si>
    <t>Rendező, operatőr</t>
  </si>
  <si>
    <t>Színész, bábművész</t>
  </si>
  <si>
    <t>Táncművész, koreográfus</t>
  </si>
  <si>
    <t>Egyéb alkotó- és előadó-művészi foglalkozású (felsőfokú képzettséghez kapcsolódó)</t>
  </si>
  <si>
    <t>Egyéb magasan képzett ügyintéző</t>
  </si>
  <si>
    <t>Bányászati technikus</t>
  </si>
  <si>
    <t>Kohó- és anyagtechnikus</t>
  </si>
  <si>
    <t>Élelmiszer-ipari technikus</t>
  </si>
  <si>
    <t>Fa- és könnyűipari technikus</t>
  </si>
  <si>
    <t>Vegyésztechnikus</t>
  </si>
  <si>
    <t>Gépésztechnikus</t>
  </si>
  <si>
    <t>Építő- és építésztechnikus</t>
  </si>
  <si>
    <t>Villamosipari technikus (energetikai technikus)</t>
  </si>
  <si>
    <t>Villamosipari technikus (elektronikai technikus)</t>
  </si>
  <si>
    <t>Mezőgazdasági technikus</t>
  </si>
  <si>
    <t>Erdő- és természetvédelmi technikus</t>
  </si>
  <si>
    <t>Földmérő és térinformatikai technikus</t>
  </si>
  <si>
    <t>Környezetvédelmi technikus</t>
  </si>
  <si>
    <t>Minőségbiztosítási technikus</t>
  </si>
  <si>
    <t>Műszaki rajzoló, szerkesztő</t>
  </si>
  <si>
    <t>Egyéb, máshova nem sorolható technikus</t>
  </si>
  <si>
    <t>Informatikai és kommunikációs rendszereket kezelő technikus</t>
  </si>
  <si>
    <t>Informatikai és kommunikációs rendszerek felhasználóit támogató technikus</t>
  </si>
  <si>
    <t>Számítógéphálózat- és rendszertechnikus</t>
  </si>
  <si>
    <t>Webrendszer- (hálózati) technikus</t>
  </si>
  <si>
    <t>Műsorszóró és audiovizuális technikus</t>
  </si>
  <si>
    <t>Telekommunikációs technikus</t>
  </si>
  <si>
    <t>Energetikai (erőművi) berendezés vezérlője</t>
  </si>
  <si>
    <t>Égető-, víz- és csatornaművi berendezés vezérlője</t>
  </si>
  <si>
    <t>Vegyipari alapanyag-feldolgozó berendezés vezérlője</t>
  </si>
  <si>
    <t>Fémgyártási berendezés vezérlője</t>
  </si>
  <si>
    <t>Egyéb folyamatirányító berendezés vezérlője</t>
  </si>
  <si>
    <t>Munka- és termelésszervező</t>
  </si>
  <si>
    <t>Energetikus</t>
  </si>
  <si>
    <t>Munkavédelmi és üzembiztonsági foglalkozású</t>
  </si>
  <si>
    <t>Tengeri és belvízi hajóparancsnok, fedélzeti tiszt</t>
  </si>
  <si>
    <t>Légijármű-vezető, hajózómérnök</t>
  </si>
  <si>
    <t>Légiforgalmi irányító</t>
  </si>
  <si>
    <t>Egyéb műszaki foglalkozású</t>
  </si>
  <si>
    <t>Bányászati szakmai irányító, felügyelő</t>
  </si>
  <si>
    <t>Feldolgozóipari szakmai irányító, felügyelő</t>
  </si>
  <si>
    <t>Építőipari szakmai irányító, felügyelő</t>
  </si>
  <si>
    <t>Irodai szakmai irányító, felügyelő</t>
  </si>
  <si>
    <t>Konyhafőnök, séf</t>
  </si>
  <si>
    <t>Ápoló, szakápoló</t>
  </si>
  <si>
    <t>Szülész(nő)i tevékenység segítője</t>
  </si>
  <si>
    <t>Általános egészségügyi asszisztens</t>
  </si>
  <si>
    <t>Egészségügyi dokumentátor</t>
  </si>
  <si>
    <t>Orvosi képalkotó diagnosztikai és terápiás berendezések kezelője</t>
  </si>
  <si>
    <t>Orvosi laboratóriumi asszisztens</t>
  </si>
  <si>
    <t>Fogászati asszisztens</t>
  </si>
  <si>
    <t>Gyógyszertári és gyógyszerellátási asszisztens</t>
  </si>
  <si>
    <t>Környezet- és foglalkozás-egészségügyi kiegészítő foglalkozású</t>
  </si>
  <si>
    <t>Fizioterápiás asszisztens, masszőr</t>
  </si>
  <si>
    <t>Fogtechnikus</t>
  </si>
  <si>
    <t>Ortopédiai eszközkészítő</t>
  </si>
  <si>
    <t>Látszerész</t>
  </si>
  <si>
    <t>Egyéb, humánegészségügyhöz kapcsolódó foglalkozású</t>
  </si>
  <si>
    <t>Állatorvosi asszisztens</t>
  </si>
  <si>
    <t>Növényorvosi (növényvédelmi) asszisztens</t>
  </si>
  <si>
    <t>Oktatási asszisztens</t>
  </si>
  <si>
    <t>Jellemző munkakörök: Egészségnevelő-asszisztens, Logopédiai asszisztens, Oktatási ügyintéző, Oktatástechnikus, Oktató-asszisztens, Pedagógiai asszisztens</t>
  </si>
  <si>
    <t>Szociális segítő</t>
  </si>
  <si>
    <t>Szociális gondozó, szakgondozó</t>
  </si>
  <si>
    <t>Jelnyelvi tolmács</t>
  </si>
  <si>
    <t>Ifjúságsegítő</t>
  </si>
  <si>
    <t>Munkaerő-piaci szolgáltatási ügyintéző</t>
  </si>
  <si>
    <t>Pénzügyi ügyintéző (a pénzintézeti ügyintéző kivételével)</t>
  </si>
  <si>
    <t>Jellemző munkakörök: Pénzügyi asszisztens, Pénzügyi koordinátor, Pénzügyi referens, Pénzügyi ügyintéző, Vállalkozási pénzügyi ügyintéző, Vállalkozási ügyintéző</t>
  </si>
  <si>
    <t>Pénzintézeti ügyintéző</t>
  </si>
  <si>
    <t>Tőzsde- és pénzügyi ügynök, bróker</t>
  </si>
  <si>
    <t>Számviteli ügyintéző</t>
  </si>
  <si>
    <t>Statisztikai ügyintéző</t>
  </si>
  <si>
    <t>Értékbecslő, kárbecslő, kárszakértő</t>
  </si>
  <si>
    <t>Biztosítási ügynök, ügyintéző</t>
  </si>
  <si>
    <t>Kereskedelmi ügyintéző</t>
  </si>
  <si>
    <t>Anyaggazdálkodó, felvásárló</t>
  </si>
  <si>
    <t>Ügynök (a biztosítási ügynök kivételével)</t>
  </si>
  <si>
    <t>Konferencia- és rendezvényszervező</t>
  </si>
  <si>
    <t>Marketing- és PR-ügyintéző</t>
  </si>
  <si>
    <t>Ingatlanügynök, ingatlanforgalmazási ügyintéző</t>
  </si>
  <si>
    <t>Egyéb, máshova nem sorolható üzleti jellegű szolgáltatás ügyintézője</t>
  </si>
  <si>
    <t>Személyi asszisztens</t>
  </si>
  <si>
    <t>Jogi asszisztens</t>
  </si>
  <si>
    <t>Egyéb igazgatási és jogi asszisztens</t>
  </si>
  <si>
    <t>Vám- és pénzügyőr</t>
  </si>
  <si>
    <t>Adó- és illetékhivatali ügyintéző</t>
  </si>
  <si>
    <t>Társadalombiztosítási és segélyezési hatósági ügyintéző</t>
  </si>
  <si>
    <t>Hatósági engedélyek kiadásával foglalkozó ügyintéző</t>
  </si>
  <si>
    <t>Nyomozó</t>
  </si>
  <si>
    <t>Végrehajtó, adósságbehajtó</t>
  </si>
  <si>
    <t>Egyéb hatósági ügyintéző</t>
  </si>
  <si>
    <t>Segédszínész, statiszta</t>
  </si>
  <si>
    <t>Segédrendező</t>
  </si>
  <si>
    <t>Fényképész</t>
  </si>
  <si>
    <t>Díszletező, díszítő</t>
  </si>
  <si>
    <t>Kiegészítő filmgyártási és színházi foglalkozású</t>
  </si>
  <si>
    <t>Lakberendező, dekoratőr</t>
  </si>
  <si>
    <t>Kulturális intézményi szaktechnikus</t>
  </si>
  <si>
    <t>Egyéb művészeti és kulturális foglalkozású</t>
  </si>
  <si>
    <t>Sportoló</t>
  </si>
  <si>
    <t>Fitnesz- és rekreációs program irányítója</t>
  </si>
  <si>
    <t>Egyéb ügyintéző</t>
  </si>
  <si>
    <t>Jellemző munkakörök: Közösségi-civil szervező, Nonprofit menedzser, Nonprofit ügyintéző</t>
  </si>
  <si>
    <t>Titkár(nő)</t>
  </si>
  <si>
    <t>Általános irodai adminisztrátor</t>
  </si>
  <si>
    <t>Jellemző munkakörök: Adminisztrációs ügyintéző, Alapítványi ügyintéző, Bírósági adminisztrátor, Bírósági írnok, Dokumentációs ügyintéző, Hirdetési adminisztrátor, Írnok, Közösségi segéd asszisztens, Műhelyírnok, Office coordinator, Sajtófigyelő adminisztrátor, Szállodai adminisztrátor, Tanfolyami adminisztrátor, Tanszéki adminisztrátor, Tanulmányi adminisztrátor, Törzskönyvező (állatnyilvántartás), Ügyészségi adminisztrátor, Üzemírnok</t>
  </si>
  <si>
    <t>Gépíró, szövegszerkesztő</t>
  </si>
  <si>
    <t>Adatrögzítő, kódoló</t>
  </si>
  <si>
    <t>Könyvelő (analitikus)</t>
  </si>
  <si>
    <t>Bérelszámoló</t>
  </si>
  <si>
    <t>Pénzügyi, statisztikai, biztosítási adminisztrátor</t>
  </si>
  <si>
    <t>Egyéb számviteli foglalkozású</t>
  </si>
  <si>
    <t>Készlet- és anyagnyilvántartó</t>
  </si>
  <si>
    <t>Szállítási, szállítmányozási nyilvántartó</t>
  </si>
  <si>
    <t>Könyvtári, levéltári nyilvántartó</t>
  </si>
  <si>
    <t>Humánpolitikai adminisztrátor</t>
  </si>
  <si>
    <t>Iratkezelő, irattáros</t>
  </si>
  <si>
    <t>Egyéb, máshova nem sorolható irodai, ügyviteli foglalkozású</t>
  </si>
  <si>
    <t>Banki pénztáros</t>
  </si>
  <si>
    <t>Szerencsejáték-szervező</t>
  </si>
  <si>
    <t>Utazásszervező, tanácsadó</t>
  </si>
  <si>
    <t>Recepciós</t>
  </si>
  <si>
    <t>Szállodai recepciós</t>
  </si>
  <si>
    <t>Ügyfél- (vevő)tájékoztató</t>
  </si>
  <si>
    <t>Ügyfélszolgálati központ tájékoztatója</t>
  </si>
  <si>
    <t>Lakossági kérdező, összeíró</t>
  </si>
  <si>
    <t>Egyéb ügyfélkapcsolati foglalkozású</t>
  </si>
  <si>
    <t>Kereskedő</t>
  </si>
  <si>
    <t>Vezető eladó</t>
  </si>
  <si>
    <t>Bolti eladó</t>
  </si>
  <si>
    <t>Kölcsönző</t>
  </si>
  <si>
    <t>Piaci, utcai árus</t>
  </si>
  <si>
    <t>Piaci, utcai étel- és italárus</t>
  </si>
  <si>
    <t>Bolti pénztáros, jegypénztáros</t>
  </si>
  <si>
    <t>Üzemanyagtöltő állomás kezelője</t>
  </si>
  <si>
    <t>Áru- és divatbemutató</t>
  </si>
  <si>
    <t>Telefonos (multimédiás) értékesítési ügynök</t>
  </si>
  <si>
    <t>Egyéb, máshova nem sorolható kereskedelmi foglalkozású</t>
  </si>
  <si>
    <t>Vendéglős</t>
  </si>
  <si>
    <t>Pincér</t>
  </si>
  <si>
    <t>Pultos</t>
  </si>
  <si>
    <t>Szakács</t>
  </si>
  <si>
    <t>Cukrász</t>
  </si>
  <si>
    <t>Fodrász</t>
  </si>
  <si>
    <t>Kozmetikus</t>
  </si>
  <si>
    <t>Manikűrös, pedikűrös</t>
  </si>
  <si>
    <t>Egyéb személyi szolgáltatási foglalkozású</t>
  </si>
  <si>
    <t>Gyermekfelügyelő, dajka</t>
  </si>
  <si>
    <t>Segédápoló, műtőssegéd</t>
  </si>
  <si>
    <t>Házi gondozó</t>
  </si>
  <si>
    <t>Egyéb személygondozási foglalkozású</t>
  </si>
  <si>
    <t>Kalauz, menetjegyellenőr</t>
  </si>
  <si>
    <t>Utaskísérő (repülőn, hajón)</t>
  </si>
  <si>
    <t>Idegenvezető</t>
  </si>
  <si>
    <t>Vezető takarító</t>
  </si>
  <si>
    <t>Házvezető</t>
  </si>
  <si>
    <t>Épületgondnok</t>
  </si>
  <si>
    <t>Rendőr</t>
  </si>
  <si>
    <t>Tűzoltó</t>
  </si>
  <si>
    <t>Büntetés-végrehajtási őr</t>
  </si>
  <si>
    <t>Vagyonőr, testőr</t>
  </si>
  <si>
    <t>Természetvédelmi őr</t>
  </si>
  <si>
    <t>Közterület-felügyelő</t>
  </si>
  <si>
    <t>Egyéb személy- és vagyonvédelmi foglalkozású</t>
  </si>
  <si>
    <t>Járművezető-oktató</t>
  </si>
  <si>
    <t>Hobbiállat-gondozó, -kozmetikus</t>
  </si>
  <si>
    <t>Temetkezési foglalkozású</t>
  </si>
  <si>
    <t>Egyéb, máshova nem sorolható szolgáltatási foglalkozású</t>
  </si>
  <si>
    <t>Szántóföldinövény-termesztő</t>
  </si>
  <si>
    <t>Zöldségtermesztő</t>
  </si>
  <si>
    <t>Szőlő-, gyümölcstermesztő</t>
  </si>
  <si>
    <t>Dísznövény-, virág- és faiskolai kertész, csemetenevelő</t>
  </si>
  <si>
    <t>Gyógynövénytermesztő</t>
  </si>
  <si>
    <t>Egyéb növénytermesztési foglalkozású</t>
  </si>
  <si>
    <t>Szarvasmarha-, ló-, sertés-, juhtartó és -tenyésztő</t>
  </si>
  <si>
    <t>Baromfitartó és -tenyésztő</t>
  </si>
  <si>
    <t>Kisállattartó és -tenyésztő</t>
  </si>
  <si>
    <t>Vegyes profilú gazdálkodó</t>
  </si>
  <si>
    <t>Erdészeti foglalkozású</t>
  </si>
  <si>
    <t>Fakitermelő (favágó)</t>
  </si>
  <si>
    <t>Vadgazdálkodási foglalkozású</t>
  </si>
  <si>
    <t>Halászati foglalkozású</t>
  </si>
  <si>
    <t>Húsfeldolgozó</t>
  </si>
  <si>
    <t>Gyümölcs- és zöldségfeldolgozó, -tartósító</t>
  </si>
  <si>
    <t>Tejfeldolgozó, tejtermékgyártó</t>
  </si>
  <si>
    <t>Pék, édesiparitermék-gyártó</t>
  </si>
  <si>
    <t>Borász és egyéb szeszesital-gyártó, szikvízkészítő</t>
  </si>
  <si>
    <t>Szabásminta-készítő</t>
  </si>
  <si>
    <t>Szabó, varró</t>
  </si>
  <si>
    <t>Kalapos, kesztyűs</t>
  </si>
  <si>
    <t>Bőrdíszműves, bőröndös, bőrtermékkészítő, -javító</t>
  </si>
  <si>
    <t>Cipész, cipőkészítő, -javító</t>
  </si>
  <si>
    <t>Famegmunkáló</t>
  </si>
  <si>
    <t>Faesztergályos</t>
  </si>
  <si>
    <t>Bútorasztalos</t>
  </si>
  <si>
    <t>Kárpitos</t>
  </si>
  <si>
    <t>Kádár, bognár</t>
  </si>
  <si>
    <t>Nyomdai előkészítő</t>
  </si>
  <si>
    <t>Nyomdász, nyomdai gépmester</t>
  </si>
  <si>
    <t>Könyvkötő</t>
  </si>
  <si>
    <t>Fémöntőminta-készítő</t>
  </si>
  <si>
    <t>Lakatos</t>
  </si>
  <si>
    <t>Szerszámkészítő</t>
  </si>
  <si>
    <t>Forgácsoló</t>
  </si>
  <si>
    <t>Fémcsiszoló, köszörűs, szerszámköszörűs</t>
  </si>
  <si>
    <t>Hegesztő, lángvágó</t>
  </si>
  <si>
    <t>Kovács</t>
  </si>
  <si>
    <t>Festékszóró, fényező</t>
  </si>
  <si>
    <t>Fém- és egyéb tartószerkezet-szerelő</t>
  </si>
  <si>
    <t>Gépjármű- és motorkarbantartó, -javító</t>
  </si>
  <si>
    <t>Repülőgépmotor-karbantartó, -javító</t>
  </si>
  <si>
    <t>Mezőgazdasági és ipari gép (motor) karbantartója, javítója</t>
  </si>
  <si>
    <t>Mechanikaigép-karbantartó, -javító (műszerész)</t>
  </si>
  <si>
    <t>Kerékpár-karbantartó, -javító</t>
  </si>
  <si>
    <t>Villamos gépek és készülékek műszerésze, javítója</t>
  </si>
  <si>
    <t>Informatikai és telekommunikációs berendezések műszerésze, javítója</t>
  </si>
  <si>
    <t>Elektromoshálózat-szerelő, -javító</t>
  </si>
  <si>
    <t>Címfestő</t>
  </si>
  <si>
    <t>Ékszerkészítő, ötvös, drágakőcsiszoló</t>
  </si>
  <si>
    <t>Keramikus</t>
  </si>
  <si>
    <t>Üveggyártó</t>
  </si>
  <si>
    <t>Hangszerkészítő</t>
  </si>
  <si>
    <t>Szőr- és tollfeldolgozó</t>
  </si>
  <si>
    <t>Nád- és fűzfeldolgozó, seprű-, kefegyártó</t>
  </si>
  <si>
    <t>Textilműves, hímző, csipkeverő</t>
  </si>
  <si>
    <t>Egyéb kézműipari foglalkozású</t>
  </si>
  <si>
    <t>Finommechanikai műszerész</t>
  </si>
  <si>
    <t>Kőműves</t>
  </si>
  <si>
    <t>Gipszkartonozó, stukkózó</t>
  </si>
  <si>
    <t>Ács</t>
  </si>
  <si>
    <t>Épületasztalos</t>
  </si>
  <si>
    <t>Építményszerkezet-szerelő</t>
  </si>
  <si>
    <t>Egyéb építőmesteri foglalkozású</t>
  </si>
  <si>
    <t>Vezeték- és csőhálózat-szerelő (víz, gáz, fűtés)</t>
  </si>
  <si>
    <t>Szellőző-, hűtő- és klimatizálóberendezés-szerelő</t>
  </si>
  <si>
    <t>Felvonószerelő</t>
  </si>
  <si>
    <t>Épületvillamossági szerelő, villanyszerelő</t>
  </si>
  <si>
    <t>Egyéb építési, szerelési foglalkozású</t>
  </si>
  <si>
    <t>Szigetelő</t>
  </si>
  <si>
    <t>Tetőfedő</t>
  </si>
  <si>
    <t>Épület-, építménybádogos</t>
  </si>
  <si>
    <t>Burkoló</t>
  </si>
  <si>
    <t>Festő és mázoló</t>
  </si>
  <si>
    <t>Kőfaragó, műköves</t>
  </si>
  <si>
    <t>Üvegező</t>
  </si>
  <si>
    <t>Egyéb építési szakipari foglalkozású</t>
  </si>
  <si>
    <t>Ipari búvár</t>
  </si>
  <si>
    <t>Kártevőirtó, gyomirtó</t>
  </si>
  <si>
    <t>Kéményseprő, épületszerkezet-tisztító</t>
  </si>
  <si>
    <t>Egyéb, máshova nem sorolható ipari és építőipari foglalkozású</t>
  </si>
  <si>
    <t>Élelmiszer-, italgyártó gép kezelője</t>
  </si>
  <si>
    <t>Dohánygyártó gép kezelője</t>
  </si>
  <si>
    <t>Textilipari gép kezelője és gyártósor mellett dolgozó</t>
  </si>
  <si>
    <t>Ruházati gép kezelője és gyártósor mellett dolgozó</t>
  </si>
  <si>
    <t>Bőrkikészítő és -feldolgozó gép kezelője és gyártósor mellett dolgozó</t>
  </si>
  <si>
    <t>Cipőgyártó gép kezelője és gyártósor mellett dolgozó</t>
  </si>
  <si>
    <t>Fafeldolgozó gép kezelője és gyártósor mellett dolgozó</t>
  </si>
  <si>
    <t>Papír- és cellulóztermék-gyártó gép kezelője és gyártósor mellett dolgozó</t>
  </si>
  <si>
    <t>Kőolaj- és földgázfeldolgozó gép kezelője</t>
  </si>
  <si>
    <t>Vegyi alapanyagot és terméket gyártó gép kezelője</t>
  </si>
  <si>
    <t>Gyógyszergyártó gép kezelője</t>
  </si>
  <si>
    <t>Műtrágya- és növényvédőszer-gyártó gép kezelője</t>
  </si>
  <si>
    <t>Műanyagtermék-gyártó gép kezelője</t>
  </si>
  <si>
    <t>Gumitermékgyártó gép kezelője</t>
  </si>
  <si>
    <t>Fotó- és mozgófilmlaboráns</t>
  </si>
  <si>
    <t>Kerámiaipari terméket gyártó gép kezelője</t>
  </si>
  <si>
    <t>Üveget és üvegterméket gyártó gép kezelője</t>
  </si>
  <si>
    <t>Cement-, kő- és egyéb ásványianyag-feldolgozó gép kezelője</t>
  </si>
  <si>
    <t>Papíripari alapanyagot gyártó gép kezelője</t>
  </si>
  <si>
    <t>Fémfeldolgozó gép kezelője</t>
  </si>
  <si>
    <t>Fémmegmunkáló, felületkezelő gép kezelője</t>
  </si>
  <si>
    <t>Egyéb, máshova nem sorolható feldolgozóipari gép kezelője</t>
  </si>
  <si>
    <t>Mechanikaigép-összeszerelő</t>
  </si>
  <si>
    <t>Villamosberendezés-összeszerelő</t>
  </si>
  <si>
    <t>Egyéb termék-összeszerelő</t>
  </si>
  <si>
    <t>Szilárdásvány-kitermelő gép kezelője (szén, kő)</t>
  </si>
  <si>
    <t>Kútfúró, mélyfúró gép kezelője (kőolaj, földgáz, víz)</t>
  </si>
  <si>
    <t>Energetikai gép kezelője</t>
  </si>
  <si>
    <t>Vízgazdálkodási gép kezelője</t>
  </si>
  <si>
    <t>Kazángépkezelő</t>
  </si>
  <si>
    <t>Sugármentesítő gép, berendezés kezelője</t>
  </si>
  <si>
    <t>Csomagoló-, palackozó- és címkézőgép kezelője</t>
  </si>
  <si>
    <t>Mozigépész, vetítőgépész</t>
  </si>
  <si>
    <t>Mosodai gép kezelője</t>
  </si>
  <si>
    <t>Egyéb, máshova nem sorolható, helyhez kötött gép kezelője</t>
  </si>
  <si>
    <t>Mozdonyvezető</t>
  </si>
  <si>
    <t>Vasútijármű-vezetéshez kapcsolódó foglalkozású</t>
  </si>
  <si>
    <t>Villamosvezető</t>
  </si>
  <si>
    <t>Trolibuszvezető</t>
  </si>
  <si>
    <t>Személygépkocsi-vezető</t>
  </si>
  <si>
    <t>Tehergépkocsi-vezető, kamionsofőr</t>
  </si>
  <si>
    <t>Autóbuszvezető</t>
  </si>
  <si>
    <t>Egyéb járművezető és kapcsolódó foglalkozású</t>
  </si>
  <si>
    <t>Mezőgazdasági, erdőgazdasági, növényvédő gép kezelője</t>
  </si>
  <si>
    <t>Földmunkagép és hasonló könnyű- és nehézgép kezelője</t>
  </si>
  <si>
    <t>Köztisztasági, településtisztasági gép kezelője</t>
  </si>
  <si>
    <t>Daru, felvonó és hasonló anyagmozgató gép kezelője</t>
  </si>
  <si>
    <t>Targoncavezető</t>
  </si>
  <si>
    <t>Hajószemélyzet, kormányos, matróz</t>
  </si>
  <si>
    <t>Háztartási takarító és kisegítő</t>
  </si>
  <si>
    <t>Intézményi takarító és kisegítő</t>
  </si>
  <si>
    <t>Kézi mosó, vasaló</t>
  </si>
  <si>
    <t>Járműtakarító</t>
  </si>
  <si>
    <t>Ablaktisztító</t>
  </si>
  <si>
    <t>Egyéb takarító és kisegítő</t>
  </si>
  <si>
    <t>Szemétgyűjtő, utcaseprő</t>
  </si>
  <si>
    <t>Hulladékosztályozó</t>
  </si>
  <si>
    <t>Pedálos vagy kézi hajtású gépek vezetője</t>
  </si>
  <si>
    <t>Rakodómunkás</t>
  </si>
  <si>
    <t>Pultfeltöltő, árufeltöltő</t>
  </si>
  <si>
    <t>Kézi csomagoló</t>
  </si>
  <si>
    <t>Portás, telepőr, egyszerű őr</t>
  </si>
  <si>
    <t>Mérőóra-leolvasó és hasonló egyszerű foglalkozású</t>
  </si>
  <si>
    <t>Hivatalsegéd, kézbesítő</t>
  </si>
  <si>
    <t>Hordár, csomagkihordó</t>
  </si>
  <si>
    <t>Gyorséttermi eladó</t>
  </si>
  <si>
    <t>Konyhai kisegítő</t>
  </si>
  <si>
    <t>Parkolóőr</t>
  </si>
  <si>
    <t>Egyéb, máshova nem sorolható egyszerű szolgáltatási és szállítási foglalkozású</t>
  </si>
  <si>
    <t>Egyszerű ipari foglalkozású</t>
  </si>
  <si>
    <t>Kubikos</t>
  </si>
  <si>
    <t>Egyéb egyszerű építőipari foglalkozású</t>
  </si>
  <si>
    <t>Egyszerű mezőgazdasági foglalkozású</t>
  </si>
  <si>
    <t>Egyszerű erdészeti, vadászati és halászati foglalkozású</t>
  </si>
  <si>
    <t>Lábjegyzet</t>
  </si>
  <si>
    <t>*</t>
  </si>
  <si>
    <t>A legalább 5 főt foglalkoztató vállalkozások, a teljes körű költségvetés, valamint a foglalkoztatás szempontjából jelentős nonprofit szervezetek adatai. Az adatok forrása: adminisztratív forrásokból történő adatátvétel.</t>
  </si>
  <si>
    <t>Jelmagyarázat</t>
  </si>
  <si>
    <t>...</t>
  </si>
  <si>
    <t>Adatvédelmi korlátok miatt nem közölhető adat.</t>
  </si>
  <si>
    <t>kék szám</t>
  </si>
  <si>
    <t>Előzetes adat.</t>
  </si>
  <si>
    <t>.</t>
  </si>
  <si>
    <t>SZTSZ</t>
  </si>
  <si>
    <t>adóazonosító jel</t>
  </si>
  <si>
    <t>Személyügyi törzsszám</t>
  </si>
  <si>
    <t>Születési dátum</t>
  </si>
  <si>
    <t>Funkcióterület</t>
  </si>
  <si>
    <t>Munkakörmegnevezés</t>
  </si>
  <si>
    <t>FEOR-sz.s.</t>
  </si>
  <si>
    <t>FEOR-szám standard</t>
  </si>
  <si>
    <t>Kora</t>
  </si>
  <si>
    <t>Dr. Abonyi János</t>
  </si>
  <si>
    <t>C21</t>
  </si>
  <si>
    <t>Bio-, Környezet- és Vegyé</t>
  </si>
  <si>
    <t>egyetemi tanár</t>
  </si>
  <si>
    <t>Dr. Agg Zoltán</t>
  </si>
  <si>
    <t>D10</t>
  </si>
  <si>
    <t>Társadalotudományi Inézet</t>
  </si>
  <si>
    <t>egyetemi docens</t>
  </si>
  <si>
    <t>Dr. András Ferenc</t>
  </si>
  <si>
    <t>Dr. Balogh Ágnes</t>
  </si>
  <si>
    <t>A04</t>
  </si>
  <si>
    <t>Menedzsment Intézet</t>
  </si>
  <si>
    <t>Balogh Szabolcs</t>
  </si>
  <si>
    <t>C24</t>
  </si>
  <si>
    <t>Természettudományi Közpon</t>
  </si>
  <si>
    <t>adjunktus</t>
  </si>
  <si>
    <t>Banász Zsuzsanna</t>
  </si>
  <si>
    <t>A03</t>
  </si>
  <si>
    <t>Közgazdasági Intézet</t>
  </si>
  <si>
    <t>Barát János</t>
  </si>
  <si>
    <t>E04</t>
  </si>
  <si>
    <t>Matematika Tanszék</t>
  </si>
  <si>
    <t>Dr. Bátyi Szilvia</t>
  </si>
  <si>
    <t>D03</t>
  </si>
  <si>
    <t>Magyar és Alkalmazott Nye</t>
  </si>
  <si>
    <t>Bélafiné Dr Bakó Katalin</t>
  </si>
  <si>
    <t>Dr. Bertók Ákos Botond</t>
  </si>
  <si>
    <t>E03</t>
  </si>
  <si>
    <t>Rendszer- és Számítástudo</t>
  </si>
  <si>
    <t>Dr. Bezdek Károly</t>
  </si>
  <si>
    <t>Dr. Birkner Zoltán</t>
  </si>
  <si>
    <t>K04</t>
  </si>
  <si>
    <t>Alkalmazott  Gazdálkodást</t>
  </si>
  <si>
    <t>Dr. Bocsi Róbert</t>
  </si>
  <si>
    <t>C22</t>
  </si>
  <si>
    <t>MOL Intézet</t>
  </si>
  <si>
    <t>Boda Dezső</t>
  </si>
  <si>
    <t>Dr. Bogdány Eszter</t>
  </si>
  <si>
    <t>Bognárné Dr. Kocsis Judit</t>
  </si>
  <si>
    <t>D05</t>
  </si>
  <si>
    <t>Neveléstudományi Intézet</t>
  </si>
  <si>
    <t>Dr. Bujtás Csilla</t>
  </si>
  <si>
    <t>K02</t>
  </si>
  <si>
    <t>Alkalmazott Informatikai</t>
  </si>
  <si>
    <t>Dr. Bús Éva Zsuzsanna</t>
  </si>
  <si>
    <t>D02</t>
  </si>
  <si>
    <t>Angol-Amerikai Intézet</t>
  </si>
  <si>
    <t>Dr. Czeglédi Sándor</t>
  </si>
  <si>
    <t>Dr. Czúni László</t>
  </si>
  <si>
    <t>E02</t>
  </si>
  <si>
    <t>Vill. és Információs Rend</t>
  </si>
  <si>
    <t>Dr. Csépe Valéria</t>
  </si>
  <si>
    <t>Somogyiné Dr. Csepregi Anikó Csilla</t>
  </si>
  <si>
    <t>Dr. Cserháti Gabriella</t>
  </si>
  <si>
    <t>Csernicskó István</t>
  </si>
  <si>
    <t>Dr. Csizmadia Tibor Gábor</t>
  </si>
  <si>
    <t>Csizmadiáné Dr Czuppon Viktória</t>
  </si>
  <si>
    <t>Dr. Dávid Ákos</t>
  </si>
  <si>
    <t>Dr. Domokos Endre Gábor</t>
  </si>
  <si>
    <t>Dr. Dósa György</t>
  </si>
  <si>
    <t>Dulai Tibor</t>
  </si>
  <si>
    <t>egyetemi adjunktus</t>
  </si>
  <si>
    <t>Edvy László</t>
  </si>
  <si>
    <t>J51</t>
  </si>
  <si>
    <t>Testnevelési és Sport Int</t>
  </si>
  <si>
    <t>Dr. Ernszt Ildikó</t>
  </si>
  <si>
    <t>Dr. Fábián Gyöngyi</t>
  </si>
  <si>
    <t>Dr. Farkas Gergely</t>
  </si>
  <si>
    <t>Dr. Pintér Márta</t>
  </si>
  <si>
    <t>Fazekas Bence</t>
  </si>
  <si>
    <t>tudományos segédmunkatárs</t>
  </si>
  <si>
    <t>Dr. Fehér Helga</t>
  </si>
  <si>
    <t>A02</t>
  </si>
  <si>
    <t>Üzleti Tudományok Intézet</t>
  </si>
  <si>
    <t>Dr. Fehérvölgyi Beáta</t>
  </si>
  <si>
    <t>Fejes Lászlóné Dr Utasi Anett</t>
  </si>
  <si>
    <t>Dr. Fekete-Berzsenyi Hajnalka</t>
  </si>
  <si>
    <t>Dr. Fodor Attila</t>
  </si>
  <si>
    <t>Dr. Fodor Dénes</t>
  </si>
  <si>
    <t>C23</t>
  </si>
  <si>
    <t>Műszaki Tudományok Kutató</t>
  </si>
  <si>
    <t>Fodor Lajos</t>
  </si>
  <si>
    <t>Dr. Fogarassyné Dr. Vathy Ágnes</t>
  </si>
  <si>
    <t>Dr. Forintos Éva Erzsébet</t>
  </si>
  <si>
    <t>Dr. Földes Csaba János</t>
  </si>
  <si>
    <t>D04</t>
  </si>
  <si>
    <t>Germanisztikai és Fordítá</t>
  </si>
  <si>
    <t>Dr. Gelencsér András</t>
  </si>
  <si>
    <t>C20</t>
  </si>
  <si>
    <t>Bio-nanotechnológiai és M</t>
  </si>
  <si>
    <t>Dr. Gerzson Miklós</t>
  </si>
  <si>
    <t>Dr. Göllei Attila</t>
  </si>
  <si>
    <t>Dr. Görbe Péter</t>
  </si>
  <si>
    <t>Gugolya Zoltán</t>
  </si>
  <si>
    <t>Gurin Péter</t>
  </si>
  <si>
    <t>Dr. Guttman András</t>
  </si>
  <si>
    <t>Dr. Györe Géza</t>
  </si>
  <si>
    <t>D11</t>
  </si>
  <si>
    <t>Digitális Módszertani Int</t>
  </si>
  <si>
    <t>Gyurácz-Németh Petra</t>
  </si>
  <si>
    <t>Dr. Gyurika István Gábor</t>
  </si>
  <si>
    <t>Dr. Hanák László</t>
  </si>
  <si>
    <t>Dr. Hangos Katalin Mária</t>
  </si>
  <si>
    <t>Dr. Hartung Ferenc</t>
  </si>
  <si>
    <t>Dr. Heckl István</t>
  </si>
  <si>
    <t>Hegedűs Csaba</t>
  </si>
  <si>
    <t>K03</t>
  </si>
  <si>
    <t>Soós Ernő Víztechnológiai</t>
  </si>
  <si>
    <t>Dr. Hodai Zoltán</t>
  </si>
  <si>
    <t>Holczinger Tibor</t>
  </si>
  <si>
    <t>Dr. Hortobágyi Ildikó</t>
  </si>
  <si>
    <t>Dr. Klie-Horváth Eszter</t>
  </si>
  <si>
    <t>Dr. Horváth László</t>
  </si>
  <si>
    <t>Dr. Horváth Ottó</t>
  </si>
  <si>
    <t>Dr. Horváth Zoltán</t>
  </si>
  <si>
    <t>Dr. Hubai Katalin Eszter</t>
  </si>
  <si>
    <t>Jankovics Hajnalka</t>
  </si>
  <si>
    <t>tudományos főmunkatárs</t>
  </si>
  <si>
    <t>Dr. Jaskó Szilárd</t>
  </si>
  <si>
    <t>Jensen Jody Patricia</t>
  </si>
  <si>
    <t>K51</t>
  </si>
  <si>
    <t>Kőszeg Kampusz</t>
  </si>
  <si>
    <t>Dr. Jessner-Schmid Ulrike</t>
  </si>
  <si>
    <t>Dr. Juhász Zoltán</t>
  </si>
  <si>
    <t>Dr. Juzsakova Tatjána</t>
  </si>
  <si>
    <t>Dr. Kaizer József</t>
  </si>
  <si>
    <t>Dr. Kalmár Zoltán</t>
  </si>
  <si>
    <t>Katonáné Tömördi Katalin Tünde</t>
  </si>
  <si>
    <t>mesteroktató</t>
  </si>
  <si>
    <t>Dr. Kiss Károly Miklós</t>
  </si>
  <si>
    <t>Kiss Krisztián Attila</t>
  </si>
  <si>
    <t>Kocánné Dr Pelczéder Katalin</t>
  </si>
  <si>
    <t>Koczor-Keul Melinda</t>
  </si>
  <si>
    <t>Dr. Korim Tamás</t>
  </si>
  <si>
    <t>Dr. Kosztyán Zsolt Tibor</t>
  </si>
  <si>
    <t>Dr. Kovács Gábor</t>
  </si>
  <si>
    <t>Dr. Kovács Margit</t>
  </si>
  <si>
    <t>Dr. Kovács Tibor János</t>
  </si>
  <si>
    <t>Dr. Kovács Zoltán</t>
  </si>
  <si>
    <t>Dr. Kovács Zsófia</t>
  </si>
  <si>
    <t>tudományos munkatárs</t>
  </si>
  <si>
    <t>Dr. Kovács Nóra Julianna</t>
  </si>
  <si>
    <t>Dr. Kővári Edit Mária</t>
  </si>
  <si>
    <t>Dr. Krasznai Beáta</t>
  </si>
  <si>
    <t>Dr. Kristóf Tamás</t>
  </si>
  <si>
    <t>Dr. Kristófné Dr Makó Éva Mária</t>
  </si>
  <si>
    <t>Dr. Kubinger-Pillmann Judit</t>
  </si>
  <si>
    <t>Kurdi Róbert</t>
  </si>
  <si>
    <t>Dr. Ladányi István</t>
  </si>
  <si>
    <t>Dr. Lagzi Gábor Zoltán</t>
  </si>
  <si>
    <t>Dr. Lakk-Bogáth Dóra</t>
  </si>
  <si>
    <t>Dr. Leitold Adrien Ilona</t>
  </si>
  <si>
    <t>Dr. Lendvay György</t>
  </si>
  <si>
    <t>Dr. Liker András</t>
  </si>
  <si>
    <t>Dr. Lőrincz Katalin</t>
  </si>
  <si>
    <t>Dr. Lukács Attila</t>
  </si>
  <si>
    <t>B25</t>
  </si>
  <si>
    <t>Mechatronikai Képzési és</t>
  </si>
  <si>
    <t>Dr. Madarász Eszter</t>
  </si>
  <si>
    <t>Dr. Magyar Attila</t>
  </si>
  <si>
    <t>Verspoor Marjolijn Henriette</t>
  </si>
  <si>
    <t>Dr. Medvegy Tibor</t>
  </si>
  <si>
    <t>Mester Sándor</t>
  </si>
  <si>
    <t>tanársegéd</t>
  </si>
  <si>
    <t>Dr. Mihálykó Lajos Csaba</t>
  </si>
  <si>
    <t>Dr. Mihálykóné Dr. Orbán Éva</t>
  </si>
  <si>
    <t>Dr. Miskolczi Norbert</t>
  </si>
  <si>
    <t>Dr. Miszlivetz Ferenc József</t>
  </si>
  <si>
    <t>Dr. Molnár Tamás</t>
  </si>
  <si>
    <t>Dr. Molnárné Dr. Barna Katalin</t>
  </si>
  <si>
    <t>Dr. Nagy András</t>
  </si>
  <si>
    <t>Dr. Tóth-Nagy Georgina</t>
  </si>
  <si>
    <t>Nagy Lajos</t>
  </si>
  <si>
    <t>Dr. Navracsics Judit</t>
  </si>
  <si>
    <t>Dr. Nemestóthy Béla Nándor</t>
  </si>
  <si>
    <t>Dr. Németh Csaba</t>
  </si>
  <si>
    <t>Dr. Németh Kornél</t>
  </si>
  <si>
    <t>Dr. Németh Sándor</t>
  </si>
  <si>
    <t>Neumanné Dr. Virág Ildikó</t>
  </si>
  <si>
    <t>Dr. Obermayer Nóra</t>
  </si>
  <si>
    <t>Dr. Ortutay Katalin Ágota</t>
  </si>
  <si>
    <t>Dr. Padisák Judit</t>
  </si>
  <si>
    <t>Dr. Papp Zsófia Márta</t>
  </si>
  <si>
    <t>Dr. Péter Erzsébet</t>
  </si>
  <si>
    <t>Dr. Pintér Gábor</t>
  </si>
  <si>
    <t>Dr. Pituk Mihály</t>
  </si>
  <si>
    <t>Pósfai Mihály</t>
  </si>
  <si>
    <t>Pozsgai Tamás</t>
  </si>
  <si>
    <t>Dr. Rácz Gabriella</t>
  </si>
  <si>
    <t>Raffai Csilla</t>
  </si>
  <si>
    <t>Dr. Raffay-Danyi Ágnes Nóra</t>
  </si>
  <si>
    <t>Dr. Pethő Dóra</t>
  </si>
  <si>
    <t>Rochlitzné Sajben Ágnes Mária</t>
  </si>
  <si>
    <t>Rosta Imre</t>
  </si>
  <si>
    <t>Dr. Rostási Ágnes</t>
  </si>
  <si>
    <t>Sasné Dr. Grósz Annamária</t>
  </si>
  <si>
    <t>Schné Tamás</t>
  </si>
  <si>
    <t>Dr. Selmeczy Géza Balázs</t>
  </si>
  <si>
    <t>Sikné Dr. Lányi Cecília Ilona</t>
  </si>
  <si>
    <t>Dr. Somogyi Viola</t>
  </si>
  <si>
    <t>Somogyvári Lajos Ferenc</t>
  </si>
  <si>
    <t>Speiser Ferenc Péter</t>
  </si>
  <si>
    <t>Starkné Dr. Werner Ágnes</t>
  </si>
  <si>
    <t>Dr. Stenger-Kovács Csilla</t>
  </si>
  <si>
    <t>Dr. Sulyok Márta Judit</t>
  </si>
  <si>
    <t>A05</t>
  </si>
  <si>
    <t>Balatoni Turisztikai Kuta</t>
  </si>
  <si>
    <t>Dr. Süle Zoltán</t>
  </si>
  <si>
    <t>Dr. Szabó Andrea</t>
  </si>
  <si>
    <t>Dr. Szabó Ferenc</t>
  </si>
  <si>
    <t>Szabóné Dr Bárdos Erzsébet</t>
  </si>
  <si>
    <t>Dr. Szalai István</t>
  </si>
  <si>
    <t>Szalay István</t>
  </si>
  <si>
    <t>Dr. Szalkai István</t>
  </si>
  <si>
    <t>Dr. Szávai Dorottya Anna</t>
  </si>
  <si>
    <t>Dr. Szentgyörgyi Szilárd Sándor</t>
  </si>
  <si>
    <t>Dr. Szikszai Szabolcs</t>
  </si>
  <si>
    <t>Dr. Sztankó Éva</t>
  </si>
  <si>
    <t>Dr. Szücs Veronika</t>
  </si>
  <si>
    <t>Dr. Takács-Bárkányi Ágnes</t>
  </si>
  <si>
    <t>Dr. Tarczali Tünde Tímea</t>
  </si>
  <si>
    <t>Dr. Telcs András</t>
  </si>
  <si>
    <t>Dr. Timár Imre</t>
  </si>
  <si>
    <t>tanszéki mérnök</t>
  </si>
  <si>
    <t>Dr. Tóth József Péter</t>
  </si>
  <si>
    <t>Dr. Tóth-Bodrogi Edit</t>
  </si>
  <si>
    <t>Dr. Kaszás Nikoletta</t>
  </si>
  <si>
    <t>Dr. Török Ádám</t>
  </si>
  <si>
    <t>Dr. Tuboly Gergely</t>
  </si>
  <si>
    <t>Dr. Tuza Zsolt László</t>
  </si>
  <si>
    <t>Dr. Ulbert Zsolt</t>
  </si>
  <si>
    <t>Dr. V Szabó László</t>
  </si>
  <si>
    <t>Vágvölgyi Veronika</t>
  </si>
  <si>
    <t>Dr. Valicsek Zsolt</t>
  </si>
  <si>
    <t>Dr. Valiskó Mónika</t>
  </si>
  <si>
    <t>Dr. Varga Csilla</t>
  </si>
  <si>
    <t>Varga Szabolcs</t>
  </si>
  <si>
    <t>Varga Tamás</t>
  </si>
  <si>
    <t>Dr. Vassányi István</t>
  </si>
  <si>
    <t>Dr. Veres Zoltán</t>
  </si>
  <si>
    <t>Dr. Vigh-Szabó Melinda Erzsébet</t>
  </si>
  <si>
    <t>Dr. Vonderviszt Ferenc</t>
  </si>
  <si>
    <t>Dr. Vörösházi Zsolt</t>
  </si>
  <si>
    <t>Dr. Zsigmond Anikó</t>
  </si>
  <si>
    <t>Dr. Baumgartner János</t>
  </si>
  <si>
    <t>Dr. Egedy Attila</t>
  </si>
  <si>
    <t>Eller Zoltán</t>
  </si>
  <si>
    <t>Dr. Enisz Krisztián</t>
  </si>
  <si>
    <t>Dr. Galambos Ildikó</t>
  </si>
  <si>
    <t>Gerencsérné Dr. Berta Renáta</t>
  </si>
  <si>
    <t>Dr. Hajba László</t>
  </si>
  <si>
    <t>Halász László</t>
  </si>
  <si>
    <t>ügyvivő szakértő</t>
  </si>
  <si>
    <t>Hargitai Dávid Máté</t>
  </si>
  <si>
    <t>Horváth Barnabás</t>
  </si>
  <si>
    <t>Dr. Kósa István</t>
  </si>
  <si>
    <t>Lipovits Ágnes</t>
  </si>
  <si>
    <t>Dr. Nagy Roland</t>
  </si>
  <si>
    <t>Dr. Pribojszki-Németh Anikó</t>
  </si>
  <si>
    <t>Dr. Sebestyén Viktor</t>
  </si>
  <si>
    <t>Seress Gábor László</t>
  </si>
  <si>
    <t>Dr. Tóth Gábor</t>
  </si>
  <si>
    <t>Dr. Ujhidy Aurél</t>
  </si>
  <si>
    <t>Beretzky Péter Márk</t>
  </si>
  <si>
    <t>K01</t>
  </si>
  <si>
    <t>Egyetemi Központ Titkársá</t>
  </si>
  <si>
    <t>testnevelő tanár</t>
  </si>
  <si>
    <t>Dr. Dániel Zoltán András</t>
  </si>
  <si>
    <t>Forró Zsuzsanna</t>
  </si>
  <si>
    <t>J21</t>
  </si>
  <si>
    <t>Pannon Nyelvvizsga és Nye</t>
  </si>
  <si>
    <t>nyelvtanár</t>
  </si>
  <si>
    <t>Székelyné Kovács Katalin</t>
  </si>
  <si>
    <t>Szentes Balázs</t>
  </si>
  <si>
    <t>Szentessy Balázs</t>
  </si>
  <si>
    <t>Szőke Andrea</t>
  </si>
  <si>
    <t>Dr. Vincze András</t>
  </si>
  <si>
    <t>Adorján Kolos</t>
  </si>
  <si>
    <t>M41</t>
  </si>
  <si>
    <t>Oktatási Igazgatóság</t>
  </si>
  <si>
    <t>Antal János</t>
  </si>
  <si>
    <t>N54</t>
  </si>
  <si>
    <t>Üzemeltetési és Biztonság</t>
  </si>
  <si>
    <t>Aporfiné Nagy Andrea</t>
  </si>
  <si>
    <t>N01</t>
  </si>
  <si>
    <t>Pénzügyi Főosztály</t>
  </si>
  <si>
    <t>Árkovits Natália</t>
  </si>
  <si>
    <t>Balla Beáta</t>
  </si>
  <si>
    <t>ügyintéző</t>
  </si>
  <si>
    <t>Balla Judit</t>
  </si>
  <si>
    <t>N02</t>
  </si>
  <si>
    <t>Munkaügyi Főosztály</t>
  </si>
  <si>
    <t>Balogh András</t>
  </si>
  <si>
    <t>C01</t>
  </si>
  <si>
    <t>MK Dékáni Titkárság</t>
  </si>
  <si>
    <t>Baloghné Simon Ágnes</t>
  </si>
  <si>
    <t>Bankóné Ürményi Carmen</t>
  </si>
  <si>
    <t>Bánkuti Petra</t>
  </si>
  <si>
    <t>Bartos Andrea</t>
  </si>
  <si>
    <t>Dr. Bede András Lajosné</t>
  </si>
  <si>
    <t>D09</t>
  </si>
  <si>
    <t>Tanárképző Központ</t>
  </si>
  <si>
    <t>Benkő Andrea</t>
  </si>
  <si>
    <t>M01</t>
  </si>
  <si>
    <t>PE Könyvtár és Tudásközpo</t>
  </si>
  <si>
    <t>adatrögzítő</t>
  </si>
  <si>
    <t>Benkő Balázs</t>
  </si>
  <si>
    <t>műszaki szolgáltató</t>
  </si>
  <si>
    <t>Dr. Rodek Nóra</t>
  </si>
  <si>
    <t>Bertalan Mónika</t>
  </si>
  <si>
    <t>L01</t>
  </si>
  <si>
    <t>Rektori Kabinet</t>
  </si>
  <si>
    <t>Biró Anett</t>
  </si>
  <si>
    <t>Dr. Bíró Ildikó</t>
  </si>
  <si>
    <t>Dr. Bognárné Sabjanics Angéla</t>
  </si>
  <si>
    <t>P01</t>
  </si>
  <si>
    <t>Kancellári Kabinet</t>
  </si>
  <si>
    <t>Bokrossy-Csiba Mária</t>
  </si>
  <si>
    <t>Kovács Edit</t>
  </si>
  <si>
    <t>Borók Jánosné</t>
  </si>
  <si>
    <t>Budai Imre</t>
  </si>
  <si>
    <t>Bui Pál</t>
  </si>
  <si>
    <t>technikus</t>
  </si>
  <si>
    <t>Csabáné Molnár Andrea</t>
  </si>
  <si>
    <t>Csillag Zsolt</t>
  </si>
  <si>
    <t>kancellár</t>
  </si>
  <si>
    <t>Csizmadia Ferenc</t>
  </si>
  <si>
    <t>Csomai Zsuzsanna</t>
  </si>
  <si>
    <t>Csonkáné Pallag Mónika</t>
  </si>
  <si>
    <t>Dr. Csuti Péter</t>
  </si>
  <si>
    <t>Dezső Zsuzsanna</t>
  </si>
  <si>
    <t>Domján Gábor</t>
  </si>
  <si>
    <t>Farkas Béla</t>
  </si>
  <si>
    <t>Farkas Ferenc</t>
  </si>
  <si>
    <t>M22</t>
  </si>
  <si>
    <t>Informatikai Főosztály</t>
  </si>
  <si>
    <t>Farkas István</t>
  </si>
  <si>
    <t>Farkas Krisztina</t>
  </si>
  <si>
    <t>Fehérné Varga Tünde</t>
  </si>
  <si>
    <t>Dr. Feilné Kulcsár Eszter</t>
  </si>
  <si>
    <t>Fekete-Szabó Otília</t>
  </si>
  <si>
    <t>M81</t>
  </si>
  <si>
    <t>Jogi és Beszerzési Igazga</t>
  </si>
  <si>
    <t>Felföldi Gábor</t>
  </si>
  <si>
    <t>M21</t>
  </si>
  <si>
    <t>Pályázat- és Projekt Mene</t>
  </si>
  <si>
    <t>Fódi Éva</t>
  </si>
  <si>
    <t>Fojtyikné Dressel Rita</t>
  </si>
  <si>
    <t>ügyviteli munkatárs</t>
  </si>
  <si>
    <t>Forintos Norbert</t>
  </si>
  <si>
    <t>Frits Márton</t>
  </si>
  <si>
    <t>Fülöp Réka Hajnalka</t>
  </si>
  <si>
    <t>Gál Balázs</t>
  </si>
  <si>
    <t>Gelencsér Beáta</t>
  </si>
  <si>
    <t>Gelencsérné Katonka Ibolya</t>
  </si>
  <si>
    <t>Golarits Miklós</t>
  </si>
  <si>
    <t>könyvtáros</t>
  </si>
  <si>
    <t>Göllei Attila Róbertné</t>
  </si>
  <si>
    <t>Görögné Kővári Krisztina</t>
  </si>
  <si>
    <t>Holló Krisztina</t>
  </si>
  <si>
    <t>Hajdú József</t>
  </si>
  <si>
    <t>Hajdú Tamás</t>
  </si>
  <si>
    <t>Halmos-Tóth Katalin</t>
  </si>
  <si>
    <t>M61</t>
  </si>
  <si>
    <t>Kollégiumok Veszprém</t>
  </si>
  <si>
    <t>Hámán Szilvia</t>
  </si>
  <si>
    <t>Dr. Hansági-Haydn Nóra</t>
  </si>
  <si>
    <t>Haraszti László Zsolt</t>
  </si>
  <si>
    <t>Hartmann János</t>
  </si>
  <si>
    <t>Dr. Ható Zoltán</t>
  </si>
  <si>
    <t>Hazafi Judit</t>
  </si>
  <si>
    <t>Heizler Gábor</t>
  </si>
  <si>
    <t>tájékoztató, szaktájékozt</t>
  </si>
  <si>
    <t>Heller Balázs</t>
  </si>
  <si>
    <t>Henné Tóth Erzsébet</t>
  </si>
  <si>
    <t>Homoki Imre</t>
  </si>
  <si>
    <t>Horváth Ádám</t>
  </si>
  <si>
    <t>Horváth Barbara Angéla</t>
  </si>
  <si>
    <t>könyvtáros asszisztens</t>
  </si>
  <si>
    <t>Horváth Róbert</t>
  </si>
  <si>
    <t>Horváth Tibor</t>
  </si>
  <si>
    <t>Horváthné Dima Anikó</t>
  </si>
  <si>
    <t>Klein Mónika</t>
  </si>
  <si>
    <t>Gotthard-Huszti Réka</t>
  </si>
  <si>
    <t>Ihász Gabriella</t>
  </si>
  <si>
    <t>Iván Katalin</t>
  </si>
  <si>
    <t>A06</t>
  </si>
  <si>
    <t>Kommunikációs Központ</t>
  </si>
  <si>
    <t>Janni Károly</t>
  </si>
  <si>
    <t>Dr. Kakasi Balázs</t>
  </si>
  <si>
    <t>Károly Terézia</t>
  </si>
  <si>
    <t>A01</t>
  </si>
  <si>
    <t>GTK Dékáni Titkárság</t>
  </si>
  <si>
    <t>Károlyiné Károlyi Gyöngyvér</t>
  </si>
  <si>
    <t>Kaskötőné Bodnár Julianna</t>
  </si>
  <si>
    <t>Katsányi Gábor</t>
  </si>
  <si>
    <t>Keller Tamás</t>
  </si>
  <si>
    <t>Gazdag-Kéri Renáta</t>
  </si>
  <si>
    <t>Kincses Márton Zoltán</t>
  </si>
  <si>
    <t>Kiss Hajnalka</t>
  </si>
  <si>
    <t>Kocsis Tamásné</t>
  </si>
  <si>
    <t>Q31</t>
  </si>
  <si>
    <t>Minőségfeljesztési Közpon</t>
  </si>
  <si>
    <t>Kohlrusz Gábor Antal</t>
  </si>
  <si>
    <t>Kokas Andrea Ildikó</t>
  </si>
  <si>
    <t>Kólingerné Csányi Judit Viktória</t>
  </si>
  <si>
    <t>Kornaizel Tamás</t>
  </si>
  <si>
    <t>raktáros</t>
  </si>
  <si>
    <t>Kovács Balázs</t>
  </si>
  <si>
    <t>N53</t>
  </si>
  <si>
    <t>Vagyongazdálkodási és Műs</t>
  </si>
  <si>
    <t>Kovács Emese</t>
  </si>
  <si>
    <t>E01</t>
  </si>
  <si>
    <t>MIK Dékáni Titkárság</t>
  </si>
  <si>
    <t>Kovács Rita</t>
  </si>
  <si>
    <t>Kovács Zoltán</t>
  </si>
  <si>
    <t>Kovács-Ujvári Orsolya</t>
  </si>
  <si>
    <t>Dr. Ködmönné Pethő Henrietta</t>
  </si>
  <si>
    <t>Königné Dohanics Márta Mária</t>
  </si>
  <si>
    <t>Kripli Ágnes</t>
  </si>
  <si>
    <t>Kristóf Orsolya</t>
  </si>
  <si>
    <t>M32</t>
  </si>
  <si>
    <t>Kommunkikációs Főosztály</t>
  </si>
  <si>
    <t>Lakó János</t>
  </si>
  <si>
    <t>Láng László</t>
  </si>
  <si>
    <t>Laposa Éva</t>
  </si>
  <si>
    <t>Lipcsei László</t>
  </si>
  <si>
    <t>Lukács Judit</t>
  </si>
  <si>
    <t>Marton Gábor</t>
  </si>
  <si>
    <t>Mazalin Imre</t>
  </si>
  <si>
    <t>Mereteiné Sebestyén Annamária</t>
  </si>
  <si>
    <t>Mészáros Anita</t>
  </si>
  <si>
    <t>Mészáros Péter</t>
  </si>
  <si>
    <t>Mészáros Zsolt</t>
  </si>
  <si>
    <t>Molnár Claudia Melinda</t>
  </si>
  <si>
    <t>Morvai Bálint</t>
  </si>
  <si>
    <t>Nagy Ferenc</t>
  </si>
  <si>
    <t>Nagy Róbert</t>
  </si>
  <si>
    <t>Nagy-Péterfi Rita</t>
  </si>
  <si>
    <t>Orlainé Tauer Andrea</t>
  </si>
  <si>
    <t>Páhi László</t>
  </si>
  <si>
    <t>Panyiné Mester Edina</t>
  </si>
  <si>
    <t>Piedlné Troják Anna</t>
  </si>
  <si>
    <t>Pokó-Éri Vivien Cintia</t>
  </si>
  <si>
    <t>Polgár Éva Mónika</t>
  </si>
  <si>
    <t>Pölösné Fischer Helga</t>
  </si>
  <si>
    <t>ügyvivő-szakértő</t>
  </si>
  <si>
    <t>Priskinné Rauscher Zsuzsanna</t>
  </si>
  <si>
    <t>Pulai Gábor Attila</t>
  </si>
  <si>
    <t>Raposa Veronika Tünde</t>
  </si>
  <si>
    <t>Sági Tamás</t>
  </si>
  <si>
    <t>Sagmeisterné Patakfalvi Andrea</t>
  </si>
  <si>
    <t>Sárainé Dr. Rauch Renáta</t>
  </si>
  <si>
    <t>Sárváriné Dezső Edit</t>
  </si>
  <si>
    <t>Sashalmi István</t>
  </si>
  <si>
    <t>Schmidtné Lényi Szilvia</t>
  </si>
  <si>
    <t>Sebestyén Attila</t>
  </si>
  <si>
    <t>Sebestyén Mariann</t>
  </si>
  <si>
    <t>Sebestyén Marietta</t>
  </si>
  <si>
    <t>Sevinger János</t>
  </si>
  <si>
    <t>Simon-Nyírő Krisztina</t>
  </si>
  <si>
    <t>Simon-Szabó Tünde</t>
  </si>
  <si>
    <t>Smidla Judit</t>
  </si>
  <si>
    <t>Sötéthné Nagy Éva</t>
  </si>
  <si>
    <t>Söveges Gábor</t>
  </si>
  <si>
    <t>Staub Márton</t>
  </si>
  <si>
    <t>Szabó György</t>
  </si>
  <si>
    <t>Szabó László</t>
  </si>
  <si>
    <t>levéltári fotós</t>
  </si>
  <si>
    <t>Szalainé Szeili Katalin</t>
  </si>
  <si>
    <t>Számfira-Turupoli Nóra</t>
  </si>
  <si>
    <t>Szanyi Imre István</t>
  </si>
  <si>
    <t>Szigeti Márton Géza</t>
  </si>
  <si>
    <t>Szokolikné Kalmár Judit</t>
  </si>
  <si>
    <t>Szommerné Kiss Erzsébet</t>
  </si>
  <si>
    <t>Szőkéné Vizi Gabriella</t>
  </si>
  <si>
    <t>Csiszárné Szőnyi Olga</t>
  </si>
  <si>
    <t>Szüszenstein Ferenc</t>
  </si>
  <si>
    <t>Torma Roland</t>
  </si>
  <si>
    <t>Torma-Paluska Ágnes</t>
  </si>
  <si>
    <t>Tóth Beáta</t>
  </si>
  <si>
    <t>Tóth Éva</t>
  </si>
  <si>
    <t>Tóthné Rapali Beatrix</t>
  </si>
  <si>
    <t>Vajda Tünde Gabriella</t>
  </si>
  <si>
    <t>Vámosi Réka Mária</t>
  </si>
  <si>
    <t>Varga Beáta</t>
  </si>
  <si>
    <t>Varga Zoltán</t>
  </si>
  <si>
    <t>Vargáné Hajda Tímea</t>
  </si>
  <si>
    <t>Verbó Hedvig Éva</t>
  </si>
  <si>
    <t>Veresné Biró Tímea</t>
  </si>
  <si>
    <t>Viczina Balázs</t>
  </si>
  <si>
    <t>Vida Attila</t>
  </si>
  <si>
    <t>Winkler Szabolcs</t>
  </si>
  <si>
    <t>Zborovszky Zsuzsanna</t>
  </si>
  <si>
    <t>Zsargó Szilvia</t>
  </si>
  <si>
    <t>Zsiborács Andrea</t>
  </si>
  <si>
    <t>Zsiborács Judit</t>
  </si>
  <si>
    <t>Dr. Zsilák Zoltán</t>
  </si>
  <si>
    <t>Dr. Zsirka Balázs</t>
  </si>
  <si>
    <t>Dr. Csordás Anita</t>
  </si>
  <si>
    <t>Bertók-Kiss Judit Zsuzsanna</t>
  </si>
  <si>
    <t>gazdasági ügyintéző</t>
  </si>
  <si>
    <t>Dr. Meiczinger Mónika</t>
  </si>
  <si>
    <t>Pekárdy Milán Péter</t>
  </si>
  <si>
    <t>Soósné Dr. Balczár Ida Anna</t>
  </si>
  <si>
    <t>Dr. Kovács András</t>
  </si>
  <si>
    <t>Cseh Balázs</t>
  </si>
  <si>
    <t>Holéczy Gergely</t>
  </si>
  <si>
    <t>Koczka-Barabás Enikő</t>
  </si>
  <si>
    <t>Dr. Tomasek Szabina</t>
  </si>
  <si>
    <t>Dr. Eller-Tóth Orsolya</t>
  </si>
  <si>
    <t>Pados Alexandra</t>
  </si>
  <si>
    <t>Zadravecz Renáta</t>
  </si>
  <si>
    <t>Nagy Viktória</t>
  </si>
  <si>
    <t>Bakon Krisztián Attila</t>
  </si>
  <si>
    <t>Sarkady Attila</t>
  </si>
  <si>
    <t>J31</t>
  </si>
  <si>
    <t>Körforgásos Gazdaság Fenn</t>
  </si>
  <si>
    <t>Szöllőskei Anikó</t>
  </si>
  <si>
    <t>Dr. Nagy Andrea Magda</t>
  </si>
  <si>
    <t>Ábrahám Gyula</t>
  </si>
  <si>
    <t>egyetemi tanársegéd</t>
  </si>
  <si>
    <t>Nyári Zsófia</t>
  </si>
  <si>
    <t>Eck-Varanka Bettina Mária</t>
  </si>
  <si>
    <t>Hülberné Törő Vivien</t>
  </si>
  <si>
    <t>igazgatási ügyintéző</t>
  </si>
  <si>
    <t>Lukács Zoltán</t>
  </si>
  <si>
    <t>Veres Anita</t>
  </si>
  <si>
    <t>Mihalics Bálint</t>
  </si>
  <si>
    <t>György Norbert</t>
  </si>
  <si>
    <t>Kulcsár Gvendolin</t>
  </si>
  <si>
    <t>laboráns</t>
  </si>
  <si>
    <t>Hajdu Eszter</t>
  </si>
  <si>
    <t>D01</t>
  </si>
  <si>
    <t>MFTK Dékáni Titkárság</t>
  </si>
  <si>
    <t>Gyurikáné Luteránus Éva</t>
  </si>
  <si>
    <t>Csillag Éva</t>
  </si>
  <si>
    <t>Konka Boglárka</t>
  </si>
  <si>
    <t>Zeleszkó Gábor</t>
  </si>
  <si>
    <t>Kovács Noémi</t>
  </si>
  <si>
    <t>Süle Péter</t>
  </si>
  <si>
    <t>Halik Katalin</t>
  </si>
  <si>
    <t>Husztiné Nagy Georgina</t>
  </si>
  <si>
    <t>Kelemen Judit</t>
  </si>
  <si>
    <t>Fehérvölgyi Szabolcs</t>
  </si>
  <si>
    <t>Decsi Péter</t>
  </si>
  <si>
    <t>Zaránd Szilvia</t>
  </si>
  <si>
    <t>Kigyós Tamás Attila</t>
  </si>
  <si>
    <t>Gajdics Rita</t>
  </si>
  <si>
    <t>Deér Loránd</t>
  </si>
  <si>
    <t>Márton Zoltán</t>
  </si>
  <si>
    <t>Ivanics Liliána</t>
  </si>
  <si>
    <t>Zima Andrea</t>
  </si>
  <si>
    <t>Kellerné Kovács Dominika</t>
  </si>
  <si>
    <t>Annus Gábor</t>
  </si>
  <si>
    <t>Mirankó Mirella</t>
  </si>
  <si>
    <t>Ratting Gergely</t>
  </si>
  <si>
    <t>Dr. Járvás Gábor</t>
  </si>
  <si>
    <t>Jankó Dóra</t>
  </si>
  <si>
    <t>Éles András</t>
  </si>
  <si>
    <t>Dr. Leitold Dániel</t>
  </si>
  <si>
    <t>Dr. Pózna Anna Ibolya</t>
  </si>
  <si>
    <t>Dr. Bálint Roland</t>
  </si>
  <si>
    <t>Maszarek Henrik</t>
  </si>
  <si>
    <t>Harasztiné Hargitai Réka</t>
  </si>
  <si>
    <t>Molnár Miklós</t>
  </si>
  <si>
    <t>Dr. Guba Sándor</t>
  </si>
  <si>
    <t>Dr. Zsirkáné Dr.Fónagy Orsolya</t>
  </si>
  <si>
    <t>Tábori Ferenc</t>
  </si>
  <si>
    <t>Orosz Ákos</t>
  </si>
  <si>
    <t>Csontos Balázs</t>
  </si>
  <si>
    <t>Budainé Kristóf Gizella Etelka</t>
  </si>
  <si>
    <t>Dr. Zsiborács Henrik</t>
  </si>
  <si>
    <t>Dr. Ollé János</t>
  </si>
  <si>
    <t>Dr. Trájer Attila János</t>
  </si>
  <si>
    <t>Pilinszki-Pék Dorottya</t>
  </si>
  <si>
    <t>Kohlrusz Gábor</t>
  </si>
  <si>
    <t>Tóth Dávid Noel</t>
  </si>
  <si>
    <t>Gombás-Pataki Éva</t>
  </si>
  <si>
    <t>Pekker Péter</t>
  </si>
  <si>
    <t>Varga Béla</t>
  </si>
  <si>
    <t>Szobi Éva</t>
  </si>
  <si>
    <t>Nagy Bianka</t>
  </si>
  <si>
    <t>Dr. Molnár Ágnes</t>
  </si>
  <si>
    <t>Dr. Imre Kornélia</t>
  </si>
  <si>
    <t>Poór Zoltán Ferenc</t>
  </si>
  <si>
    <t>Bálint Adrienn</t>
  </si>
  <si>
    <t>Dal Hasan Dávid</t>
  </si>
  <si>
    <t>szakmai szolgáltató</t>
  </si>
  <si>
    <t>Jakab Miklós</t>
  </si>
  <si>
    <t>Dr. Simon József</t>
  </si>
  <si>
    <t>Kovács Barbara</t>
  </si>
  <si>
    <t>Dr. Kiss Zsolt László</t>
  </si>
  <si>
    <t>Orbán Zsuzsanna</t>
  </si>
  <si>
    <t>Dr. Hajba-Horváth Eszter</t>
  </si>
  <si>
    <t>Tudós Gábor</t>
  </si>
  <si>
    <t>Kristofics Adél</t>
  </si>
  <si>
    <t>Dr. Parapatics Andrea</t>
  </si>
  <si>
    <t>Baum Krisztina</t>
  </si>
  <si>
    <t>Schrenk Veronika Ágnes</t>
  </si>
  <si>
    <t>Dr. Jancsek-Turóczi Beatrix</t>
  </si>
  <si>
    <t>Császár Zsófia</t>
  </si>
  <si>
    <t>Dr. Simon-Stőger Lilla Rita</t>
  </si>
  <si>
    <t>Boleraczki Miklós</t>
  </si>
  <si>
    <t>Konrád Naomi</t>
  </si>
  <si>
    <t>Kovács Lívia</t>
  </si>
  <si>
    <t>Marton Zsuzsanna</t>
  </si>
  <si>
    <t>Steinbachné Hajmásy Gyöngyi</t>
  </si>
  <si>
    <t>Dörnyei Otília</t>
  </si>
  <si>
    <t>Szabó Renáta</t>
  </si>
  <si>
    <t>Megyeri Lóránt</t>
  </si>
  <si>
    <t>Berta Kinga Manuéla</t>
  </si>
  <si>
    <t>Pitás Viktória</t>
  </si>
  <si>
    <t>Bocsor Anikó</t>
  </si>
  <si>
    <t>Somodi Pál</t>
  </si>
  <si>
    <t>Kállay-Kiss Krisztina</t>
  </si>
  <si>
    <t>Bognár Judit</t>
  </si>
  <si>
    <t>Pataki Zsolt András</t>
  </si>
  <si>
    <t>Nagy Nóra Lili</t>
  </si>
  <si>
    <t>Görög Mihály</t>
  </si>
  <si>
    <t>Biró Gábor László</t>
  </si>
  <si>
    <t>Visnyei Olivér</t>
  </si>
  <si>
    <t>Jánki Balázs</t>
  </si>
  <si>
    <t>M51</t>
  </si>
  <si>
    <t>Tudás- és Technológiatran</t>
  </si>
  <si>
    <t>Horváthné Deák Emese</t>
  </si>
  <si>
    <t>Simon Nikoletta</t>
  </si>
  <si>
    <t>Kelemen-Cserta Eszter</t>
  </si>
  <si>
    <t>Dr. Bobek-Nagy Janka</t>
  </si>
  <si>
    <t>Szalkay Attila Kázmér</t>
  </si>
  <si>
    <t>Szombat Szabina</t>
  </si>
  <si>
    <t>Rotter Dóra</t>
  </si>
  <si>
    <t>Kerstner Máté</t>
  </si>
  <si>
    <t>Dr. Várszegi Tibor</t>
  </si>
  <si>
    <t>Hegedűs Miklós</t>
  </si>
  <si>
    <t>Shahrokhi Amin</t>
  </si>
  <si>
    <t>Körmendi Marianna Terézia</t>
  </si>
  <si>
    <t>Király Edit</t>
  </si>
  <si>
    <t>Juvanziczné Zsovár Viktória</t>
  </si>
  <si>
    <t>Troják Zsolt</t>
  </si>
  <si>
    <t>Németh Edina</t>
  </si>
  <si>
    <t>Vereczki Vivien</t>
  </si>
  <si>
    <t>Dr. Szilágyi Péter Ferenc</t>
  </si>
  <si>
    <t>Dr. Arany Zsuzsanna</t>
  </si>
  <si>
    <t>Mikó Barbara</t>
  </si>
  <si>
    <t>Ringné Nyári Edina Ibolya</t>
  </si>
  <si>
    <t>Medve Hunor</t>
  </si>
  <si>
    <t>Dr. Tóth Ádám</t>
  </si>
  <si>
    <t>Fresneau Nolwenn</t>
  </si>
  <si>
    <t>Virthné Kemes Klára</t>
  </si>
  <si>
    <t>Komáromi Sándor</t>
  </si>
  <si>
    <t>Kovács Tamás</t>
  </si>
  <si>
    <t>Farsang Róbert</t>
  </si>
  <si>
    <t>Gácsi Eszter</t>
  </si>
  <si>
    <t>Szakonyi Benedek</t>
  </si>
  <si>
    <t>Kovács Róbert</t>
  </si>
  <si>
    <t>Juhász Judit</t>
  </si>
  <si>
    <t>Szűcs Attila</t>
  </si>
  <si>
    <t>Dr. Morva Péter</t>
  </si>
  <si>
    <t>Cseh Gréta</t>
  </si>
  <si>
    <t>J41</t>
  </si>
  <si>
    <t>Duális Képzési Központ</t>
  </si>
  <si>
    <t>Fülöp Tamás</t>
  </si>
  <si>
    <t>Dr. Ruppert Tamás</t>
  </si>
  <si>
    <t>Korpáczi Eszter</t>
  </si>
  <si>
    <t>Dr. Lengyel Edina</t>
  </si>
  <si>
    <t>Éles Barna Attila</t>
  </si>
  <si>
    <t>Kiglics Norbert</t>
  </si>
  <si>
    <t>Lukács Diána</t>
  </si>
  <si>
    <t>Tóth Renáta</t>
  </si>
  <si>
    <t>Béresné Béndek Zsuzsanna</t>
  </si>
  <si>
    <t>Papirovnyik Mónika Mária</t>
  </si>
  <si>
    <t>Csalódi Róbert</t>
  </si>
  <si>
    <t>Bartos Adrián</t>
  </si>
  <si>
    <t>Csányi Boldizsár</t>
  </si>
  <si>
    <t>Szépvölgyi Réka Katherine</t>
  </si>
  <si>
    <t>Bambek Magdolna</t>
  </si>
  <si>
    <t>Balogh Diána</t>
  </si>
  <si>
    <t>Hülberné Beyer Éva Anna</t>
  </si>
  <si>
    <t>Fitosné Boros Adrienn</t>
  </si>
  <si>
    <t>Kocsisné Pfeifer Éva</t>
  </si>
  <si>
    <t>Németh Péter</t>
  </si>
  <si>
    <t>Kertai László</t>
  </si>
  <si>
    <t>P Szabó Miklós</t>
  </si>
  <si>
    <t>Katona András Richárd</t>
  </si>
  <si>
    <t>Csillingh Erika</t>
  </si>
  <si>
    <t>Dr. Formádi Katalin Klaudia</t>
  </si>
  <si>
    <t>Dr. Bencsik Andrea</t>
  </si>
  <si>
    <t>Heinbach Nikoletta</t>
  </si>
  <si>
    <t>Szabó-Tasner Dóra</t>
  </si>
  <si>
    <t>Némethné Ticz Mónika</t>
  </si>
  <si>
    <t>Vizi István György</t>
  </si>
  <si>
    <t>Dr. Lukács Pál Zoltán</t>
  </si>
  <si>
    <t>Kruppa-Jakab Éva</t>
  </si>
  <si>
    <t>Szerényi Dóra</t>
  </si>
  <si>
    <t>Lakner Gabriella</t>
  </si>
  <si>
    <t>Dobos Tibor</t>
  </si>
  <si>
    <t>Barták Róbert</t>
  </si>
  <si>
    <t>Szénásy Márta Krisztina</t>
  </si>
  <si>
    <t>Hubert Nikolett</t>
  </si>
  <si>
    <t>Varga Ágnes</t>
  </si>
  <si>
    <t>J01</t>
  </si>
  <si>
    <t>Felnőttképzési Intézet Ve</t>
  </si>
  <si>
    <t>Nezafat Yazdi Zeinab</t>
  </si>
  <si>
    <t>Scheffné Mátyás Annamária</t>
  </si>
  <si>
    <t>Káli Péter</t>
  </si>
  <si>
    <t>Nánási Barbara</t>
  </si>
  <si>
    <t>Dr. Herzog Csilla</t>
  </si>
  <si>
    <t>Kovács Viola</t>
  </si>
  <si>
    <t>Nagy Roland</t>
  </si>
  <si>
    <t>Stáhl Anita Katalin</t>
  </si>
  <si>
    <t>Csendes Viktória Flóra</t>
  </si>
  <si>
    <t>Varga Richárd</t>
  </si>
  <si>
    <t>Bélafi-Zihár Dóra</t>
  </si>
  <si>
    <t>Katona László Gábor</t>
  </si>
  <si>
    <t>Ignácz Melinda</t>
  </si>
  <si>
    <t>Estélyi István</t>
  </si>
  <si>
    <t>Dr. Máhr Tivadar</t>
  </si>
  <si>
    <t>Zaránd Alina</t>
  </si>
  <si>
    <t>Márton Eszter</t>
  </si>
  <si>
    <t>Földi Zsuzsanna</t>
  </si>
  <si>
    <t>Dr. Mészáros Attila</t>
  </si>
  <si>
    <t>Ódor-Hámori Ildikó</t>
  </si>
  <si>
    <t>Rácz Kornél</t>
  </si>
  <si>
    <t>Oláhné Dr. Horváth Borbála</t>
  </si>
  <si>
    <t>Csákiné Dr. Tombácz Etelka</t>
  </si>
  <si>
    <t>Adamcsik Orsolya</t>
  </si>
  <si>
    <t>Kulcsár Dániel</t>
  </si>
  <si>
    <t>Hartyányi Máté</t>
  </si>
  <si>
    <t>Bejczi Rebeka</t>
  </si>
  <si>
    <t>Dr. Tobak Júlia</t>
  </si>
  <si>
    <t>Varga-Dani Barbara Zsuzsanna</t>
  </si>
  <si>
    <t>Guáth Gyula Norbertné</t>
  </si>
  <si>
    <t>Molnár-Pintér Eszter</t>
  </si>
  <si>
    <t>Thimm Andreas</t>
  </si>
  <si>
    <t>Kovács Nikoletta</t>
  </si>
  <si>
    <t>Machalik-Hartman Beáta</t>
  </si>
  <si>
    <t>Mezőfi Nóra</t>
  </si>
  <si>
    <t>Dr. Péntek Brigitta</t>
  </si>
  <si>
    <t>Marton-Németh Gabriella</t>
  </si>
  <si>
    <t>M33</t>
  </si>
  <si>
    <t>Nemzetközi Főosztály</t>
  </si>
  <si>
    <t>Bazsó Rebeka</t>
  </si>
  <si>
    <t>Czene Csilla</t>
  </si>
  <si>
    <t>Dr. Zsargó Adrienn</t>
  </si>
  <si>
    <t>Német Rajmund</t>
  </si>
  <si>
    <t>Krahling Klaudia</t>
  </si>
  <si>
    <t>Dörgő Gyula</t>
  </si>
  <si>
    <t>Bóna Áron</t>
  </si>
  <si>
    <t>Sigmond Eszter</t>
  </si>
  <si>
    <t>Németh Eszter Júlia</t>
  </si>
  <si>
    <t>Kozári Ildikó</t>
  </si>
  <si>
    <t>Molnár Zsombor</t>
  </si>
  <si>
    <t>Virág Lilla</t>
  </si>
  <si>
    <t>Kummer Alex</t>
  </si>
  <si>
    <t>Schmidt Bernadett</t>
  </si>
  <si>
    <t>Sziva Barnabás</t>
  </si>
  <si>
    <t>Dobozi Eszter Judit</t>
  </si>
  <si>
    <t>Csányi-Tornyos Eszter</t>
  </si>
  <si>
    <t>Kovács László</t>
  </si>
  <si>
    <t>B34</t>
  </si>
  <si>
    <t>Kollégium</t>
  </si>
  <si>
    <t>Dr. Csanádi Ágnes</t>
  </si>
  <si>
    <t>B23</t>
  </si>
  <si>
    <t>Pénzügy és Gazdálkodás Ta</t>
  </si>
  <si>
    <t>Horváth László</t>
  </si>
  <si>
    <t>B21</t>
  </si>
  <si>
    <t>Dékáni Titkárság</t>
  </si>
  <si>
    <t>Hornung Tamás Jenő</t>
  </si>
  <si>
    <t>B22</t>
  </si>
  <si>
    <t>Logisztika, Menedzsment T</t>
  </si>
  <si>
    <t>főiskolai docens</t>
  </si>
  <si>
    <t>Dr. Jármai Erzsébet Mária</t>
  </si>
  <si>
    <t>főiskolai tanár</t>
  </si>
  <si>
    <t>Simon Győző</t>
  </si>
  <si>
    <t>B37</t>
  </si>
  <si>
    <t>Műszaki és Beszerzési Iro</t>
  </si>
  <si>
    <t>Gáspár László</t>
  </si>
  <si>
    <t>Jámbor Balázs Róbert</t>
  </si>
  <si>
    <t>főiskolai adjunktus</t>
  </si>
  <si>
    <t>Biró Ferenc</t>
  </si>
  <si>
    <t>Szőke Irén</t>
  </si>
  <si>
    <t>B36</t>
  </si>
  <si>
    <t>Gazdasági és Személyügyi</t>
  </si>
  <si>
    <t>Menyhárt Tünde</t>
  </si>
  <si>
    <t>Klinger Jánosné</t>
  </si>
  <si>
    <t>kisegítő alkalmazott</t>
  </si>
  <si>
    <t>László Tamás</t>
  </si>
  <si>
    <t>Dr. Mészáros Ágnes</t>
  </si>
  <si>
    <t>Dr. Bérces Edit</t>
  </si>
  <si>
    <t>Kissné Bődör Gabriella</t>
  </si>
  <si>
    <t>Gombos Tamás</t>
  </si>
  <si>
    <t>Dr. Palányi Ildikó</t>
  </si>
  <si>
    <t>Dr. Vadvári Tibor</t>
  </si>
  <si>
    <t>mestertanár</t>
  </si>
  <si>
    <t>Antal Csabáné</t>
  </si>
  <si>
    <t>Szabó Géza Tibor</t>
  </si>
  <si>
    <t>B33</t>
  </si>
  <si>
    <t>Könyvtár</t>
  </si>
  <si>
    <t>főkönyvtáros</t>
  </si>
  <si>
    <t>Fehér Erika</t>
  </si>
  <si>
    <t>Nagyné Halász Zsuzsanna</t>
  </si>
  <si>
    <t>Dömők Miklósné</t>
  </si>
  <si>
    <t>Gerencsér Györgyné</t>
  </si>
  <si>
    <t>Virágh Andrea</t>
  </si>
  <si>
    <t>Góczán Judit</t>
  </si>
  <si>
    <t>Balázsné Dr. Lendvai Marietta</t>
  </si>
  <si>
    <t>Dr. Antal Anita</t>
  </si>
  <si>
    <t>Tóth Ildikó</t>
  </si>
  <si>
    <t>László András</t>
  </si>
  <si>
    <t>B35</t>
  </si>
  <si>
    <t>Informatikai Csoport</t>
  </si>
  <si>
    <t>Badics Albert</t>
  </si>
  <si>
    <t>Szelesné Szőke Judit</t>
  </si>
  <si>
    <t>B30</t>
  </si>
  <si>
    <t>Szabó Péter</t>
  </si>
  <si>
    <t>B39</t>
  </si>
  <si>
    <t>Marketing és Kommunikáció</t>
  </si>
  <si>
    <t>Egyed Róbert</t>
  </si>
  <si>
    <t>Tibákné Nyirati Katalin</t>
  </si>
  <si>
    <t>Bicsák Richárd</t>
  </si>
  <si>
    <t>Horváth Veronika</t>
  </si>
  <si>
    <t>B32</t>
  </si>
  <si>
    <t>Tanulmányi Iroda</t>
  </si>
  <si>
    <t>Márkus Mónika</t>
  </si>
  <si>
    <t>Varga Petra</t>
  </si>
  <si>
    <t>Becze-Varga Melinda</t>
  </si>
  <si>
    <t>B38</t>
  </si>
  <si>
    <t>Projekt Iroda</t>
  </si>
  <si>
    <t>Németh Krisztina</t>
  </si>
  <si>
    <t>Horváth- Keibl Aliz</t>
  </si>
  <si>
    <t>Gombócz Antal</t>
  </si>
  <si>
    <t>Lukács-Gaál Eszter</t>
  </si>
  <si>
    <t>Szabó Csaba</t>
  </si>
  <si>
    <t>Tóth Balázs</t>
  </si>
  <si>
    <t>Szekér Ármin</t>
  </si>
  <si>
    <t>Pálfy Angelika</t>
  </si>
  <si>
    <t>Hadászi Ágnes Melinda</t>
  </si>
  <si>
    <t>Balaton János</t>
  </si>
  <si>
    <t>Csorvási-György Petra</t>
  </si>
  <si>
    <t>Takács-Pintér Bernadett</t>
  </si>
  <si>
    <t>Holczinger Melinda</t>
  </si>
  <si>
    <t>Smura Gabriella Dóra</t>
  </si>
  <si>
    <t>Dr. Németh István</t>
  </si>
  <si>
    <t>Bors Ádám</t>
  </si>
  <si>
    <t>Kovács Gábor</t>
  </si>
  <si>
    <t>Lozano Fernandez Maria Elena</t>
  </si>
  <si>
    <t>Czvetkó Tímea</t>
  </si>
  <si>
    <t>Dr. Katona Attila Imre</t>
  </si>
  <si>
    <t>Dr. Liska Fanny</t>
  </si>
  <si>
    <t>Berlinger Balázs</t>
  </si>
  <si>
    <t>Bukta Alex</t>
  </si>
  <si>
    <t>Ispán Dávid</t>
  </si>
  <si>
    <t>Dr. Szokoli Kitti</t>
  </si>
  <si>
    <t>Pekkerné Menyhárt Adrienn</t>
  </si>
  <si>
    <t>Dr. Maász Gábor</t>
  </si>
  <si>
    <t>Dr. Maászné Zrínyi Zita</t>
  </si>
  <si>
    <t>Dr. Tóth-Farsang Evelin</t>
  </si>
  <si>
    <t>Dr. Bai Attila</t>
  </si>
  <si>
    <t>Dr. Gabnai Zoltán</t>
  </si>
  <si>
    <t>Dabronaki Priszinger Krisztina Éva</t>
  </si>
  <si>
    <t>Dr. Imre Nóra</t>
  </si>
  <si>
    <t>Horváth Virág</t>
  </si>
  <si>
    <t>Balatoni Mónika</t>
  </si>
  <si>
    <t>Kocsis Andrea</t>
  </si>
  <si>
    <t>kisegítő</t>
  </si>
  <si>
    <t>Kujbusné Kovács Rita</t>
  </si>
  <si>
    <t>Pázmány József Gábor</t>
  </si>
  <si>
    <t>Vincze Ernő</t>
  </si>
  <si>
    <t>Dr. Kozma Dorottya Edina</t>
  </si>
  <si>
    <t>Petrinic Irena</t>
  </si>
  <si>
    <t>Auer Felícia</t>
  </si>
  <si>
    <t>Pekárik Dávid</t>
  </si>
  <si>
    <t>Bella Dániel</t>
  </si>
  <si>
    <t>Tóth Bernadett</t>
  </si>
  <si>
    <t>Dr. Farkas Péter</t>
  </si>
  <si>
    <t>Kerekesné Csordás Eszter</t>
  </si>
  <si>
    <t>Kaszáné Csehi Diána</t>
  </si>
  <si>
    <t>Martinecz Réka</t>
  </si>
  <si>
    <t>Auer Róbert</t>
  </si>
  <si>
    <t>Fodor Sándor</t>
  </si>
  <si>
    <t>Balog Annamária</t>
  </si>
  <si>
    <t>Dr. Vonderviszt Lajos</t>
  </si>
  <si>
    <t>Varga Kende Lőrinc</t>
  </si>
  <si>
    <t>Fehér Norbert</t>
  </si>
  <si>
    <t>Rádli Richárd Bence</t>
  </si>
  <si>
    <t>Varga Ákos</t>
  </si>
  <si>
    <t>Csima-Ihász Tímea</t>
  </si>
  <si>
    <t>Dr. Józsa László</t>
  </si>
  <si>
    <t>Jakab Bálint</t>
  </si>
  <si>
    <t>Leveles László</t>
  </si>
  <si>
    <t>Kovács Bálint</t>
  </si>
  <si>
    <t>Darányi András Pál</t>
  </si>
  <si>
    <t>Anga Gergely Máté</t>
  </si>
  <si>
    <t>Csányi Szilvia</t>
  </si>
  <si>
    <t>Szecsődi-Guti Mária</t>
  </si>
  <si>
    <t>Dr. Tóth Benedek</t>
  </si>
  <si>
    <t>Dr. Strack Flórián</t>
  </si>
  <si>
    <t>Dr. Kántor Szilvia</t>
  </si>
  <si>
    <t>Csrepka Máté Barnabás</t>
  </si>
  <si>
    <t>Czene Adrienn</t>
  </si>
  <si>
    <t>Kátai Gyöngyvér</t>
  </si>
  <si>
    <t>Dr. Kucserka Tamás</t>
  </si>
  <si>
    <t>Nagy László</t>
  </si>
  <si>
    <t>Horváth Zsolt</t>
  </si>
  <si>
    <t>Szegő Judit</t>
  </si>
  <si>
    <t>Susánszky Ferenc György</t>
  </si>
  <si>
    <t>Dr. Oszetzky Dániel</t>
  </si>
  <si>
    <t>Léber Adrienn</t>
  </si>
  <si>
    <t>Beregszászi Zsolt</t>
  </si>
  <si>
    <t>Kajtár Tímea</t>
  </si>
  <si>
    <t>Dienes Ágota Viktória</t>
  </si>
  <si>
    <t>Dr. Darida Zsuzsa</t>
  </si>
  <si>
    <t>Keller Viktória Petra</t>
  </si>
  <si>
    <t>Ipkovich Ádám</t>
  </si>
  <si>
    <t>Dr. Endrédi Balázs Szabolcs</t>
  </si>
  <si>
    <t>Görög Tamás</t>
  </si>
  <si>
    <t>Dr. Nagy Attila Tibor</t>
  </si>
  <si>
    <t>Staubné Balás Rita</t>
  </si>
  <si>
    <t>Melich Dóra</t>
  </si>
  <si>
    <t>Fodor Fruzsina</t>
  </si>
  <si>
    <t>Lukács Éva</t>
  </si>
  <si>
    <t>Rentz Tamás Ádám</t>
  </si>
  <si>
    <t>Simon Georgina Judit</t>
  </si>
  <si>
    <t>Benedek Ágnes</t>
  </si>
  <si>
    <t>Balás-Nyitrai Barbara</t>
  </si>
  <si>
    <t>Jenei Zsolt</t>
  </si>
  <si>
    <t>Dr. Kesserű Péter</t>
  </si>
  <si>
    <t>Fekete Dzsenifer</t>
  </si>
  <si>
    <t>Tóth Krisztina Tímea</t>
  </si>
  <si>
    <t>Mészáros András</t>
  </si>
  <si>
    <t>Török Nikolett</t>
  </si>
  <si>
    <t>Hanis Dávid</t>
  </si>
  <si>
    <t>Kámán András</t>
  </si>
  <si>
    <t>Szekér Vivien</t>
  </si>
  <si>
    <t>Konczné Bognár Emese Mária</t>
  </si>
  <si>
    <t>Tábori Margit</t>
  </si>
  <si>
    <t>Tóth Zsanett</t>
  </si>
  <si>
    <t>Dr. Szili-Fodor Dóra</t>
  </si>
  <si>
    <t>Szabó István</t>
  </si>
  <si>
    <t>Afshar Naeimeh</t>
  </si>
  <si>
    <t>Töreki Stefánia Matild</t>
  </si>
  <si>
    <t>Szóka Orsolya</t>
  </si>
  <si>
    <t>Tari Renáta</t>
  </si>
  <si>
    <t>Lekszikov Kitti</t>
  </si>
  <si>
    <t>Horváth Abigél</t>
  </si>
  <si>
    <t>Nagy Antal</t>
  </si>
  <si>
    <t>Balaicz Zoltánné</t>
  </si>
  <si>
    <t>B40</t>
  </si>
  <si>
    <t>ZEK Nyelvi és Felnőttképz</t>
  </si>
  <si>
    <t>Kovácsné Bubits Bernadett</t>
  </si>
  <si>
    <t>Hiezl Kitti</t>
  </si>
  <si>
    <t>Stavans Anat</t>
  </si>
  <si>
    <t>Sepsi Éva</t>
  </si>
  <si>
    <t>Bátor Franciska</t>
  </si>
  <si>
    <t>Dr. Kovács Melinda</t>
  </si>
  <si>
    <t>Dr. Kovács-Németh Lilla</t>
  </si>
  <si>
    <t>Nagy Zsuzsanna</t>
  </si>
  <si>
    <t>Bereczki Péter Gábor</t>
  </si>
  <si>
    <t>Alexa Roland</t>
  </si>
  <si>
    <t>Dr. Szabóné Dr. Ravasz Bernadett</t>
  </si>
  <si>
    <t>Estélyi-Tala Nóra</t>
  </si>
  <si>
    <t>Dr. Guzsvinecz Tibor</t>
  </si>
  <si>
    <t>B24</t>
  </si>
  <si>
    <t>Informatikai Rendszerek é</t>
  </si>
  <si>
    <t>Dr. Szűcs Judit</t>
  </si>
  <si>
    <t>Nyizsnyoszki Zsófia</t>
  </si>
  <si>
    <t>Kondor Dóra</t>
  </si>
  <si>
    <t>Bujna Hajnalka</t>
  </si>
  <si>
    <t>Pós Adrienn</t>
  </si>
  <si>
    <t>Czeglédi-Kelemen Angéla</t>
  </si>
  <si>
    <t>Németh Gábor István</t>
  </si>
  <si>
    <t>Lukács Tamás Csaba</t>
  </si>
  <si>
    <t>Piedl Daniella</t>
  </si>
  <si>
    <t>laboráns, vegyésztechniku</t>
  </si>
  <si>
    <t>Gyöngyössy Bence Boldizsár</t>
  </si>
  <si>
    <t>Tulézi-Lukácsi Kitti</t>
  </si>
  <si>
    <t>Opicz Ágnes</t>
  </si>
  <si>
    <t>Bogdán Tamás</t>
  </si>
  <si>
    <t>Betlehemné Marton Ildikó</t>
  </si>
  <si>
    <t>Takács Líviusz</t>
  </si>
  <si>
    <t>Waldinger Anett</t>
  </si>
  <si>
    <t>Németh Richárd</t>
  </si>
  <si>
    <t>Kandár Attila</t>
  </si>
  <si>
    <t>Péntek Imre</t>
  </si>
  <si>
    <t>Juhász Mária Dóra</t>
  </si>
  <si>
    <t>Szabó Zsolt</t>
  </si>
  <si>
    <t>szakmunkás</t>
  </si>
  <si>
    <t>Bauer Márk Ottó</t>
  </si>
  <si>
    <t>Vuk Attila Lajos</t>
  </si>
  <si>
    <t>Beregszászi Csaba</t>
  </si>
  <si>
    <t>Kandárné Molnár Jusztina</t>
  </si>
  <si>
    <t>Pancsa Katalin</t>
  </si>
  <si>
    <t>Szatmári Sándor</t>
  </si>
  <si>
    <t>Pálinkás Roland</t>
  </si>
  <si>
    <t>Andor Balázs</t>
  </si>
  <si>
    <t>Dr. Király András</t>
  </si>
  <si>
    <t>Schalbert Judit</t>
  </si>
  <si>
    <t>Miseta Tamás</t>
  </si>
  <si>
    <t>Sánta Zoltán</t>
  </si>
  <si>
    <t>Urbán Katalin</t>
  </si>
  <si>
    <t>Horváth-Auer Fanni Olivia</t>
  </si>
  <si>
    <t>Lepsényi István</t>
  </si>
  <si>
    <t>Bognár Fanni</t>
  </si>
  <si>
    <t>Meszlényi Armand</t>
  </si>
  <si>
    <t>Halász Gergely Lajos</t>
  </si>
  <si>
    <t>Tran Tuan Anh</t>
  </si>
  <si>
    <t>Sándor Krisztina</t>
  </si>
  <si>
    <t>Szőke Georgina</t>
  </si>
  <si>
    <t>Michalecova Gabriella</t>
  </si>
  <si>
    <t>László Veronika</t>
  </si>
  <si>
    <t>Salamon Antal</t>
  </si>
  <si>
    <t>Pálfi Ivett</t>
  </si>
  <si>
    <t>Németh-Fábián Réka</t>
  </si>
  <si>
    <t>Dr. Szabó Tibor</t>
  </si>
  <si>
    <t>Kovácsné Nagy Antónia</t>
  </si>
  <si>
    <t>Szalontai-Liszkai Nikoletta</t>
  </si>
  <si>
    <t>Karakai Tünde</t>
  </si>
  <si>
    <t>Sikné Czank Nóra</t>
  </si>
  <si>
    <t>Kandó Kata Életke</t>
  </si>
  <si>
    <t>Selmeczi Judit</t>
  </si>
  <si>
    <t>Nagy Attila Árpád</t>
  </si>
  <si>
    <t>Hardy András György</t>
  </si>
  <si>
    <t>Sipos Nikolett</t>
  </si>
  <si>
    <t>Mák Lilla</t>
  </si>
  <si>
    <t>Szigetvári Zsolt</t>
  </si>
  <si>
    <t>Németh László</t>
  </si>
  <si>
    <t>Szalai Gréta</t>
  </si>
  <si>
    <t>Patkósné Böle Renáta</t>
  </si>
  <si>
    <t>Dr. Sántha-Malomsoki Ágnes</t>
  </si>
  <si>
    <t>Gnitiev Sergei</t>
  </si>
  <si>
    <t>Saghir Aamir</t>
  </si>
  <si>
    <t>Fülöp Zsófia</t>
  </si>
  <si>
    <t>Ihász Petra</t>
  </si>
  <si>
    <t>Dr. Zsiborácsné Szabó Szimonetta Éva</t>
  </si>
  <si>
    <t>Hanich Szabolcs</t>
  </si>
  <si>
    <t>Püspök Krisztián</t>
  </si>
  <si>
    <t>Borsfai Rebeka Bianka</t>
  </si>
  <si>
    <t>Osváth Erzsébet</t>
  </si>
  <si>
    <t>Palotai Nándor</t>
  </si>
  <si>
    <t>Vipler Nikolett</t>
  </si>
  <si>
    <t>kommunikációs referens</t>
  </si>
  <si>
    <t>Dési Ádám Dániel</t>
  </si>
  <si>
    <t>Dr. Joó István</t>
  </si>
  <si>
    <t>Dr. Katits Etelka Éva</t>
  </si>
  <si>
    <t>Hegedűs Géza József</t>
  </si>
  <si>
    <t>Dr. Kopházi-Molnár Erzsébet</t>
  </si>
  <si>
    <t>Ignácz Kristóf</t>
  </si>
  <si>
    <t>Katona Richárd</t>
  </si>
  <si>
    <t>Dr. Hermann Tamás</t>
  </si>
  <si>
    <t>Szigeti Nóra</t>
  </si>
  <si>
    <t>Thury Péter</t>
  </si>
  <si>
    <t>Kerkai Károly</t>
  </si>
  <si>
    <t>Pachmann Anita Gabriella</t>
  </si>
  <si>
    <t>Koleszár Éva</t>
  </si>
  <si>
    <t>Szabó Róbert</t>
  </si>
  <si>
    <t>Soltész Péter</t>
  </si>
  <si>
    <t>Jambrich Attila</t>
  </si>
  <si>
    <t>Nardai Katalin Mária</t>
  </si>
  <si>
    <t>Simon Ivett Alexandra</t>
  </si>
  <si>
    <t>Csillag Rebeka</t>
  </si>
  <si>
    <t>Fonyó Máté</t>
  </si>
  <si>
    <t>Kiss György János</t>
  </si>
  <si>
    <t>Bokor Barbara</t>
  </si>
  <si>
    <t>Szelényi Dorottya</t>
  </si>
  <si>
    <t>Dr. Fehér Balázs</t>
  </si>
  <si>
    <t>Égler András</t>
  </si>
  <si>
    <t>Barczikay Zsuzsanna</t>
  </si>
  <si>
    <t>Zámbó Anikó</t>
  </si>
  <si>
    <t>Grósz-Csillag Judit</t>
  </si>
  <si>
    <t>Kiss Nikoletta</t>
  </si>
  <si>
    <t>Wolf Andrea</t>
  </si>
  <si>
    <t>Kegyes Tamás</t>
  </si>
  <si>
    <t>Tuboly András</t>
  </si>
  <si>
    <t>Szalai Dóra</t>
  </si>
  <si>
    <t>Fekete Dániel</t>
  </si>
  <si>
    <t>Fejes Róbert</t>
  </si>
  <si>
    <t>Béni István</t>
  </si>
  <si>
    <t>technikus, laboráns</t>
  </si>
  <si>
    <t>Szántó Anna</t>
  </si>
  <si>
    <t>Szabó Gergely</t>
  </si>
  <si>
    <t>Kondákor Zsófia</t>
  </si>
  <si>
    <t>Dr. Pálfi Géza</t>
  </si>
  <si>
    <t>Weier Zsuzsanna</t>
  </si>
  <si>
    <t>Fejes Judit Katalin</t>
  </si>
  <si>
    <t>Shypul Olga</t>
  </si>
  <si>
    <t>Gittáné Székely Magdolna</t>
  </si>
  <si>
    <t>Talián-Szalai Renáta</t>
  </si>
  <si>
    <t>Szabó András</t>
  </si>
  <si>
    <t>Bodó Réka</t>
  </si>
  <si>
    <t>Zsandár Krisztina</t>
  </si>
  <si>
    <t>Pilipár Tímea</t>
  </si>
  <si>
    <t>Ipkovich Bálint</t>
  </si>
  <si>
    <t>Pityó Gábor</t>
  </si>
  <si>
    <t>könyvtáros, informatikus</t>
  </si>
  <si>
    <t>Egyed Ildikó</t>
  </si>
  <si>
    <t>J71</t>
  </si>
  <si>
    <t>Karrier- és Hallgatói Szo</t>
  </si>
  <si>
    <t>Kalauz-Simon Veronika</t>
  </si>
  <si>
    <t>Őze Csilla</t>
  </si>
  <si>
    <t>Kornaizel Gábor</t>
  </si>
  <si>
    <t>Balogh László</t>
  </si>
  <si>
    <t>László Andrea Tamara</t>
  </si>
  <si>
    <t>Dr. Katonáné Strehó Marietta</t>
  </si>
  <si>
    <t>Merics-Károlyi Melinda</t>
  </si>
  <si>
    <t>Matlári Andrea</t>
  </si>
  <si>
    <t>Voronko Iryna</t>
  </si>
  <si>
    <t>Reider Anikó</t>
  </si>
  <si>
    <t>Lengyel Bálint Bence</t>
  </si>
  <si>
    <t>Csite-Balogh Éva</t>
  </si>
  <si>
    <t>Bankó Péter</t>
  </si>
  <si>
    <t>Szabó Zsófia</t>
  </si>
  <si>
    <t>Noble Lóránt Pierre</t>
  </si>
  <si>
    <t>Klein Alex</t>
  </si>
  <si>
    <t>Zsuga-Biró Rita</t>
  </si>
  <si>
    <t>Nagyné Balázs Adrienn Erzsébet</t>
  </si>
  <si>
    <t>Török Rebeka</t>
  </si>
  <si>
    <t>Csutorás Beatrix</t>
  </si>
  <si>
    <t>Dr. Nyirő-Kósa Ilona</t>
  </si>
  <si>
    <t>Dr. Hoffer András</t>
  </si>
  <si>
    <t>Jóna István</t>
  </si>
  <si>
    <t>Gyarmati Ildikó Tímea</t>
  </si>
  <si>
    <t>Tóth Krisztián</t>
  </si>
  <si>
    <t>Kiss József</t>
  </si>
  <si>
    <t>Brand Ádám</t>
  </si>
  <si>
    <t>Osváth Ferenc Ménrót</t>
  </si>
  <si>
    <t>Pavlik Tamás</t>
  </si>
  <si>
    <t>K61</t>
  </si>
  <si>
    <t>Ajka Kampusz</t>
  </si>
  <si>
    <t>Dr. Perjés István András</t>
  </si>
  <si>
    <t>Juhász Imre</t>
  </si>
  <si>
    <t>Szentmiklósi Beáta</t>
  </si>
  <si>
    <t>Ottroba Alexandra</t>
  </si>
  <si>
    <t>Annusné Nagy Rózsa</t>
  </si>
  <si>
    <t>Dr. Bari Ferenc</t>
  </si>
  <si>
    <t>kutatóprofesszor</t>
  </si>
  <si>
    <t>Salamon Attila</t>
  </si>
  <si>
    <t>Gerencsér Attiláné</t>
  </si>
  <si>
    <t>Molnár Nikoletta</t>
  </si>
  <si>
    <t>Dr. Kádár Judit Ágnes</t>
  </si>
  <si>
    <t>Nagy Levente Antal</t>
  </si>
  <si>
    <t>Cseh András</t>
  </si>
  <si>
    <t>Molnárné Lakics Eszter</t>
  </si>
  <si>
    <t>Szabó-Hren Judit</t>
  </si>
  <si>
    <t>Darabos Kíra</t>
  </si>
  <si>
    <t>Kocsis Ferenc Bence</t>
  </si>
  <si>
    <t>Grebely Gergely</t>
  </si>
  <si>
    <t>Szijártó Áron</t>
  </si>
  <si>
    <t>Medgyes Krisztián</t>
  </si>
  <si>
    <t>Kiss Gábor Antal</t>
  </si>
  <si>
    <t>Nagy Gábor</t>
  </si>
  <si>
    <t>Bedők Sándor</t>
  </si>
  <si>
    <t>Goswami Angshuman Robin</t>
  </si>
  <si>
    <t>Lenti Zsolt</t>
  </si>
  <si>
    <t>Szendi Sándor</t>
  </si>
  <si>
    <t>Dr. Kulcsár Tamás Jenő</t>
  </si>
  <si>
    <t>Kovács Márk</t>
  </si>
  <si>
    <t>Schné Mónika</t>
  </si>
  <si>
    <t>Sarkadi Zsófia Judit</t>
  </si>
  <si>
    <t>Oláh Regina Xénia</t>
  </si>
  <si>
    <t>Szentirmai Péter</t>
  </si>
  <si>
    <t>Bosnyák-Simon Nikolett</t>
  </si>
  <si>
    <t>Szarka Dóra</t>
  </si>
  <si>
    <t>Tudósné Ódor Eszter</t>
  </si>
  <si>
    <t>Ukshini Florinda</t>
  </si>
  <si>
    <t>Strausz-Bognár Dóra</t>
  </si>
  <si>
    <t>Shabbir Salman</t>
  </si>
  <si>
    <t>Fux Marcell</t>
  </si>
  <si>
    <t>Uddin Imran</t>
  </si>
  <si>
    <t>Székely Katalin</t>
  </si>
  <si>
    <t>Gadár László</t>
  </si>
  <si>
    <t>Bodor-Kurucz Nóra</t>
  </si>
  <si>
    <t>Dr. Kiss Gyula</t>
  </si>
  <si>
    <t>Márvány Gabriella</t>
  </si>
  <si>
    <t>Álmos Levente</t>
  </si>
  <si>
    <t>Baumholczer Eszter</t>
  </si>
  <si>
    <t>Spanics Ildikó</t>
  </si>
  <si>
    <t>Dely Balázs</t>
  </si>
  <si>
    <t>Huszár Róbert</t>
  </si>
  <si>
    <t>György Richárd</t>
  </si>
  <si>
    <t>Dr. Zavarkó Máté</t>
  </si>
  <si>
    <t>Troják Rita</t>
  </si>
  <si>
    <t>Szücs Zoltánné</t>
  </si>
  <si>
    <t>Perák János Gábor</t>
  </si>
  <si>
    <t>Kövér László Márk</t>
  </si>
  <si>
    <t>Bali Judit</t>
  </si>
  <si>
    <t>Horváth Ferenc Gáborné</t>
  </si>
  <si>
    <t>takarító</t>
  </si>
  <si>
    <t>Marton Csaba László</t>
  </si>
  <si>
    <t/>
  </si>
  <si>
    <t>Bakiné Pandúr Mária</t>
  </si>
  <si>
    <t>Bunics Attiláné</t>
  </si>
  <si>
    <t>Timár Sándor</t>
  </si>
  <si>
    <t>portás</t>
  </si>
  <si>
    <t>Palotás Dóra</t>
  </si>
  <si>
    <t>Dr. Michalkó Gábor István</t>
  </si>
  <si>
    <t>Al-Dulaimi Ali Dawod Salman</t>
  </si>
  <si>
    <t>egyéb</t>
  </si>
  <si>
    <t>Abdullah Thamer Adnan</t>
  </si>
  <si>
    <t>Visnyei Merve</t>
  </si>
  <si>
    <t>Lajtai-Szabó Piroska</t>
  </si>
  <si>
    <t>Kavalecz Edit Eszter</t>
  </si>
  <si>
    <t>Vincze Dorottya</t>
  </si>
  <si>
    <t>Fernandes Vanderley Rayane</t>
  </si>
  <si>
    <t>Al-Imari Tiba Jassam Kaison</t>
  </si>
  <si>
    <t>Perera Pech Rocio Yazmin</t>
  </si>
  <si>
    <t>Tihanyi Kata Rebeka</t>
  </si>
  <si>
    <t>Raschek Attila</t>
  </si>
  <si>
    <t>Gacov Donát Adrián</t>
  </si>
  <si>
    <t>Porkoláb Patrícia Fanni</t>
  </si>
  <si>
    <t>Jarjabka Éva Erzsébet</t>
  </si>
  <si>
    <t>Tálas Martin</t>
  </si>
  <si>
    <t>Staub József Dávid</t>
  </si>
  <si>
    <t>Kasianova Alisa</t>
  </si>
  <si>
    <t>Orsós Emil István</t>
  </si>
  <si>
    <t>Tarcsay Bálint Levente</t>
  </si>
  <si>
    <t>Beke Szabolcs</t>
  </si>
  <si>
    <t>Mózes Krisztina</t>
  </si>
  <si>
    <t>Váradi Márk</t>
  </si>
  <si>
    <t>Küzdő Áron</t>
  </si>
  <si>
    <t>Holicza Barnabás</t>
  </si>
  <si>
    <t>Galambos Mónika</t>
  </si>
  <si>
    <t>Rolya Alexandra</t>
  </si>
  <si>
    <t>Abdo Amr Mohamed Abdelhameed Nagy</t>
  </si>
  <si>
    <t>Vonyó Viktória Zoltána</t>
  </si>
  <si>
    <t>Hörömpöly Klaudia</t>
  </si>
  <si>
    <t>Hogyor Kinga</t>
  </si>
  <si>
    <t>Bántay László</t>
  </si>
  <si>
    <t>Pörgye Zsanett Eszter</t>
  </si>
  <si>
    <t>Gugolya Mónika</t>
  </si>
  <si>
    <t>Fábián Hajnalka</t>
  </si>
  <si>
    <t>Demcsák Norbert</t>
  </si>
  <si>
    <t>Szarka Bettina Ildikó</t>
  </si>
  <si>
    <t>Kövér Regina</t>
  </si>
  <si>
    <t>Vörös Bálint</t>
  </si>
  <si>
    <t>Kocsor Péter Ernő</t>
  </si>
  <si>
    <t>Kálmán Brigitta Linda</t>
  </si>
  <si>
    <t>Tóth Eliza</t>
  </si>
  <si>
    <t>Demény Bence</t>
  </si>
  <si>
    <t>Kiglics Krisztina</t>
  </si>
  <si>
    <t>Dégi Melánia</t>
  </si>
  <si>
    <t>Szabó Ádám</t>
  </si>
  <si>
    <t>Török Petra</t>
  </si>
  <si>
    <t>Szatmári Kinga</t>
  </si>
  <si>
    <t>Szem.ügyi törzsszám</t>
  </si>
  <si>
    <t>Dolgozó ill. pályázó neve</t>
  </si>
  <si>
    <t>2021. II. félév havi egyéni átlag</t>
  </si>
  <si>
    <t>2021. II. félév havi egyéni átlag teljes munkaidőre vetítve</t>
  </si>
  <si>
    <t>hány havi bérből jött ki az átlagbér</t>
  </si>
  <si>
    <t>Dr. TIMÁR IMRE</t>
  </si>
  <si>
    <t>Dr. HANGOS KATALIN MÁRIA</t>
  </si>
  <si>
    <t>Dr. TÖRÖK ÁDÁM</t>
  </si>
  <si>
    <t>Dr. TUZA ZSOLT LÁSZLÓ</t>
  </si>
  <si>
    <t>Dr. MISZLIVETZ FERENC</t>
  </si>
  <si>
    <t>Dr. GUTTMAN ANDRÁS</t>
  </si>
  <si>
    <t>Dr. BEZDEK KÁROLY</t>
  </si>
  <si>
    <t>JENSEN JODY PATRICIA</t>
  </si>
  <si>
    <t>Dr. LENDVAY GYÖRGY</t>
  </si>
  <si>
    <t>Dr. PADISÁK JUDIT</t>
  </si>
  <si>
    <t>Dr. SZALAI ISTVÁN</t>
  </si>
  <si>
    <t>Dr. NAGY ANDRÁS</t>
  </si>
  <si>
    <t>Dr. UJHIDY AURÉL</t>
  </si>
  <si>
    <t>Dr. HANÁK LÁSZLÓ</t>
  </si>
  <si>
    <t>KOVÁCS LÁSZLÓ</t>
  </si>
  <si>
    <t>dr. CSANÁDI ÁGNES</t>
  </si>
  <si>
    <t>HORVÁTH LÁSZLÓ</t>
  </si>
  <si>
    <t>SUSÁNSZKY FERENC GYÖRGY</t>
  </si>
  <si>
    <t>HORNUNG TAMÁS JENŐ</t>
  </si>
  <si>
    <t>KÖNIGNÉ DOHANICS MÁRTA MÁRIA</t>
  </si>
  <si>
    <t>dr. JÁRMAI ERZSÉBET MÁRIA</t>
  </si>
  <si>
    <t>ZSIBORÁCS HENRIK</t>
  </si>
  <si>
    <t>Dr. HORVÁTH OTTÓ</t>
  </si>
  <si>
    <t>Dr. Földes Csaba</t>
  </si>
  <si>
    <t>SIMON GYŐZŐ</t>
  </si>
  <si>
    <t>Dr. VONDERVISZT FERENC</t>
  </si>
  <si>
    <t>GÁSPÁR LÁSZLÓ</t>
  </si>
  <si>
    <t>GOMBÁS-PATAKI ÉVA</t>
  </si>
  <si>
    <t>PRISKINNÉ RAUSCHER ZSUZSANNA</t>
  </si>
  <si>
    <t>Dr. ZSILÁK ZOLTÁN</t>
  </si>
  <si>
    <t>Dr. HORVÁTH LÁSZLÓ</t>
  </si>
  <si>
    <t>SIKNÉ DR. LÁNYI CECÍLIA ILONA</t>
  </si>
  <si>
    <t>FORRÓ ZSUZSANNA</t>
  </si>
  <si>
    <t>PÁHI LÁSZLÓ</t>
  </si>
  <si>
    <t>SZABÓ LÁSZLÓ</t>
  </si>
  <si>
    <t>Dr. GERZSON MIKLÓS</t>
  </si>
  <si>
    <t>JÁMBOR BALÁZS RÓBERT</t>
  </si>
  <si>
    <t>BUI PÁL</t>
  </si>
  <si>
    <t>Dr. SZALKAI ISTVÁN</t>
  </si>
  <si>
    <t>ROSTA IMRE</t>
  </si>
  <si>
    <t>Dr. LEITOLD ADRIEN ILONA</t>
  </si>
  <si>
    <t>SAGMEISTERNÉ PATAKFALVI ANDREA</t>
  </si>
  <si>
    <t>BÉLAFINÉ DR BAKÓ KATALIN</t>
  </si>
  <si>
    <t>BIRÓ FERENC</t>
  </si>
  <si>
    <t>SZŐKE IRÉN</t>
  </si>
  <si>
    <t>MENYHÁRT TÜNDE</t>
  </si>
  <si>
    <t>KLINGER JÁNOSNÉ</t>
  </si>
  <si>
    <t>Dr. KÓSA ISTVÁN</t>
  </si>
  <si>
    <t>Dr. HARTUNG FERENC</t>
  </si>
  <si>
    <t>KÖRMENDI MARIANNA TERÉZIA</t>
  </si>
  <si>
    <t>Dr. NAGY LAJOS</t>
  </si>
  <si>
    <t>Dr. KORIM TAMÁS</t>
  </si>
  <si>
    <t>Dr. MIHÁLYKÓ LAJOS CSABA</t>
  </si>
  <si>
    <t>SZABÓNÉ DR BÁRDOS ERZSÉBET</t>
  </si>
  <si>
    <t>Dr. PITUK MIHÁLY</t>
  </si>
  <si>
    <t>Dr. KRISTÓF TAMÁS</t>
  </si>
  <si>
    <t>GOLARITS MIKLÓS</t>
  </si>
  <si>
    <t>Dr. PÓSFAI MIHÁLY</t>
  </si>
  <si>
    <t>BARTOS ANDREA</t>
  </si>
  <si>
    <t>Dr. DÓSA GYÖRGY</t>
  </si>
  <si>
    <t>Dr. NÉMETH CSABA</t>
  </si>
  <si>
    <t>SZÉLESNÉ DR. FERENCZ EDIT MÁRIA</t>
  </si>
  <si>
    <t>Dr. NÉMETH SÁNDOR</t>
  </si>
  <si>
    <t>SKODÁNÉ DR. FÖLDES RITA</t>
  </si>
  <si>
    <t>KOMÁROMY PÉTER</t>
  </si>
  <si>
    <t>LUKÁCS ÉVA</t>
  </si>
  <si>
    <t>SIMONNÉ ROMSICS ERIKA</t>
  </si>
  <si>
    <t>STARKNÉ DR. WERNER ÁGNES</t>
  </si>
  <si>
    <t>Dr. KOVÁCS NÓRA JULIANNA</t>
  </si>
  <si>
    <t>SZANYI IMRE ISTVÁN</t>
  </si>
  <si>
    <t>LÁSZLÓ TAMÁS</t>
  </si>
  <si>
    <t>HALÁSZ LÁSZLÓ</t>
  </si>
  <si>
    <t>dr. MÉSZÁROS ÁGNES</t>
  </si>
  <si>
    <t>dr. BÉRCES EDIT</t>
  </si>
  <si>
    <t>Dr. MIHÁLYKÓNÉ DR. ORBÁN ÉVA</t>
  </si>
  <si>
    <t>KISSNÉ BŐDÖR GABRIELLA</t>
  </si>
  <si>
    <t>SASHALMI ISTVÁN</t>
  </si>
  <si>
    <t>Dr. BUJTÁS CSILLA</t>
  </si>
  <si>
    <t>Dr. GÖLLEI ATTILA</t>
  </si>
  <si>
    <t>Dr. GUGOLYA ZOLTÁN</t>
  </si>
  <si>
    <t>Dr. FODOR DÉNES</t>
  </si>
  <si>
    <t>Dr. JUHÁSZ ZOLTÁN</t>
  </si>
  <si>
    <t>GOMBOS TAMÁS</t>
  </si>
  <si>
    <t>Dr. PALÁNYI ILDIKÓ</t>
  </si>
  <si>
    <t>dr. VADVÁRI TIBOR</t>
  </si>
  <si>
    <t>KOCSIS ANDREA</t>
  </si>
  <si>
    <t>BALATON JÁNOS</t>
  </si>
  <si>
    <t>Dr. LIKER ANDRÁS</t>
  </si>
  <si>
    <t>ANTAL CSABÁNÉ</t>
  </si>
  <si>
    <t>SZABÓ GÉZA TIBOR</t>
  </si>
  <si>
    <t>Neumanné Virág Ildikó</t>
  </si>
  <si>
    <t>VÉGH MÁRTA</t>
  </si>
  <si>
    <t>FEHÉR ERIKA</t>
  </si>
  <si>
    <t>BANKÓNÉ ÜRMÉNYI CARMEN</t>
  </si>
  <si>
    <t>NAGYNÉ HALÁSZ ZSUZSANNA</t>
  </si>
  <si>
    <t>Dr. KRISTÓFNÉ DR MAKÓ ÉVA</t>
  </si>
  <si>
    <t>Dr. GELENCSÉR ANDRÁS</t>
  </si>
  <si>
    <t>VARGA ÁGNES</t>
  </si>
  <si>
    <t>Dr. ULBERT ZSOLT</t>
  </si>
  <si>
    <t>SZABÓ CSABA</t>
  </si>
  <si>
    <t>DÖMŐK MIKLÓSNÉ</t>
  </si>
  <si>
    <t>PULAI GÁBOR ATTILA</t>
  </si>
  <si>
    <t>HADÁSZI ÁGNES MELINDA</t>
  </si>
  <si>
    <t>Dr. KAIZER JÓZSEF</t>
  </si>
  <si>
    <t>Dr. BODA DEZSŐ</t>
  </si>
  <si>
    <t>GERENCSÉR GYÖRGYNÉ</t>
  </si>
  <si>
    <t>Dr. CSERTÁN GYÖRGY</t>
  </si>
  <si>
    <t>KATONÁNÉ TÖMÖRDI KATALIN TÜNDE</t>
  </si>
  <si>
    <t>ORLAINÉ TAUER ANDREA</t>
  </si>
  <si>
    <t>SZENTESSY BALÁZS</t>
  </si>
  <si>
    <t>KOVÁCS ELŐD</t>
  </si>
  <si>
    <t>Dr. VINCZE ANDRÁS</t>
  </si>
  <si>
    <t>Dr. KOVÁCS TIBOR</t>
  </si>
  <si>
    <t>VIRÁGH ANDREA</t>
  </si>
  <si>
    <t>FORINTOS NORBERT</t>
  </si>
  <si>
    <t>Dr. VASSÁNYI ISTVÁN</t>
  </si>
  <si>
    <t>FÜLÖP RÉKA HAJNALKA</t>
  </si>
  <si>
    <t>CSIZMADIA FERENC</t>
  </si>
  <si>
    <t>ZSARGÓ SZILVIA</t>
  </si>
  <si>
    <t>BENKŐ ANDREA</t>
  </si>
  <si>
    <t>LIPOVITS ÁGNES</t>
  </si>
  <si>
    <t>BERETZKY PÉTER MÁRK</t>
  </si>
  <si>
    <t>STARHON KATALIN HAJNALKA</t>
  </si>
  <si>
    <t>EDVY LÁSZLÓ</t>
  </si>
  <si>
    <t>dr. GOMBOSNÉ GÁSPÁR KATALIN</t>
  </si>
  <si>
    <t>KOKAS ANDREA ILDIKÓ</t>
  </si>
  <si>
    <t>IHÁSZ GABRIELLA</t>
  </si>
  <si>
    <t>KOVÁCS LÍVIA</t>
  </si>
  <si>
    <t>Dr. FODOR LAJOS</t>
  </si>
  <si>
    <t>Dr. LUKÁCS PÁL ZOLTÁN</t>
  </si>
  <si>
    <t>GURIN PÉTER</t>
  </si>
  <si>
    <t>Dr. BIRKNER ZOLTÁN</t>
  </si>
  <si>
    <t>Dr. NÉMETH ISTVÁN</t>
  </si>
  <si>
    <t>BUDAI IMRE</t>
  </si>
  <si>
    <t>LEVELES LÁSZLÓ</t>
  </si>
  <si>
    <t>Dr. GÖRBE PÉTER</t>
  </si>
  <si>
    <t>KOZÁRI ILDIKÓ</t>
  </si>
  <si>
    <t>Dr. SZÜCS VERONIKA</t>
  </si>
  <si>
    <t>Dr. CZÚNI LÁSZLÓ</t>
  </si>
  <si>
    <t>GÓCZÁN JUDIT</t>
  </si>
  <si>
    <t>Dr. VARGA SZABOLCS</t>
  </si>
  <si>
    <t>JARABA JÁNOS</t>
  </si>
  <si>
    <t>PETRINIC IRENA</t>
  </si>
  <si>
    <t>BALÁZSNÉ DR. LENDVAI MARIETTA</t>
  </si>
  <si>
    <t>Dr. HOLCZINGER TIBOR</t>
  </si>
  <si>
    <t>BERTALAN MÓNIKA</t>
  </si>
  <si>
    <t>KLEIN MÓNIKA</t>
  </si>
  <si>
    <t>Dr. FOGARASSYNÉ DR. VATHY ÁGNES</t>
  </si>
  <si>
    <t>PATÓ GÁBORNÉ DR. SZŰCS BEÁTA</t>
  </si>
  <si>
    <t>KRASZNAI BEÁTA</t>
  </si>
  <si>
    <t>Dr. BARÁT JÁNOS</t>
  </si>
  <si>
    <t>RINGNÉ NYÁRI EDINA IBOLYA</t>
  </si>
  <si>
    <t>PÁLFY ANGELIKA</t>
  </si>
  <si>
    <t>FEJES LÁSZLÓNÉ DR UTASI ANETT</t>
  </si>
  <si>
    <t>KINCSES MÁRTON ZOLTÁN</t>
  </si>
  <si>
    <t>FEHÉR NORBERT</t>
  </si>
  <si>
    <t>SZIVA BARNABÁS</t>
  </si>
  <si>
    <t>Dr. ABONYI JÁNOS</t>
  </si>
  <si>
    <t>AUER RÓBERT</t>
  </si>
  <si>
    <t>JANKOVICS HAJNALKA</t>
  </si>
  <si>
    <t>Győrffyné Holló Krisztina</t>
  </si>
  <si>
    <t>Dr. DOMOKOS ENDRE GÁBOR</t>
  </si>
  <si>
    <t>KISS KRISZTIÁN ATTILA</t>
  </si>
  <si>
    <t>SARKADY ATTILA</t>
  </si>
  <si>
    <t>POZSGAI TAMÁS</t>
  </si>
  <si>
    <t>HORVÁTH BARBARA ANGÉLA</t>
  </si>
  <si>
    <t>Dr. KURDI RÓBERT</t>
  </si>
  <si>
    <t>Zeke Zsuzsanna</t>
  </si>
  <si>
    <t>SZŐKÉNÉ VIZI GABRIELLA</t>
  </si>
  <si>
    <t>BALOGH ANDRÁS</t>
  </si>
  <si>
    <t>Dr. Csizmadia Tibor</t>
  </si>
  <si>
    <t>Dr. HAJBA LÁSZLÓ</t>
  </si>
  <si>
    <t>HOLCZINGER MELINDA</t>
  </si>
  <si>
    <t>Dr. CSUTI PÉTER</t>
  </si>
  <si>
    <t>TORMA ROLAND</t>
  </si>
  <si>
    <t>Dr. VALISKÓ MÓNIKA</t>
  </si>
  <si>
    <t>WINKLER SZABOLCS</t>
  </si>
  <si>
    <t>MACHALIK-HARTMAN BEÁTA</t>
  </si>
  <si>
    <t>KÓLINGERNÉ CSÁNYI JUDIT VIKTÓR</t>
  </si>
  <si>
    <t>BOKROSSY-CSIBA MÁRIA</t>
  </si>
  <si>
    <t>SIKI ANDREA</t>
  </si>
  <si>
    <t>Dr. BERTÓK ÁKOS BOTOND</t>
  </si>
  <si>
    <t>Dr. GOMBKÖTŐ IMRE</t>
  </si>
  <si>
    <t>Dr. NEMESTÓTHY BÉLA NÁNDOR</t>
  </si>
  <si>
    <t>Dr. KOVÁCS MARGIT</t>
  </si>
  <si>
    <t>RÁCZ GÉZA</t>
  </si>
  <si>
    <t>Dr. HECKL ISTVÁN</t>
  </si>
  <si>
    <t>BALAICZ ZOLTÁNNÉ</t>
  </si>
  <si>
    <t>KULCSÁR TÍMEA ÉVA</t>
  </si>
  <si>
    <t>dr. ANTAL ANITA</t>
  </si>
  <si>
    <t>SZŐKE ANDREA</t>
  </si>
  <si>
    <t>DEÁKNÉ GÁL ANIKÓ ÉVA</t>
  </si>
  <si>
    <t>Dr. JUZSAKOVA TATJÁNA</t>
  </si>
  <si>
    <t>Dr. TARCZALI TÜNDE TÍMEA</t>
  </si>
  <si>
    <t>Dr. DÁVID ÁKOS</t>
  </si>
  <si>
    <t>BARTOS ADRIÁN</t>
  </si>
  <si>
    <t>PALATINUS LEVENTE</t>
  </si>
  <si>
    <t>KOVÁCS RÓBERT</t>
  </si>
  <si>
    <t>Dr. SZILI- FODOR DÓRA</t>
  </si>
  <si>
    <t>Dr. ERNSZT ILDIKÓ</t>
  </si>
  <si>
    <t>RÉDEY ÁKOS</t>
  </si>
  <si>
    <t>Dr. MISKOLCZI NORBERT</t>
  </si>
  <si>
    <t>NÉMETH PÉTER</t>
  </si>
  <si>
    <t>HEGEDŰSNÉ DR. BARANYAI NÓRA</t>
  </si>
  <si>
    <t>Dr. RODEK NÓRA</t>
  </si>
  <si>
    <t>Dr. GALAMBOS ILDIKÓ</t>
  </si>
  <si>
    <t>NYÁRI ZSÓFIA</t>
  </si>
  <si>
    <t>HORVÁTH KRISZTIÁN</t>
  </si>
  <si>
    <t>CSÁNYI-TORNYOS ESZTER</t>
  </si>
  <si>
    <t>LÁSZLÓ ANDRÁS</t>
  </si>
  <si>
    <t>GERENCSÉRNÉ DR. BERTA RENÁTA</t>
  </si>
  <si>
    <t>Dr. TÓTH-BODROGI EDIT</t>
  </si>
  <si>
    <t>BALOGH DIÁNA</t>
  </si>
  <si>
    <t>TORMA-PALUSKA ÁGNES</t>
  </si>
  <si>
    <t>KORPÁCZI ESZTER</t>
  </si>
  <si>
    <t>KOVÁCS RITA</t>
  </si>
  <si>
    <t>BERTÓK-KISS JUDIT ZSUZSANNA</t>
  </si>
  <si>
    <t>SPEISER FERENC PÉTER</t>
  </si>
  <si>
    <t>KOVÁCS-UJVÁRI ORSOLYA</t>
  </si>
  <si>
    <t>Dr. VÖRÖSHÁZI ZSOLT</t>
  </si>
  <si>
    <t>Dr. FODOR ATTILA</t>
  </si>
  <si>
    <t>LAKÓ JÁNOS</t>
  </si>
  <si>
    <t>Dr. PÉTER ERZSÉBET</t>
  </si>
  <si>
    <t>KISS GÁBOR ANTAL</t>
  </si>
  <si>
    <t>Dr. SOMOGYI VIOLA</t>
  </si>
  <si>
    <t>VÁGVÖLGYI VERONIKA</t>
  </si>
  <si>
    <t>Dr. JASKÓ SZILÁRD</t>
  </si>
  <si>
    <t>Dr. STENGER-KOVÁCS CSILLA</t>
  </si>
  <si>
    <t>BADICS ALBERT</t>
  </si>
  <si>
    <t>SZELESNÉ SZŐKE JUDIT</t>
  </si>
  <si>
    <t>KOCSISNÉ PFEIFER ÉVA</t>
  </si>
  <si>
    <t>CSIMA-IHÁSZ TÍMEA</t>
  </si>
  <si>
    <t>Dr. MAGYAR ATTILA</t>
  </si>
  <si>
    <t>SCHMIDTNÉ LÉNYI SZILVIA</t>
  </si>
  <si>
    <t>Dr. VALICSEK ZSOLT</t>
  </si>
  <si>
    <t>ZSIBORÁCS JUDIT</t>
  </si>
  <si>
    <t>Dr. SÜLE ZOLTÁN</t>
  </si>
  <si>
    <t>FAZEKAS BENCE</t>
  </si>
  <si>
    <t>Dr. LUKÁCS ATTILA</t>
  </si>
  <si>
    <t>Dr. CSUKA GYÖNGYI</t>
  </si>
  <si>
    <t>Dr. NÉMETH KORNÉL</t>
  </si>
  <si>
    <t>KRIPLI ÁGNES</t>
  </si>
  <si>
    <t>HUSZTINÉ NAGY GEORGINA</t>
  </si>
  <si>
    <t>Dr. BÍRÓ ILDIKÓ</t>
  </si>
  <si>
    <t>Dr. VARGA TAMÁS</t>
  </si>
  <si>
    <t>Dr. NAGY ROLAND</t>
  </si>
  <si>
    <t>FELFÖLDI GÁBOR</t>
  </si>
  <si>
    <t>Dr. BOCSI RÓBERT</t>
  </si>
  <si>
    <t>Dr. KOVÁCS ZSÓFIA</t>
  </si>
  <si>
    <t>SZABÓ PÉTER</t>
  </si>
  <si>
    <t>KRUPPA-JAKAB ÉVA</t>
  </si>
  <si>
    <t>KORNAIZEL TAMÁS</t>
  </si>
  <si>
    <t>HORVÁTHNÉ DEÁK EMESE</t>
  </si>
  <si>
    <t>EGYED RÓBERT</t>
  </si>
  <si>
    <t>PEKKER PÉTER</t>
  </si>
  <si>
    <t>Dr. ROSTÁSI ÁGNES</t>
  </si>
  <si>
    <t>HELLER BALÁZS</t>
  </si>
  <si>
    <t>MOLNÁR MIKLÓS</t>
  </si>
  <si>
    <t>VARGA BEÁTA</t>
  </si>
  <si>
    <t>TIBÁKNÉ NYIRATI KATALIN</t>
  </si>
  <si>
    <t>ZBOROVSZKY ZSUZSANNA</t>
  </si>
  <si>
    <t>KOVÁCS VIOLA</t>
  </si>
  <si>
    <t>HEINBACH NIKOLETTA</t>
  </si>
  <si>
    <t>Dr. PINTÉR GÁBOR</t>
  </si>
  <si>
    <t>Dr. SZABÓ FERENC</t>
  </si>
  <si>
    <t>Dr. GYURIKA ISTVÁN GÁBOR</t>
  </si>
  <si>
    <t>FÜLÖP TAMÁS</t>
  </si>
  <si>
    <t>Dr. JÁRVÁS GÁBOR</t>
  </si>
  <si>
    <t>Dr. HODAI ZOLTÁN</t>
  </si>
  <si>
    <t>Dr. VARGA CSILLA</t>
  </si>
  <si>
    <t>HEIZLER GÁBOR</t>
  </si>
  <si>
    <t>KOVÁCS EMESE</t>
  </si>
  <si>
    <t>DAL HASAN DÁVID</t>
  </si>
  <si>
    <t>DR PETHŐ DÓRA</t>
  </si>
  <si>
    <t>SERESS GÁBOR LÁSZLÓ</t>
  </si>
  <si>
    <t>BÓNA ÁRON</t>
  </si>
  <si>
    <t>Dr. KLIE-HORVÁTH ESZTER</t>
  </si>
  <si>
    <t>Dr. TÓTH GÁBOR</t>
  </si>
  <si>
    <t>Dr. TRÁJER ATTILA JÁNOS</t>
  </si>
  <si>
    <t>TÓTH ÉVA</t>
  </si>
  <si>
    <t>KISS LÁSZLÓ</t>
  </si>
  <si>
    <t>SÖVEGES GÁBOR</t>
  </si>
  <si>
    <t>FARKASNÉ JANZSÓ KRISZTINA</t>
  </si>
  <si>
    <t>MÁRTON ZOLTÁN</t>
  </si>
  <si>
    <t>HÜLBERNÉ BEYER ÉVA ANNA</t>
  </si>
  <si>
    <t>SÜLE PÉTER</t>
  </si>
  <si>
    <t>KOVÁCS BARBARA</t>
  </si>
  <si>
    <t>KIS-SIMON TÜNDE</t>
  </si>
  <si>
    <t>PITÁS VIKTÓRIA</t>
  </si>
  <si>
    <t>HATÓ ZOLTÁN</t>
  </si>
  <si>
    <t>SIMON NIKOLETTA</t>
  </si>
  <si>
    <t>BICSÁK RICHÁRD</t>
  </si>
  <si>
    <t>Dr. HUBAI KATALIN ESZTER</t>
  </si>
  <si>
    <t>GOMBÁS KORNÉL</t>
  </si>
  <si>
    <t>MIHALICS BÁLINT</t>
  </si>
  <si>
    <t>Dr. MEDVEGY TIBOR</t>
  </si>
  <si>
    <t>ELLER ZOLTÁN</t>
  </si>
  <si>
    <t>Dr. KAKASI BALÁZS</t>
  </si>
  <si>
    <t>BAKONYI PÉTER</t>
  </si>
  <si>
    <t>CSONTOS BALÁZS</t>
  </si>
  <si>
    <t>Dr. JANCSEK-TURÓCZI BEATRIX</t>
  </si>
  <si>
    <t>BAUMGARTNER JÁNOS</t>
  </si>
  <si>
    <t>Dr. LENGYEL EDINA</t>
  </si>
  <si>
    <t>VINCZE ERNŐ</t>
  </si>
  <si>
    <t>SZIGETI MÁRTON GÉZA</t>
  </si>
  <si>
    <t>SHAHROKHI AMIN</t>
  </si>
  <si>
    <t>Dr. ENISZ KRISZTIÁN</t>
  </si>
  <si>
    <t>Dr. TUBOLY GERGELY</t>
  </si>
  <si>
    <t>Németh Gabriella</t>
  </si>
  <si>
    <t>CSOMAI ZSUZSANNA</t>
  </si>
  <si>
    <t>Dr. FARKAS GERGELY</t>
  </si>
  <si>
    <t>Dr. SELMECZY GÉZA BALÁZS</t>
  </si>
  <si>
    <t>HORVÁTH VERONIKA</t>
  </si>
  <si>
    <t>FRITS MÁRTON</t>
  </si>
  <si>
    <t>Dr. TÓTH-KASZÁS NIKOLETTA</t>
  </si>
  <si>
    <t>Dr. ZSIRKA BALÁZS</t>
  </si>
  <si>
    <t>NAGY ANTAL</t>
  </si>
  <si>
    <t>Dr. EGEDY ATTILA</t>
  </si>
  <si>
    <t>Dr. LAKK-BOGÁTH DÓRA</t>
  </si>
  <si>
    <t>MEDVE HUNOR</t>
  </si>
  <si>
    <t>NAGY-PÉTERFI RITA</t>
  </si>
  <si>
    <t>GYURIKÁNÉ LUTERÁNUS ÉVA</t>
  </si>
  <si>
    <t>MESTER SÁNDOR</t>
  </si>
  <si>
    <t>BERTA KINGA MANUÉLA</t>
  </si>
  <si>
    <t>Dr. TÓTH-NAGY GEORGINA</t>
  </si>
  <si>
    <t>ESTÉLYI ISTVÁN</t>
  </si>
  <si>
    <t>SZALAY ISTVÁN</t>
  </si>
  <si>
    <t>MÁRKUS MÓNIKA</t>
  </si>
  <si>
    <t>KISS ZSOLT LÁSZLÓ</t>
  </si>
  <si>
    <t>Dr. CSORDÁS ANITA</t>
  </si>
  <si>
    <t>Dr. GABNAI ZOLTÁN</t>
  </si>
  <si>
    <t>Dr. HEGEDŰS MIKLÓS</t>
  </si>
  <si>
    <t>Dr. SIMON JÓZSEF</t>
  </si>
  <si>
    <t>VARGA PETRA</t>
  </si>
  <si>
    <t>FRESNEAU NOLWENN</t>
  </si>
  <si>
    <t>Dr. SEBESTYÉN VIKTOR</t>
  </si>
  <si>
    <t>RÓZSENBERSZKI TAMÁS</t>
  </si>
  <si>
    <t>PEKÁRDY MILÁN PÉTER</t>
  </si>
  <si>
    <t>ECK-VARANKA BETTINA MÁRIA</t>
  </si>
  <si>
    <t>RAPOSA VERONIKA TÜNDE</t>
  </si>
  <si>
    <t>Dr. ZSIBORÁCS HENRIK</t>
  </si>
  <si>
    <t>LUKÁCS DIÁNA</t>
  </si>
  <si>
    <t>Dr. RUPPERT TAMÁS</t>
  </si>
  <si>
    <t>KONCZNÉ BOGNÁR EMESE MÁRIA</t>
  </si>
  <si>
    <t>BECZE-VARGA MELINDA</t>
  </si>
  <si>
    <t>Dr. ELLER-TÓTH ORSOLYA</t>
  </si>
  <si>
    <t>NEZAFAT YAZDI ZEINAB</t>
  </si>
  <si>
    <t>TÖRÖK NIKOLETT</t>
  </si>
  <si>
    <t>MARTON ZSUZSANNA</t>
  </si>
  <si>
    <t>KOHLRUSZ GÁBOR</t>
  </si>
  <si>
    <t>NÉMETH KRISZTINA</t>
  </si>
  <si>
    <t>JUVANZICZNÉ ZSOVÁR VIKTÓRIA</t>
  </si>
  <si>
    <t>SZÉPVÖLGYI RÉKA KATHERINE</t>
  </si>
  <si>
    <t>MAKSÓ LILLA</t>
  </si>
  <si>
    <t>KOCZKA-BARABÁS ENIKŐ</t>
  </si>
  <si>
    <t>TÓTH BALÁZS</t>
  </si>
  <si>
    <t>HARASZTINÉ HARGITAI RÉKA</t>
  </si>
  <si>
    <t>HORVÁTH- KEIBL ALIZ</t>
  </si>
  <si>
    <t>NAGY RÓBERT</t>
  </si>
  <si>
    <t>GAZDAG-KÉRI RENÁTA</t>
  </si>
  <si>
    <t>HORVÁTH ÁDÁM</t>
  </si>
  <si>
    <t>SOÓSNÉ DR. BALCZÁR IDA ANNA</t>
  </si>
  <si>
    <t>Dr. KOVÁCS ANDRÁS</t>
  </si>
  <si>
    <t>DECSI PÉTER</t>
  </si>
  <si>
    <t>SZAKÁCS SZABOLCS</t>
  </si>
  <si>
    <t>FARSANG EVELIN</t>
  </si>
  <si>
    <t>PADOS ALEXANDRA</t>
  </si>
  <si>
    <t>GOMBÓCZ ANTAL</t>
  </si>
  <si>
    <t>SZÓKA ORSOLYA</t>
  </si>
  <si>
    <t>Dr. TOMASEK SZABINA</t>
  </si>
  <si>
    <t>VARGA BÉLA</t>
  </si>
  <si>
    <t>MIHALIK BENDEGÚZ</t>
  </si>
  <si>
    <t>GYÖRGY RICHÁRD</t>
  </si>
  <si>
    <t>Dr. LEITOLD DÁNIEL</t>
  </si>
  <si>
    <t>OROSZ ÁKOS</t>
  </si>
  <si>
    <t>Dr. SIMON-STŐGER LILLA RITA</t>
  </si>
  <si>
    <t>Dr. BOBEK-NAGY JANKA</t>
  </si>
  <si>
    <t>TÓTH BERNADETT</t>
  </si>
  <si>
    <t>BARABÁS ÁDÁM</t>
  </si>
  <si>
    <t>LUKÁCS-GAÁL ESZTER</t>
  </si>
  <si>
    <t>ÉLES ANDRÁS</t>
  </si>
  <si>
    <t>CSÁSZÁR ZSÓFIA</t>
  </si>
  <si>
    <t>HÜLBERNÉ TÖRŐ VIVIEN</t>
  </si>
  <si>
    <t>Nyizsnyoszki ZSófia</t>
  </si>
  <si>
    <t>SMURA GABRIELLA</t>
  </si>
  <si>
    <t>TARI RENÁTA</t>
  </si>
  <si>
    <t>KONRÁD NAOMI</t>
  </si>
  <si>
    <t>KURBUCZ MARCELL TAMÁS</t>
  </si>
  <si>
    <t>Strack Flórián</t>
  </si>
  <si>
    <t>KOLLÁR ÁGNES</t>
  </si>
  <si>
    <t>MIRANKÓ MIRELLA</t>
  </si>
  <si>
    <t>PÁZMÁNY JÓZSEF GÁBOR</t>
  </si>
  <si>
    <t>KUMMER ALEX</t>
  </si>
  <si>
    <t>Kántor Szilvia</t>
  </si>
  <si>
    <t>Boros Adrienn</t>
  </si>
  <si>
    <t>LOZANO FERNANDEZ MARIA ELENA</t>
  </si>
  <si>
    <t>KESZEI SOMA JÓZSEF</t>
  </si>
  <si>
    <t>PÓZNA ANNA IBOLYA</t>
  </si>
  <si>
    <t>BAKON KRISZTIÁN ATTILA</t>
  </si>
  <si>
    <t>BÉLAFI-ZIHÁR DÓRA</t>
  </si>
  <si>
    <t>VIRÁG LILLA</t>
  </si>
  <si>
    <t>SZAKONYI BENEDEK</t>
  </si>
  <si>
    <t>KOVÁCS BÁLINT</t>
  </si>
  <si>
    <t>HŐKE FERENC</t>
  </si>
  <si>
    <t>KELEMEN-CSERTA ESZTER</t>
  </si>
  <si>
    <t>BELLA DÁNIEL</t>
  </si>
  <si>
    <t>CSÁNYI SZILVIA</t>
  </si>
  <si>
    <t>CSEH GRÉTA</t>
  </si>
  <si>
    <t>TÓTH DÁVID NOEL</t>
  </si>
  <si>
    <t>FARSANG RÓBERT</t>
  </si>
  <si>
    <t>KIGLICS NORBERT</t>
  </si>
  <si>
    <t>KOVÁCS NOÉMI</t>
  </si>
  <si>
    <t>KULCSÁR DÁNIEL</t>
  </si>
  <si>
    <t>NÉMET RAJMUND</t>
  </si>
  <si>
    <t>VISNYEI OLIVÉR</t>
  </si>
  <si>
    <t>TÓTH KRISZTINA TÍMEA</t>
  </si>
  <si>
    <t>DARÁNYI ANDRÁS PÁL</t>
  </si>
  <si>
    <t>NAGY BIANKA</t>
  </si>
  <si>
    <t>JAKAB MIKLÓS</t>
  </si>
  <si>
    <t>HANIS DÁVID</t>
  </si>
  <si>
    <t>Michalec Gabriella</t>
  </si>
  <si>
    <t>RÁDLI RICHÁRD BENCE</t>
  </si>
  <si>
    <t>SZERÉNYI DÓRA</t>
  </si>
  <si>
    <t>Auer Fanni Olivia</t>
  </si>
  <si>
    <t>NAGY FRUZSINA</t>
  </si>
  <si>
    <t>MOLNÁR ZSOMBOR</t>
  </si>
  <si>
    <t>RÁCZ KORNÉL</t>
  </si>
  <si>
    <t>KIRÁLY EDIT</t>
  </si>
  <si>
    <t>AUER FELÍCIA</t>
  </si>
  <si>
    <t>CSEH VIOLETTA JUDIT</t>
  </si>
  <si>
    <t>KERSTNER MÁTÉ</t>
  </si>
  <si>
    <t>BEREGSZÁSZI ZSOLT</t>
  </si>
  <si>
    <t>HORVÁTH DÁNIEL ZOLTÁN</t>
  </si>
  <si>
    <t>PALUMBÉLI MÁTÉ</t>
  </si>
  <si>
    <t>FODOR SÁNDOR</t>
  </si>
  <si>
    <t>FEKETE DZSENIFER</t>
  </si>
  <si>
    <t>BEJCZI REBEKA</t>
  </si>
  <si>
    <t>KRAHLING KLAUDIA</t>
  </si>
  <si>
    <t>CSALÓDI RÓBERT</t>
  </si>
  <si>
    <t>BAZSÓ REBEKA</t>
  </si>
  <si>
    <t>KÁMÁN ANDRÁS</t>
  </si>
  <si>
    <t>SZOMBAT SZABINA</t>
  </si>
  <si>
    <t>HORVÁTH BERTALAN SZILÁRD</t>
  </si>
  <si>
    <t>SZEKÉR ÁRMIN</t>
  </si>
  <si>
    <t>HORVÁTH DOMINIK</t>
  </si>
  <si>
    <t>NAGY ROLAND</t>
  </si>
  <si>
    <t>KEMES KLÁRA</t>
  </si>
  <si>
    <t>CZVETKÓ TÍMEA</t>
  </si>
  <si>
    <t>TÖRÖK PATRIK</t>
  </si>
  <si>
    <t>KULCSÁR GVENDOLIN</t>
  </si>
  <si>
    <t>Lukácsi Kitti</t>
  </si>
  <si>
    <t>FODOR FRUZSINA</t>
  </si>
  <si>
    <t>NAGY NÓRA LILI</t>
  </si>
  <si>
    <t>BERTÓK MARTIN</t>
  </si>
  <si>
    <t>ANGA GERGELY MÁTÉ</t>
  </si>
  <si>
    <t>CSÁNYI BOLDIZSÁR</t>
  </si>
  <si>
    <t>IPKOVICH ÁDÁM</t>
  </si>
  <si>
    <t>FEOR</t>
  </si>
  <si>
    <t>HISTORIKUS</t>
  </si>
  <si>
    <t>S23/005100</t>
  </si>
  <si>
    <t>5100012364</t>
  </si>
  <si>
    <t>Weco-Travel Kft.</t>
  </si>
  <si>
    <t>reptéri transzfer (Pintér G, Vincze A, Kis-Simon T)</t>
  </si>
  <si>
    <t>E2023/458/0306/0057</t>
  </si>
  <si>
    <t>5100011799</t>
  </si>
  <si>
    <t>repülőjegy biztosítás (Pintér G, Vincze A, Kis-Simon T)</t>
  </si>
  <si>
    <t>E2023/162/0306/0040</t>
  </si>
  <si>
    <t>5100012368</t>
  </si>
  <si>
    <t>szállásktg (Pintér G, Vincze A, Kis-Simon T)</t>
  </si>
  <si>
    <t>E2023/458/0306/0104</t>
  </si>
  <si>
    <t>5100012164</t>
  </si>
  <si>
    <t>utasbiztosítás (Pintér G, Vincze A, Kis-Simon T)</t>
  </si>
  <si>
    <t>E2023/162/0306/0069</t>
  </si>
  <si>
    <t>5100012394</t>
  </si>
  <si>
    <t>BR250804</t>
  </si>
  <si>
    <t>5100011871</t>
  </si>
  <si>
    <t>Nk-Debrecen-Nk, 2023.01.09</t>
  </si>
  <si>
    <t>BR250805</t>
  </si>
  <si>
    <t>5100011872</t>
  </si>
  <si>
    <t>Nk-Veszprém-Nk, 2023.01.10</t>
  </si>
  <si>
    <t>BR250798</t>
  </si>
  <si>
    <t>5100011182</t>
  </si>
  <si>
    <t>Nk-Veszprém-Nk, 2022.12.14</t>
  </si>
  <si>
    <t>BR250790</t>
  </si>
  <si>
    <t>5100011497</t>
  </si>
  <si>
    <t>BR250825</t>
  </si>
  <si>
    <t>5100012200</t>
  </si>
  <si>
    <t>Nk-Bp-Nk, 2023.01.31</t>
  </si>
  <si>
    <t>BR250824</t>
  </si>
  <si>
    <t>5100012202</t>
  </si>
  <si>
    <t>Nk-Debrecen-Nk, 2023.01.24</t>
  </si>
  <si>
    <t>Járulék</t>
  </si>
  <si>
    <t>Név</t>
  </si>
  <si>
    <t>Adóazonosító</t>
  </si>
  <si>
    <t>Számfejtés</t>
  </si>
  <si>
    <t>8346442386</t>
  </si>
  <si>
    <t>8413223210</t>
  </si>
  <si>
    <t>8405472754</t>
  </si>
  <si>
    <t>8399760935</t>
  </si>
  <si>
    <t>8421732463</t>
  </si>
  <si>
    <t>8439201346</t>
  </si>
  <si>
    <t>8426142613</t>
  </si>
  <si>
    <t>8372793190</t>
  </si>
  <si>
    <t>8444651087</t>
  </si>
  <si>
    <t>8405671307</t>
  </si>
  <si>
    <t>8459031489</t>
  </si>
  <si>
    <t>8430140549</t>
  </si>
  <si>
    <t>8353902435</t>
  </si>
  <si>
    <t>8454981969</t>
  </si>
  <si>
    <t>8437290244</t>
  </si>
  <si>
    <t>8442990062</t>
  </si>
  <si>
    <t>8424702352</t>
  </si>
  <si>
    <t>8399231932</t>
  </si>
  <si>
    <t>8428693250</t>
  </si>
  <si>
    <t>8447632261</t>
  </si>
  <si>
    <t>8437320062</t>
  </si>
  <si>
    <t>8494880098</t>
  </si>
  <si>
    <t>8450510813</t>
  </si>
  <si>
    <t>8332374189</t>
  </si>
  <si>
    <t>8469970453</t>
  </si>
  <si>
    <t>8364962566</t>
  </si>
  <si>
    <t>8391703703</t>
  </si>
  <si>
    <t>8351331759</t>
  </si>
  <si>
    <t>8440502516</t>
  </si>
  <si>
    <t>8438023282</t>
  </si>
  <si>
    <t>8407181587</t>
  </si>
  <si>
    <t>8353562642</t>
  </si>
  <si>
    <t>8482470434</t>
  </si>
  <si>
    <t>MEGBÍZÁSI SZERZŐDÉSEK</t>
  </si>
  <si>
    <t>Kazsoki Attila Sándor</t>
  </si>
  <si>
    <t>K021100000</t>
  </si>
  <si>
    <t>RRF-2.3.1-21-2022-00009</t>
  </si>
  <si>
    <t>Lejárat: 2025.06.30</t>
  </si>
  <si>
    <t>Elszámolható költségek részletezése: Felhívás 20. oldaltól és a 33. oldaltól, illetve az Elszámolhatósági útmutató 95. oldalától</t>
  </si>
  <si>
    <t>A nem elszámolható költséget az elszámolás rögzítésekor nem elszámolható költségként kell rögzíteni az EPTK-n.</t>
  </si>
  <si>
    <t>Garancia nem elszámolható költség (vagy mégis?)</t>
  </si>
  <si>
    <t>Az ÁFA és az általános költség nem elszámolható az EU felé, ezért ennek ktg-ét egyéb hazai forrásból finanszírozzuk.</t>
  </si>
  <si>
    <t xml:space="preserve">Támogatási előleg egyedi engedély előleg 100% lehet, amúgy 13%. </t>
  </si>
  <si>
    <t>Kincstári fizetési számlával rendelkező kedvezményezettnek elszámolást kell benújytani az előleg kifizetésétől számott 1 éven belül.</t>
  </si>
  <si>
    <t>Kincstári fizetési számlával nem rendelkező kedvezményezettnek az előleg 60%-áról kell elszámolást benyújtani az előleg kifizetésétől számított 1 éven belül.</t>
  </si>
  <si>
    <t>Egyszerűsített elszámolás mértéke a szakmai megvalósításban közreműködő dolgozk személyi jellegű ráfordítások 15%-a. Ez a közvetett költségek finanszírozására fordítható. Ezeket nem kell alátámasztani dokumentumokkal.</t>
  </si>
  <si>
    <t xml:space="preserve">A 15%-os egyszerűsített elszámolást a szakmai személyi jellegű ráfordítással párhuzamosan kell költeni és elszámolni. </t>
  </si>
  <si>
    <t>Közbeszerzéssel érintett költséget összesítőn nem lehet elszámolni, kivéve, ha a szerződés szállítói szerződésként rögzítésre kerül.</t>
  </si>
  <si>
    <t>Kis tám. összesítőn maximálisan elszámolható támogatás: bruttó 500 ezer Ft.</t>
  </si>
  <si>
    <t>A többi összesítőn nincs értékhatár.</t>
  </si>
  <si>
    <t>Bérösszesítőn az embereket anoním módon kell rögzíteni.</t>
  </si>
  <si>
    <t>Bérösszesítő elnevezése: RRF-2.3.1-21-2022-00009_1_BÉRÖSSZESÍTŐ_PE</t>
  </si>
  <si>
    <t>Bérösszesítőhöz nem kell aláítámasztó dokumentumokat beküldeni.</t>
  </si>
  <si>
    <t>Az összesítőn az időszak kezdete a legkorábbi teljesítési dátum, a záró időszak a legkésőbbi pénzügyi teljesítés dátuma (Elszámolhatósági útmutató 73. oldal)</t>
  </si>
  <si>
    <t>Bruttó 100 ezer Ft összeg erejéig lehetőség van szóbeli megállapodás alkalmazására.</t>
  </si>
  <si>
    <t>Saját teljesítés csak a saját dolgozók bérköltségénél lehetséges.</t>
  </si>
  <si>
    <t>Egy személynek egy időszakra csak egy jogcímen számolható el személyi jellegű költség.</t>
  </si>
  <si>
    <t>Fenntartási kötelezettség 5 év.</t>
  </si>
  <si>
    <t>Kifizetést teljesíteni csak Kincstárnál vezetett számláról lehet (ez még változhat).</t>
  </si>
  <si>
    <t>Devizás számla elszámolása a teljesítés napján érvényes MNB árfolyamon történik.</t>
  </si>
  <si>
    <t>Devizás számla rögzítése elszámoláskor önálló tételként történik, nem összesítőn.</t>
  </si>
  <si>
    <t>Záradékoló szöveg: „elszámoló bizonylat RRF-2.3.1-21-2022-00009 pályázat elszámolására kerül benyújtásra"</t>
  </si>
  <si>
    <t>Ha egy számlából nem a teljes összeget kívánjuk elszámolni, akkor ennek okát a megjegyzés rovatban fel kell tüntetni.</t>
  </si>
  <si>
    <t>Ha egy számlát többször rögzítünk fel az EPTK-ra (pl. elutasítás miatt), akkor a bizonylat sorszáma után kell írni, hogy: /1, /2 stb.</t>
  </si>
  <si>
    <t>Külföldi számla esetén a számláról fordítás kell.</t>
  </si>
  <si>
    <t>Nettó 100 ezer forint alatti szerződés esetén nem kell alátámasztani a piaci árat. (Elszámolhatósági útmutató 33. oldal.) Viszont egybe kell számítani az egy szállítótól rendelt és/vagy ugyanolyan tárgyban rendelt termékek összegét.</t>
  </si>
  <si>
    <t>Nettó 400 ezer forint alatti szerződésnél a saját beszerzési szabályzatot kell követni az árajánlatot illetően.</t>
  </si>
  <si>
    <t>Nettó 400 ezer forintot meghaladó megrendelésnél kell 3 független árajánlat (lehet képernyőkép is árösszehasonlító oldalakról).</t>
  </si>
  <si>
    <t>Nem kell árajánlat egyszerűsített elszámolás esetén.</t>
  </si>
  <si>
    <t>Nem kell árajánlat a következők esetében: közüzemi szolgáltatások, hatósági díjak, adók, postaköltség, helyi és helyközi utazás, meghatározott CPV kódos pihenés, kultúra, sport szolgáltatások, konferencia regisztrációs díj.</t>
  </si>
  <si>
    <t>Piaci ár igazolásától eltérni a Nemzeti Hatóság engedélye alapján lehet.</t>
  </si>
  <si>
    <t>Árjánlat nem lehet 6 hónapnál régebbi.</t>
  </si>
  <si>
    <t>Ha nincs meg a három árajánlat, akkor többször kell kiküldeni a kérést. Ha több körös kiküldésre jöttek be árajánlatok különböző időpontokban, akkor azokat figyelembe lehet venni mindaddig, amíg 6 hónapnál nem régebbiek.</t>
  </si>
  <si>
    <t>Egy átalányban elszámolható költségelem minden felmerült költségét átalányként kell elszámolni.</t>
  </si>
  <si>
    <t>Időközi elszámolásnál a mérföldő lezárását követő 15 napon belül be kell nyújtani az elszámolást.</t>
  </si>
  <si>
    <t>Mérföldkőhöz nem kötött elszámolást csak különleges esetben lehet benyújtani. (ld Elszámolhatósági útmutató 82. oldal)</t>
  </si>
  <si>
    <t>Bérköltség a projekt keretében való foglalkoztatás arányában számolható el, munkaidő kimutatás alapján.</t>
  </si>
  <si>
    <t>In-house beszerzés elfogadható, ha nem haladja meg az értéke a piaci árat. Tételes ktg kalkulációval kell alátámasztani.</t>
  </si>
  <si>
    <t>Szállásktg esetén belföldi szállásnál bruttó 22000 Ft, külföldinél 150 euró / éjszaka számolható el. Belföldi szállásnál akkor lehet magasabb, ha a személy hiavatali beosztása indokoltá teszi, és a Hatóság engedélyezi.</t>
  </si>
  <si>
    <t>Indokolt taxiktg elszámolható.</t>
  </si>
  <si>
    <t>Samsung monitorok</t>
  </si>
  <si>
    <t>HP számítógép</t>
  </si>
  <si>
    <t>Számítógép közbesz. Díja</t>
  </si>
  <si>
    <t>monitor beszerzés közbesz. Díja</t>
  </si>
  <si>
    <t>Tigra Kft.</t>
  </si>
  <si>
    <t>4500008993</t>
  </si>
  <si>
    <t>E2023/411/0306/0021</t>
  </si>
  <si>
    <t>5100012588</t>
  </si>
  <si>
    <t>vízumdíj (Pintér G, Vincze A, Kis-Simon T)</t>
  </si>
  <si>
    <t>NR</t>
  </si>
  <si>
    <t>BR250840</t>
  </si>
  <si>
    <t>5100012780</t>
  </si>
  <si>
    <t>Nk-Bp-Nk, 2023.02.21, Nk-Szeged-Nk, 2023.02.23</t>
  </si>
  <si>
    <t>Anyagköltség</t>
  </si>
  <si>
    <t>M211130000</t>
  </si>
  <si>
    <t>S23/006370</t>
  </si>
  <si>
    <t>5100012804</t>
  </si>
  <si>
    <t>transzfer (Pintér G, Vincze A, Kis-Simon T)</t>
  </si>
  <si>
    <t>E2023/141/0306/0023</t>
  </si>
  <si>
    <t>parkolás (Pintér G, Vincze A, Kis-Simon T)</t>
  </si>
  <si>
    <t>5100012920</t>
  </si>
  <si>
    <t>BR205503</t>
  </si>
  <si>
    <t>5100011879</t>
  </si>
  <si>
    <t>Vp-Szeged-Vp, 2023.01.12</t>
  </si>
  <si>
    <t>TH00251/2023</t>
  </si>
  <si>
    <t>5100013110</t>
  </si>
  <si>
    <t>4500009638</t>
  </si>
  <si>
    <t>Vwr International Kft.</t>
  </si>
  <si>
    <t>Nikkel nitrát hexahidrát</t>
  </si>
  <si>
    <t>Imsys Kft.</t>
  </si>
  <si>
    <t>Konferencia részvételi díj</t>
  </si>
  <si>
    <t>XXIII. Környezetvédelmi és Iparbiztonsági Konferencia</t>
  </si>
  <si>
    <t>10000903</t>
  </si>
  <si>
    <t>10000335</t>
  </si>
  <si>
    <t>10001424</t>
  </si>
  <si>
    <t>10000021</t>
  </si>
  <si>
    <t>2Á</t>
  </si>
  <si>
    <t>7/2022</t>
  </si>
  <si>
    <t>8/2022</t>
  </si>
  <si>
    <t>6/2022</t>
  </si>
  <si>
    <t>Közbeszerzési díj</t>
  </si>
  <si>
    <t>díjbekérő</t>
  </si>
  <si>
    <t>5100013503</t>
  </si>
  <si>
    <t>5100011878</t>
  </si>
  <si>
    <t>BR205502</t>
  </si>
  <si>
    <t>322023033093</t>
  </si>
  <si>
    <t>5100013360</t>
  </si>
  <si>
    <t>Amplicon Metagenomics Sequencing</t>
  </si>
  <si>
    <t>T019000044</t>
  </si>
  <si>
    <t>T015000070</t>
  </si>
  <si>
    <t>8388423770</t>
  </si>
  <si>
    <t>8411063054</t>
  </si>
  <si>
    <t>8457461427</t>
  </si>
  <si>
    <t>8457891952</t>
  </si>
  <si>
    <t>8457141279</t>
  </si>
  <si>
    <t>4500009938</t>
  </si>
  <si>
    <t>Profil-Copy 2002 Kft.</t>
  </si>
  <si>
    <t>Irodaszer beszerzése</t>
  </si>
  <si>
    <t>Hónap</t>
  </si>
  <si>
    <t>Terhelés</t>
  </si>
  <si>
    <t>Kihagyás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</si>
</sst>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 #,##0.00\ &quot;Ft&quot;_-;\-* #,##0.00\ &quot;Ft&quot;_-;_-* &quot;-&quot;??\ &quot;Ft&quot;_-;_-@_-"/>
    <numFmt numFmtId="43" formatCode="_-* #,##0.00_-;\-* #,##0.00_-;_-* &quot;-&quot;??_-;_-@_-"/>
    <numFmt numFmtId="164" formatCode="_-* #,##0.00\ _F_t_-;\-* #,##0.00\ _F_t_-;_-* &quot;-&quot;??\ _F_t_-;_-@_-"/>
    <numFmt numFmtId="165" formatCode="_-* #,##0\ _F_t_-;\-* #,##0\ _F_t_-;_-* &quot;-&quot;??\ _F_t_-;_-@_-"/>
    <numFmt numFmtId="166" formatCode="#,##0\ &quot;Ft&quot;"/>
    <numFmt numFmtId="167" formatCode="#,##0_ ;[Red]\-#,##0\ "/>
    <numFmt numFmtId="168" formatCode="[$-40E]yyyy/\ mmmm;@"/>
    <numFmt numFmtId="169" formatCode="_-* #,##0\ [$Ft-40E]_-;\-* #,##0\ [$Ft-40E]_-;_-* &quot;-&quot;??\ [$Ft-40E]_-;_-@_-"/>
    <numFmt numFmtId="170" formatCode="_-* #,##0\ &quot;Ft&quot;_-;\-* #,##0\ &quot;Ft&quot;_-;_-* &quot;-&quot;??\ &quot;Ft&quot;_-;_-@_-"/>
    <numFmt numFmtId="171" formatCode="0.000%"/>
    <numFmt numFmtId="172" formatCode="_-* #,##0.00\ [$Ft-40E]_-;\-* #,##0.00\ [$Ft-40E]_-;_-* &quot;-&quot;??\ [$Ft-40E]_-;_-@_-"/>
    <numFmt numFmtId="173" formatCode="#,##0.00\ _F_t"/>
    <numFmt numFmtId="174" formatCode="_-* #,##0_-;\-* #,##0_-;_-* &quot;-&quot;??_-;_-@_-"/>
    <numFmt numFmtId="175" formatCode="#,##0\ _F_t"/>
  </numFmts>
  <fonts count="59" x14ac:knownFonts="1">
    <font>
      <sz val="11"/>
      <color theme="1"/>
      <name val="Calibri"/>
      <family val="2"/>
      <charset val="238"/>
      <scheme val="minor"/>
    </font>
    <font>
      <sz val="11"/>
      <color indexed="8"/>
      <name val="Calibri"/>
      <family val="2"/>
      <charset val="238"/>
    </font>
    <font>
      <b/>
      <sz val="10"/>
      <name val="Times New Roman"/>
      <family val="1"/>
      <charset val="238"/>
    </font>
    <font>
      <sz val="10"/>
      <name val="Times New Roman"/>
      <family val="1"/>
      <charset val="238"/>
    </font>
    <font>
      <b/>
      <sz val="11"/>
      <color indexed="8"/>
      <name val="Calibri"/>
      <family val="2"/>
      <charset val="238"/>
    </font>
    <font>
      <sz val="8"/>
      <name val="Calibri"/>
      <family val="2"/>
      <charset val="238"/>
    </font>
    <font>
      <sz val="11"/>
      <color indexed="8"/>
      <name val="Calibri"/>
      <family val="2"/>
      <charset val="238"/>
    </font>
    <font>
      <sz val="11"/>
      <name val="Calibri"/>
      <family val="2"/>
      <charset val="238"/>
    </font>
    <font>
      <b/>
      <sz val="11"/>
      <name val="Times New Roman"/>
      <family val="1"/>
      <charset val="238"/>
    </font>
    <font>
      <sz val="11"/>
      <color theme="1"/>
      <name val="Calibri"/>
      <family val="2"/>
      <charset val="238"/>
      <scheme val="minor"/>
    </font>
    <font>
      <sz val="11"/>
      <color rgb="FF3F3F76"/>
      <name val="Calibri"/>
      <family val="2"/>
      <charset val="238"/>
      <scheme val="minor"/>
    </font>
    <font>
      <sz val="11"/>
      <name val="Calibri"/>
      <family val="2"/>
      <charset val="238"/>
      <scheme val="minor"/>
    </font>
    <font>
      <sz val="10"/>
      <name val="Arial"/>
      <family val="2"/>
      <charset val="238"/>
    </font>
    <font>
      <sz val="10"/>
      <name val="Arial"/>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11"/>
      <color rgb="FF000000"/>
      <name val="Calibri"/>
      <family val="2"/>
      <charset val="238"/>
    </font>
    <font>
      <u/>
      <sz val="10"/>
      <color theme="10"/>
      <name val="Arial"/>
      <family val="2"/>
      <charset val="238"/>
    </font>
    <font>
      <u/>
      <sz val="10"/>
      <color theme="11"/>
      <name val="Arial"/>
      <family val="2"/>
      <charset val="238"/>
    </font>
    <font>
      <sz val="12"/>
      <color theme="0"/>
      <name val="Calibri"/>
      <family val="2"/>
      <scheme val="minor"/>
    </font>
    <font>
      <b/>
      <sz val="11"/>
      <name val="Calibri"/>
      <family val="2"/>
      <charset val="238"/>
    </font>
    <font>
      <b/>
      <sz val="11"/>
      <color theme="1"/>
      <name val="Calibri"/>
      <family val="2"/>
      <charset val="238"/>
      <scheme val="minor"/>
    </font>
    <font>
      <sz val="10"/>
      <name val="Times New Roman"/>
      <family val="1"/>
      <charset val="238"/>
    </font>
    <font>
      <sz val="11"/>
      <name val="Times New Roman"/>
      <family val="1"/>
      <charset val="238"/>
    </font>
    <font>
      <sz val="11"/>
      <color rgb="FF000000"/>
      <name val="Calibri"/>
      <family val="2"/>
      <charset val="238"/>
    </font>
    <font>
      <b/>
      <sz val="11"/>
      <name val="Calibri"/>
      <family val="2"/>
      <charset val="238"/>
      <scheme val="minor"/>
    </font>
    <font>
      <b/>
      <sz val="10"/>
      <name val="Calibri"/>
      <family val="2"/>
      <charset val="238"/>
      <scheme val="minor"/>
    </font>
    <font>
      <sz val="10"/>
      <name val="Calibri"/>
      <family val="2"/>
      <charset val="238"/>
      <scheme val="minor"/>
    </font>
    <font>
      <sz val="12"/>
      <color theme="1"/>
      <name val="Calibri"/>
      <family val="2"/>
      <charset val="238"/>
      <scheme val="minor"/>
    </font>
    <font>
      <sz val="12"/>
      <name val="Calibri"/>
      <family val="2"/>
      <charset val="238"/>
      <scheme val="minor"/>
    </font>
    <font>
      <b/>
      <sz val="12"/>
      <color theme="1"/>
      <name val="Calibri"/>
      <family val="2"/>
      <charset val="238"/>
      <scheme val="minor"/>
    </font>
    <font>
      <b/>
      <sz val="12"/>
      <name val="Calibri"/>
      <family val="2"/>
      <charset val="238"/>
      <scheme val="minor"/>
    </font>
    <font>
      <sz val="8"/>
      <name val="Calibri"/>
      <family val="2"/>
      <charset val="238"/>
      <scheme val="minor"/>
    </font>
    <font>
      <b/>
      <sz val="16"/>
      <color rgb="FFFF0000"/>
      <name val="Calibri"/>
      <family val="2"/>
      <charset val="238"/>
      <scheme val="minor"/>
    </font>
    <font>
      <sz val="11"/>
      <color theme="1"/>
      <name val="Calibri"/>
      <family val="2"/>
      <scheme val="minor"/>
    </font>
    <font>
      <sz val="11"/>
      <color rgb="FFFFFFFF"/>
      <name val="Roboto"/>
    </font>
    <font>
      <sz val="11"/>
      <color theme="1"/>
      <name val="Roboto"/>
    </font>
    <font>
      <sz val="11"/>
      <color rgb="FF0000FF"/>
      <name val="Roboto"/>
    </font>
    <font>
      <b/>
      <sz val="13.5"/>
      <color rgb="FF212529"/>
      <name val="Roboto"/>
    </font>
    <font>
      <b/>
      <sz val="11"/>
      <color rgb="FF212529"/>
      <name val="Roboto"/>
    </font>
    <font>
      <sz val="11"/>
      <color rgb="FF212529"/>
      <name val="Roboto"/>
    </font>
    <font>
      <b/>
      <sz val="11"/>
      <color rgb="FF0000FF"/>
      <name val="Roboto"/>
    </font>
    <font>
      <b/>
      <sz val="10"/>
      <name val="Arial"/>
      <family val="2"/>
      <charset val="238"/>
    </font>
    <font>
      <b/>
      <sz val="9"/>
      <color indexed="81"/>
      <name val="Tahoma"/>
      <family val="2"/>
      <charset val="238"/>
    </font>
    <font>
      <sz val="9"/>
      <color indexed="81"/>
      <name val="Tahoma"/>
      <family val="2"/>
      <charset val="238"/>
    </font>
    <font>
      <b/>
      <sz val="11"/>
      <color theme="1"/>
      <name val="Calibri"/>
      <family val="2"/>
      <scheme val="minor"/>
    </font>
  </fonts>
  <fills count="48">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theme="5"/>
      </patternFill>
    </fill>
    <fill>
      <patternFill patternType="solid">
        <fgColor theme="7"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theme="8" tint="0.59999389629810485"/>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4266A2"/>
        <bgColor indexed="64"/>
      </patternFill>
    </fill>
    <fill>
      <patternFill patternType="solid">
        <fgColor rgb="FFFFFFFF"/>
        <bgColor indexed="64"/>
      </patternFill>
    </fill>
    <fill>
      <patternFill patternType="solid">
        <fgColor rgb="FFEAEEF7"/>
        <bgColor indexed="64"/>
      </patternFill>
    </fill>
    <fill>
      <patternFill patternType="solid">
        <fgColor indexed="22"/>
        <bgColor indexed="64"/>
      </patternFill>
    </fill>
    <fill>
      <patternFill patternType="solid">
        <fgColor theme="0" tint="-4.9989318521683403E-2"/>
        <bgColor indexed="64"/>
      </patternFill>
    </fill>
    <fill>
      <patternFill patternType="solid">
        <fgColor theme="0"/>
        <bgColor theme="4" tint="0.79998168889431442"/>
      </patternFill>
    </fill>
    <fill>
      <patternFill patternType="solid">
        <fgColor rgb="FFFFFFCC"/>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249977111117893"/>
        <bgColor theme="4" tint="0.79998168889431442"/>
      </patternFill>
    </fill>
  </fills>
  <borders count="8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medium">
        <color rgb="FFFFFFFF"/>
      </left>
      <right/>
      <top/>
      <bottom style="medium">
        <color rgb="FFFFFFFF"/>
      </bottom>
      <diagonal/>
    </border>
    <border>
      <left/>
      <right style="medium">
        <color rgb="FFFFFFFF"/>
      </right>
      <top/>
      <bottom style="medium">
        <color rgb="FFFFFFFF"/>
      </bottom>
      <diagonal/>
    </border>
    <border>
      <left/>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EAEEF7"/>
      </left>
      <right/>
      <top/>
      <bottom/>
      <diagonal/>
    </border>
    <border>
      <left style="medium">
        <color rgb="FFEAEEF7"/>
      </left>
      <right style="medium">
        <color rgb="FFAAAAAA"/>
      </right>
      <top/>
      <bottom/>
      <diagonal/>
    </border>
    <border>
      <left style="medium">
        <color rgb="FFFFFFFF"/>
      </left>
      <right/>
      <top/>
      <bottom/>
      <diagonal/>
    </border>
    <border>
      <left style="medium">
        <color rgb="FFFFFFFF"/>
      </left>
      <right style="medium">
        <color rgb="FFAAAAAA"/>
      </right>
      <top/>
      <bottom/>
      <diagonal/>
    </border>
    <border>
      <left/>
      <right style="medium">
        <color rgb="FFFFFFFF"/>
      </right>
      <top style="medium">
        <color rgb="FFFFFFFF"/>
      </top>
      <bottom style="medium">
        <color rgb="FFFFFFFF"/>
      </bottom>
      <diagonal/>
    </border>
    <border>
      <left style="thin">
        <color indexed="64"/>
      </left>
      <right/>
      <top style="thin">
        <color theme="4" tint="0.39997558519241921"/>
      </top>
      <bottom style="thin">
        <color theme="4" tint="0.39997558519241921"/>
      </bottom>
      <diagonal/>
    </border>
    <border>
      <left style="medium">
        <color indexed="64"/>
      </left>
      <right style="medium">
        <color indexed="64"/>
      </right>
      <top/>
      <bottom style="thin">
        <color indexed="64"/>
      </bottom>
      <diagonal/>
    </border>
    <border>
      <left/>
      <right/>
      <top/>
      <bottom style="thin">
        <color theme="4" tint="0.39997558519241921"/>
      </bottom>
      <diagonal/>
    </border>
    <border>
      <left style="thin">
        <color indexed="64"/>
      </left>
      <right/>
      <top style="thin">
        <color indexed="64"/>
      </top>
      <bottom/>
      <diagonal/>
    </border>
    <border>
      <left style="thin">
        <color indexed="64"/>
      </left>
      <right style="thin">
        <color indexed="64"/>
      </right>
      <top style="medium">
        <color indexed="64"/>
      </top>
      <bottom/>
      <diagonal/>
    </border>
  </borders>
  <cellStyleXfs count="150">
    <xf numFmtId="0" fontId="0" fillId="0" borderId="0"/>
    <xf numFmtId="0" fontId="10" fillId="2" borderId="5" applyNumberFormat="0" applyAlignment="0" applyProtection="0"/>
    <xf numFmtId="164" fontId="6" fillId="0" borderId="0" applyFont="0" applyFill="0" applyBorder="0" applyAlignment="0" applyProtection="0"/>
    <xf numFmtId="0" fontId="12" fillId="0" borderId="0"/>
    <xf numFmtId="0" fontId="13" fillId="0" borderId="0"/>
    <xf numFmtId="44" fontId="13" fillId="0" borderId="0" applyFont="0" applyFill="0" applyBorder="0" applyAlignment="0" applyProtection="0"/>
    <xf numFmtId="9" fontId="13" fillId="0" borderId="0" applyFont="0" applyFill="0" applyBorder="0" applyAlignment="0" applyProtection="0"/>
    <xf numFmtId="0" fontId="13" fillId="0" borderId="0"/>
    <xf numFmtId="0" fontId="13"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4" fillId="16"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5" fillId="11" borderId="6" applyNumberFormat="0" applyAlignment="0" applyProtection="0"/>
    <xf numFmtId="0" fontId="16" fillId="0" borderId="0" applyNumberFormat="0" applyFill="0" applyBorder="0" applyAlignment="0" applyProtection="0"/>
    <xf numFmtId="0" fontId="17" fillId="0" borderId="7" applyNumberFormat="0" applyFill="0" applyAlignment="0" applyProtection="0"/>
    <xf numFmtId="0" fontId="18" fillId="0" borderId="8" applyNumberFormat="0" applyFill="0" applyAlignment="0" applyProtection="0"/>
    <xf numFmtId="0" fontId="19" fillId="0" borderId="9" applyNumberFormat="0" applyFill="0" applyAlignment="0" applyProtection="0"/>
    <xf numFmtId="0" fontId="19" fillId="0" borderId="0" applyNumberFormat="0" applyFill="0" applyBorder="0" applyAlignment="0" applyProtection="0"/>
    <xf numFmtId="0" fontId="20" fillId="20"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1" fillId="21" borderId="12" applyNumberFormat="0" applyFont="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25" borderId="0" applyNumberFormat="0" applyBorder="0" applyAlignment="0" applyProtection="0"/>
    <xf numFmtId="0" fontId="23" fillId="8" borderId="0" applyNumberFormat="0" applyBorder="0" applyAlignment="0" applyProtection="0"/>
    <xf numFmtId="0" fontId="24" fillId="26" borderId="13" applyNumberFormat="0" applyAlignment="0" applyProtection="0"/>
    <xf numFmtId="0" fontId="25" fillId="0" borderId="0" applyNumberFormat="0" applyFill="0" applyBorder="0" applyAlignment="0" applyProtection="0"/>
    <xf numFmtId="0" fontId="4" fillId="0" borderId="14" applyNumberFormat="0" applyFill="0" applyAlignment="0" applyProtection="0"/>
    <xf numFmtId="0" fontId="26" fillId="7" borderId="0" applyNumberFormat="0" applyBorder="0" applyAlignment="0" applyProtection="0"/>
    <xf numFmtId="0" fontId="27" fillId="27" borderId="0" applyNumberFormat="0" applyBorder="0" applyAlignment="0" applyProtection="0"/>
    <xf numFmtId="0" fontId="28" fillId="26" borderId="6" applyNumberFormat="0" applyAlignment="0" applyProtection="0"/>
    <xf numFmtId="44" fontId="13" fillId="0" borderId="0" applyFont="0" applyFill="0" applyBorder="0" applyAlignment="0" applyProtection="0"/>
    <xf numFmtId="9" fontId="13" fillId="0" borderId="0" applyFont="0" applyFill="0" applyBorder="0" applyAlignment="0" applyProtection="0"/>
    <xf numFmtId="0" fontId="9" fillId="0" borderId="0"/>
    <xf numFmtId="0" fontId="9" fillId="5" borderId="0" applyNumberFormat="0" applyBorder="0" applyAlignment="0" applyProtection="0"/>
    <xf numFmtId="0" fontId="9" fillId="0" borderId="0"/>
    <xf numFmtId="0" fontId="29" fillId="0" borderId="0"/>
    <xf numFmtId="0" fontId="15" fillId="11" borderId="6" applyNumberFormat="0" applyAlignment="0" applyProtection="0"/>
    <xf numFmtId="0" fontId="1" fillId="21" borderId="12" applyNumberFormat="0" applyFon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9" fillId="5" borderId="0" applyNumberFormat="0" applyBorder="0" applyAlignment="0" applyProtection="0"/>
    <xf numFmtId="0" fontId="9"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4" borderId="0" applyNumberFormat="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4" fillId="26" borderId="13" applyNumberFormat="0" applyAlignment="0" applyProtection="0"/>
    <xf numFmtId="0" fontId="1" fillId="21" borderId="12" applyNumberFormat="0" applyFont="0" applyAlignment="0" applyProtection="0"/>
    <xf numFmtId="0" fontId="4" fillId="0" borderId="14" applyNumberFormat="0" applyFill="0" applyAlignment="0" applyProtection="0"/>
    <xf numFmtId="0" fontId="24" fillId="26" borderId="13"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1" fillId="21" borderId="12" applyNumberFormat="0" applyFont="0" applyAlignment="0" applyProtection="0"/>
    <xf numFmtId="0" fontId="1" fillId="21" borderId="12" applyNumberFormat="0" applyFont="0" applyAlignment="0" applyProtection="0"/>
    <xf numFmtId="0" fontId="15" fillId="11" borderId="6" applyNumberForma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28" fillId="26" borderId="6" applyNumberFormat="0" applyAlignment="0" applyProtection="0"/>
    <xf numFmtId="0" fontId="15" fillId="11" borderId="6" applyNumberFormat="0" applyAlignment="0" applyProtection="0"/>
    <xf numFmtId="0" fontId="9" fillId="0" borderId="0"/>
    <xf numFmtId="0" fontId="9" fillId="5" borderId="0" applyNumberFormat="0" applyBorder="0" applyAlignment="0" applyProtection="0"/>
    <xf numFmtId="0" fontId="9" fillId="0" borderId="0"/>
    <xf numFmtId="0" fontId="9" fillId="5" borderId="0" applyNumberFormat="0" applyBorder="0" applyAlignment="0" applyProtection="0"/>
    <xf numFmtId="0" fontId="9" fillId="0" borderId="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28" fillId="26" borderId="6" applyNumberFormat="0" applyAlignment="0" applyProtection="0"/>
    <xf numFmtId="0" fontId="4" fillId="0" borderId="14" applyNumberFormat="0" applyFill="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9" fontId="9" fillId="0" borderId="0" applyFont="0" applyFill="0" applyBorder="0" applyAlignment="0" applyProtection="0"/>
    <xf numFmtId="164" fontId="9" fillId="0" borderId="0" applyFont="0" applyFill="0" applyBorder="0" applyAlignment="0" applyProtection="0"/>
    <xf numFmtId="0" fontId="29" fillId="0" borderId="0"/>
    <xf numFmtId="164" fontId="9" fillId="0" borderId="0" applyFont="0" applyFill="0" applyBorder="0" applyAlignment="0" applyProtection="0"/>
    <xf numFmtId="164" fontId="29" fillId="0" borderId="0" applyFont="0" applyFill="0" applyBorder="0" applyAlignment="0" applyProtection="0"/>
    <xf numFmtId="0" fontId="35" fillId="0" borderId="0"/>
    <xf numFmtId="164" fontId="3" fillId="0" borderId="0" applyFont="0" applyFill="0" applyBorder="0" applyAlignment="0" applyProtection="0"/>
    <xf numFmtId="0" fontId="37" fillId="0" borderId="0"/>
    <xf numFmtId="44" fontId="9" fillId="0" borderId="0" applyFont="0" applyFill="0" applyBorder="0" applyAlignment="0" applyProtection="0"/>
    <xf numFmtId="0" fontId="47" fillId="0" borderId="0"/>
    <xf numFmtId="0" fontId="12" fillId="0" borderId="0"/>
    <xf numFmtId="43" fontId="9" fillId="0" borderId="0" applyFont="0" applyFill="0" applyBorder="0" applyAlignment="0" applyProtection="0"/>
  </cellStyleXfs>
  <cellXfs count="322">
    <xf numFmtId="0" fontId="0" fillId="0" borderId="0" xfId="0"/>
    <xf numFmtId="0" fontId="11" fillId="0" borderId="0" xfId="0" applyFont="1"/>
    <xf numFmtId="165" fontId="0" fillId="0" borderId="0" xfId="2" applyNumberFormat="1" applyFont="1" applyFill="1"/>
    <xf numFmtId="0" fontId="34"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36" fillId="0" borderId="1" xfId="0" applyFont="1" applyBorder="1"/>
    <xf numFmtId="167" fontId="11" fillId="0" borderId="0" xfId="0" applyNumberFormat="1" applyFont="1"/>
    <xf numFmtId="3" fontId="36" fillId="0" borderId="1" xfId="1" applyNumberFormat="1" applyFont="1" applyFill="1" applyBorder="1" applyAlignment="1" applyProtection="1">
      <alignment horizontal="center" wrapText="1"/>
      <protection locked="0"/>
    </xf>
    <xf numFmtId="0" fontId="11" fillId="0" borderId="1" xfId="0" applyFont="1" applyBorder="1" applyAlignment="1">
      <alignment horizontal="center"/>
    </xf>
    <xf numFmtId="3" fontId="36" fillId="0" borderId="1" xfId="0" applyNumberFormat="1" applyFont="1" applyBorder="1" applyAlignment="1">
      <alignment horizontal="left"/>
    </xf>
    <xf numFmtId="14" fontId="11" fillId="0" borderId="1" xfId="0" applyNumberFormat="1" applyFont="1" applyBorder="1" applyAlignment="1">
      <alignment horizontal="center"/>
    </xf>
    <xf numFmtId="3" fontId="0" fillId="0" borderId="0" xfId="0" applyNumberFormat="1"/>
    <xf numFmtId="165" fontId="0" fillId="0" borderId="0" xfId="0" applyNumberFormat="1" applyAlignment="1">
      <alignment horizontal="center" vertical="center"/>
    </xf>
    <xf numFmtId="165" fontId="0" fillId="0" borderId="0" xfId="0" applyNumberFormat="1"/>
    <xf numFmtId="165" fontId="0" fillId="0" borderId="0" xfId="2" applyNumberFormat="1" applyFont="1" applyAlignment="1">
      <alignment horizontal="center"/>
    </xf>
    <xf numFmtId="165" fontId="0" fillId="0" borderId="0" xfId="2" applyNumberFormat="1" applyFont="1"/>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49" fontId="0" fillId="0" borderId="1" xfId="0" applyNumberFormat="1" applyBorder="1" applyAlignment="1">
      <alignment horizontal="center" vertical="center" wrapText="1"/>
    </xf>
    <xf numFmtId="0" fontId="0" fillId="0" borderId="1" xfId="0" applyBorder="1" applyAlignment="1">
      <alignment vertical="center" wrapText="1"/>
    </xf>
    <xf numFmtId="165" fontId="0" fillId="0" borderId="1" xfId="2" applyNumberFormat="1" applyFont="1" applyFill="1" applyBorder="1" applyAlignment="1">
      <alignment vertical="center" wrapText="1"/>
    </xf>
    <xf numFmtId="0" fontId="0" fillId="0" borderId="1"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18" xfId="0" applyBorder="1" applyAlignment="1">
      <alignment horizontal="center" vertical="center"/>
    </xf>
    <xf numFmtId="0" fontId="0" fillId="0" borderId="22" xfId="0" applyBorder="1" applyAlignment="1">
      <alignment horizontal="center" vertical="center"/>
    </xf>
    <xf numFmtId="0" fontId="11" fillId="0" borderId="1" xfId="0" applyFont="1" applyBorder="1"/>
    <xf numFmtId="0" fontId="0" fillId="0" borderId="1" xfId="0" applyBorder="1"/>
    <xf numFmtId="168" fontId="0" fillId="0" borderId="0" xfId="0" applyNumberFormat="1"/>
    <xf numFmtId="168" fontId="0" fillId="0" borderId="0" xfId="0" applyNumberFormat="1" applyAlignment="1">
      <alignment horizontal="left"/>
    </xf>
    <xf numFmtId="0" fontId="36" fillId="0" borderId="42" xfId="0" applyFont="1" applyBorder="1"/>
    <xf numFmtId="0" fontId="36" fillId="0" borderId="43" xfId="0" applyFont="1" applyBorder="1"/>
    <xf numFmtId="0" fontId="0" fillId="34" borderId="1" xfId="0" applyFill="1"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3" fontId="2" fillId="34" borderId="4" xfId="0" applyNumberFormat="1" applyFont="1" applyFill="1" applyBorder="1" applyAlignment="1">
      <alignment horizontal="center" vertical="center"/>
    </xf>
    <xf numFmtId="3" fontId="2" fillId="34" borderId="29" xfId="0" applyNumberFormat="1" applyFont="1" applyFill="1" applyBorder="1" applyAlignment="1">
      <alignment horizontal="center" vertical="center" wrapText="1"/>
    </xf>
    <xf numFmtId="0" fontId="0" fillId="33" borderId="34" xfId="0" applyFill="1" applyBorder="1" applyAlignment="1">
      <alignment horizontal="center" vertical="center"/>
    </xf>
    <xf numFmtId="0" fontId="0" fillId="0" borderId="45" xfId="0" applyBorder="1" applyAlignment="1">
      <alignment horizontal="center" vertical="center"/>
    </xf>
    <xf numFmtId="0" fontId="0" fillId="33" borderId="25" xfId="0" applyFill="1" applyBorder="1" applyAlignment="1">
      <alignment horizontal="center" vertical="center"/>
    </xf>
    <xf numFmtId="0" fontId="0" fillId="0" borderId="30" xfId="0" applyBorder="1" applyAlignment="1">
      <alignment horizontal="center"/>
    </xf>
    <xf numFmtId="0" fontId="0" fillId="0" borderId="31" xfId="0" applyBorder="1" applyAlignment="1">
      <alignment horizontal="center"/>
    </xf>
    <xf numFmtId="0" fontId="0" fillId="33" borderId="16" xfId="0" applyFill="1" applyBorder="1" applyAlignment="1">
      <alignment horizontal="center" vertical="center"/>
    </xf>
    <xf numFmtId="0" fontId="0" fillId="0" borderId="32" xfId="0" applyBorder="1" applyAlignment="1">
      <alignment vertical="center"/>
    </xf>
    <xf numFmtId="0" fontId="0" fillId="0" borderId="32" xfId="0" applyBorder="1"/>
    <xf numFmtId="0" fontId="0" fillId="0" borderId="33" xfId="0" applyBorder="1"/>
    <xf numFmtId="0" fontId="0" fillId="33" borderId="44" xfId="0" applyFill="1" applyBorder="1" applyAlignment="1">
      <alignment horizontal="center" vertical="center"/>
    </xf>
    <xf numFmtId="0" fontId="0" fillId="0" borderId="44"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0" xfId="0" applyBorder="1" applyAlignment="1">
      <alignment horizontal="center" vertical="center" wrapText="1"/>
    </xf>
    <xf numFmtId="0" fontId="0" fillId="0" borderId="0" xfId="0" applyAlignment="1">
      <alignment wrapText="1"/>
    </xf>
    <xf numFmtId="0" fontId="41" fillId="0" borderId="0" xfId="0" applyFont="1" applyAlignment="1">
      <alignment vertical="center" wrapText="1"/>
    </xf>
    <xf numFmtId="170" fontId="43" fillId="29" borderId="38" xfId="146" applyNumberFormat="1" applyFont="1" applyFill="1" applyBorder="1" applyAlignment="1">
      <alignment vertical="center"/>
    </xf>
    <xf numFmtId="0" fontId="43" fillId="29" borderId="29" xfId="0" applyFont="1" applyFill="1" applyBorder="1" applyAlignment="1">
      <alignment horizontal="center" vertical="center"/>
    </xf>
    <xf numFmtId="0" fontId="34" fillId="29" borderId="39" xfId="0" applyFont="1" applyFill="1" applyBorder="1" applyAlignment="1">
      <alignment horizontal="center" vertical="center"/>
    </xf>
    <xf numFmtId="170" fontId="34" fillId="29" borderId="40" xfId="0" applyNumberFormat="1" applyFont="1" applyFill="1" applyBorder="1" applyAlignment="1">
      <alignment vertical="center"/>
    </xf>
    <xf numFmtId="167" fontId="38" fillId="0" borderId="37" xfId="0" applyNumberFormat="1" applyFont="1" applyBorder="1" applyAlignment="1">
      <alignment horizontal="center" vertical="center" wrapText="1"/>
    </xf>
    <xf numFmtId="167" fontId="38" fillId="0" borderId="3" xfId="0" applyNumberFormat="1" applyFont="1" applyBorder="1" applyAlignment="1">
      <alignment horizontal="center" vertical="center" wrapText="1"/>
    </xf>
    <xf numFmtId="167" fontId="38" fillId="0" borderId="51" xfId="0" applyNumberFormat="1" applyFont="1" applyBorder="1" applyAlignment="1">
      <alignment horizontal="center" vertical="center" wrapText="1"/>
    </xf>
    <xf numFmtId="0" fontId="34" fillId="33" borderId="37" xfId="0" applyFont="1" applyFill="1" applyBorder="1" applyAlignment="1">
      <alignment horizontal="center" vertical="center"/>
    </xf>
    <xf numFmtId="170" fontId="11" fillId="33" borderId="3" xfId="146" applyNumberFormat="1" applyFont="1" applyFill="1" applyBorder="1" applyAlignment="1">
      <alignment vertical="center"/>
    </xf>
    <xf numFmtId="170" fontId="11" fillId="33" borderId="51" xfId="146" applyNumberFormat="1" applyFont="1" applyFill="1" applyBorder="1" applyAlignment="1">
      <alignment vertical="center"/>
    </xf>
    <xf numFmtId="0" fontId="0" fillId="0" borderId="35" xfId="0" applyBorder="1" applyAlignment="1">
      <alignment horizontal="center" vertical="center"/>
    </xf>
    <xf numFmtId="0" fontId="0" fillId="0" borderId="29" xfId="0" applyBorder="1" applyAlignment="1">
      <alignment horizontal="center" vertical="center"/>
    </xf>
    <xf numFmtId="0" fontId="0" fillId="0" borderId="52" xfId="0" applyBorder="1" applyAlignment="1">
      <alignment horizontal="center" vertical="center" wrapText="1"/>
    </xf>
    <xf numFmtId="49" fontId="0" fillId="0" borderId="53" xfId="0" applyNumberFormat="1" applyBorder="1" applyAlignment="1">
      <alignment horizontal="center" vertical="center" wrapText="1"/>
    </xf>
    <xf numFmtId="0" fontId="0" fillId="0" borderId="53" xfId="0" applyBorder="1" applyAlignment="1">
      <alignment vertical="center" wrapText="1"/>
    </xf>
    <xf numFmtId="0" fontId="0" fillId="0" borderId="53" xfId="0" applyBorder="1" applyAlignment="1">
      <alignment horizontal="center" vertical="center" wrapText="1"/>
    </xf>
    <xf numFmtId="165" fontId="0" fillId="0" borderId="53" xfId="2" applyNumberFormat="1" applyFont="1" applyFill="1" applyBorder="1" applyAlignment="1">
      <alignment vertical="center" wrapText="1"/>
    </xf>
    <xf numFmtId="0" fontId="0" fillId="0" borderId="54" xfId="0" applyBorder="1" applyAlignment="1">
      <alignment vertical="center"/>
    </xf>
    <xf numFmtId="0" fontId="0" fillId="0" borderId="32" xfId="0" applyBorder="1" applyAlignment="1">
      <alignment horizontal="center" vertical="center" wrapText="1"/>
    </xf>
    <xf numFmtId="0" fontId="36" fillId="34" borderId="30" xfId="0" applyFont="1" applyFill="1" applyBorder="1" applyAlignment="1">
      <alignment horizontal="center"/>
    </xf>
    <xf numFmtId="0" fontId="0" fillId="33" borderId="39" xfId="0" applyFill="1" applyBorder="1" applyAlignment="1">
      <alignment horizontal="center"/>
    </xf>
    <xf numFmtId="0" fontId="0" fillId="33" borderId="40" xfId="0" applyFill="1" applyBorder="1" applyAlignment="1">
      <alignment horizontal="center"/>
    </xf>
    <xf numFmtId="0" fontId="0" fillId="33" borderId="41" xfId="0" applyFill="1" applyBorder="1" applyAlignment="1">
      <alignment horizontal="center"/>
    </xf>
    <xf numFmtId="168" fontId="36" fillId="0" borderId="1" xfId="1" applyNumberFormat="1" applyFont="1" applyFill="1" applyBorder="1" applyAlignment="1" applyProtection="1">
      <alignment horizontal="center" wrapText="1"/>
      <protection locked="0"/>
    </xf>
    <xf numFmtId="168" fontId="0" fillId="0" borderId="23" xfId="0" applyNumberFormat="1" applyBorder="1" applyAlignment="1">
      <alignment horizontal="center" wrapText="1"/>
    </xf>
    <xf numFmtId="168" fontId="0" fillId="0" borderId="4" xfId="0" applyNumberFormat="1" applyBorder="1" applyAlignment="1">
      <alignment horizontal="center" wrapText="1"/>
    </xf>
    <xf numFmtId="168" fontId="0" fillId="0" borderId="24" xfId="0" applyNumberFormat="1" applyBorder="1" applyAlignment="1">
      <alignment horizontal="center"/>
    </xf>
    <xf numFmtId="168" fontId="0" fillId="0" borderId="18" xfId="0" applyNumberFormat="1" applyBorder="1" applyAlignment="1">
      <alignment horizontal="center" wrapText="1"/>
    </xf>
    <xf numFmtId="168" fontId="0" fillId="0" borderId="1" xfId="0" applyNumberFormat="1" applyBorder="1" applyAlignment="1">
      <alignment horizontal="center" wrapText="1"/>
    </xf>
    <xf numFmtId="168" fontId="0" fillId="0" borderId="19" xfId="0" applyNumberFormat="1" applyBorder="1" applyAlignment="1">
      <alignment horizontal="center"/>
    </xf>
    <xf numFmtId="168" fontId="0" fillId="0" borderId="18" xfId="0" applyNumberFormat="1" applyBorder="1" applyAlignment="1">
      <alignment horizontal="center"/>
    </xf>
    <xf numFmtId="168" fontId="0" fillId="0" borderId="50" xfId="0" applyNumberFormat="1" applyBorder="1" applyAlignment="1">
      <alignment horizontal="center"/>
    </xf>
    <xf numFmtId="168" fontId="0" fillId="0" borderId="20" xfId="0" applyNumberFormat="1" applyBorder="1" applyAlignment="1">
      <alignment horizontal="center" wrapText="1"/>
    </xf>
    <xf numFmtId="168" fontId="0" fillId="0" borderId="21" xfId="0" applyNumberFormat="1" applyBorder="1" applyAlignment="1">
      <alignment horizontal="center"/>
    </xf>
    <xf numFmtId="0" fontId="0" fillId="0" borderId="56" xfId="0" applyBorder="1" applyAlignment="1">
      <alignment horizontal="center" vertical="center" wrapText="1"/>
    </xf>
    <xf numFmtId="0" fontId="0" fillId="0" borderId="57" xfId="0" applyBorder="1" applyAlignment="1">
      <alignment horizontal="center" vertical="center" wrapText="1"/>
    </xf>
    <xf numFmtId="49" fontId="0" fillId="0" borderId="4" xfId="0" applyNumberFormat="1" applyBorder="1" applyAlignment="1">
      <alignment horizontal="center" vertical="center" wrapText="1"/>
    </xf>
    <xf numFmtId="0" fontId="0" fillId="3" borderId="4" xfId="0" applyFill="1" applyBorder="1" applyAlignment="1">
      <alignment vertical="center" wrapText="1"/>
    </xf>
    <xf numFmtId="0" fontId="0" fillId="3" borderId="4" xfId="0" applyFill="1" applyBorder="1" applyAlignment="1">
      <alignment horizontal="center" vertical="center" wrapText="1"/>
    </xf>
    <xf numFmtId="165" fontId="0" fillId="0" borderId="4" xfId="2" applyNumberFormat="1" applyFont="1" applyFill="1" applyBorder="1" applyAlignment="1">
      <alignment vertical="center" wrapText="1"/>
    </xf>
    <xf numFmtId="0" fontId="0" fillId="0" borderId="4" xfId="0" applyBorder="1" applyAlignment="1">
      <alignment horizontal="center" vertical="center" wrapText="1"/>
    </xf>
    <xf numFmtId="14" fontId="0" fillId="0" borderId="4" xfId="0" applyNumberFormat="1" applyBorder="1" applyAlignment="1">
      <alignment horizontal="center" vertical="center" wrapText="1"/>
    </xf>
    <xf numFmtId="0" fontId="0" fillId="32" borderId="4" xfId="0" applyFill="1" applyBorder="1" applyAlignment="1">
      <alignment vertical="center" wrapText="1"/>
    </xf>
    <xf numFmtId="0" fontId="34" fillId="0" borderId="25" xfId="0" applyFont="1" applyBorder="1" applyAlignment="1">
      <alignment horizontal="center" vertical="center" wrapText="1"/>
    </xf>
    <xf numFmtId="0" fontId="34" fillId="0" borderId="58" xfId="0" applyFont="1" applyBorder="1" applyAlignment="1">
      <alignment horizontal="center" vertical="center" wrapText="1"/>
    </xf>
    <xf numFmtId="0" fontId="34" fillId="0" borderId="40" xfId="0" applyFont="1" applyBorder="1" applyAlignment="1">
      <alignment horizontal="center" vertical="center"/>
    </xf>
    <xf numFmtId="0" fontId="34" fillId="0" borderId="40" xfId="0" applyFont="1" applyBorder="1" applyAlignment="1">
      <alignment horizontal="center" vertical="center" wrapText="1"/>
    </xf>
    <xf numFmtId="165" fontId="34" fillId="0" borderId="40" xfId="2" applyNumberFormat="1" applyFont="1" applyFill="1" applyBorder="1" applyAlignment="1">
      <alignment horizontal="center" vertical="center"/>
    </xf>
    <xf numFmtId="0" fontId="34" fillId="0" borderId="41" xfId="0" applyFont="1" applyBorder="1" applyAlignment="1">
      <alignment horizontal="center" vertical="center"/>
    </xf>
    <xf numFmtId="0" fontId="34" fillId="0" borderId="59" xfId="0" applyFont="1" applyBorder="1" applyAlignment="1">
      <alignment horizontal="center" vertical="center"/>
    </xf>
    <xf numFmtId="0" fontId="36" fillId="0" borderId="1" xfId="1" applyNumberFormat="1" applyFont="1" applyFill="1" applyBorder="1" applyAlignment="1" applyProtection="1">
      <alignment horizontal="center" wrapText="1"/>
      <protection locked="0"/>
    </xf>
    <xf numFmtId="44" fontId="34" fillId="29" borderId="40" xfId="146" applyFont="1" applyFill="1"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center" vertical="center"/>
    </xf>
    <xf numFmtId="170" fontId="11" fillId="0" borderId="4" xfId="146" applyNumberFormat="1" applyFont="1" applyBorder="1" applyAlignment="1">
      <alignment vertical="center"/>
    </xf>
    <xf numFmtId="170" fontId="11" fillId="0" borderId="24" xfId="146" applyNumberFormat="1" applyFont="1" applyBorder="1" applyAlignment="1">
      <alignment vertical="center"/>
    </xf>
    <xf numFmtId="49" fontId="0" fillId="0" borderId="0" xfId="0" applyNumberFormat="1" applyAlignment="1">
      <alignment horizontal="center" vertical="center"/>
    </xf>
    <xf numFmtId="9" fontId="0" fillId="0" borderId="0" xfId="0" applyNumberFormat="1" applyAlignment="1">
      <alignment horizontal="center" vertical="center"/>
    </xf>
    <xf numFmtId="0" fontId="11" fillId="0" borderId="1" xfId="0" applyFont="1" applyBorder="1" applyAlignment="1">
      <alignment horizontal="center" vertical="center" wrapText="1"/>
    </xf>
    <xf numFmtId="171" fontId="11" fillId="0" borderId="1" xfId="0" applyNumberFormat="1" applyFont="1" applyBorder="1" applyAlignment="1">
      <alignment horizontal="center" vertical="center" wrapText="1"/>
    </xf>
    <xf numFmtId="10" fontId="11" fillId="0" borderId="1" xfId="138" applyNumberFormat="1" applyFont="1" applyFill="1" applyBorder="1" applyAlignment="1">
      <alignment horizontal="center" vertical="center" wrapText="1"/>
    </xf>
    <xf numFmtId="9" fontId="11" fillId="0" borderId="1" xfId="0" applyNumberFormat="1" applyFont="1" applyBorder="1" applyAlignment="1">
      <alignment horizontal="center" vertical="center"/>
    </xf>
    <xf numFmtId="10" fontId="0" fillId="0" borderId="0" xfId="0" applyNumberFormat="1" applyAlignment="1">
      <alignment horizontal="center" vertical="center"/>
    </xf>
    <xf numFmtId="170" fontId="11" fillId="0" borderId="1" xfId="146" applyNumberFormat="1" applyFont="1" applyFill="1" applyBorder="1" applyAlignment="1" applyProtection="1">
      <alignment horizontal="center" vertical="center" wrapText="1"/>
      <protection locked="0"/>
    </xf>
    <xf numFmtId="170" fontId="11" fillId="0" borderId="1" xfId="146" applyNumberFormat="1" applyFont="1" applyFill="1" applyBorder="1" applyAlignment="1">
      <alignment horizontal="center" vertical="center" wrapText="1"/>
    </xf>
    <xf numFmtId="166" fontId="38" fillId="0" borderId="1" xfId="0" applyNumberFormat="1" applyFont="1" applyBorder="1" applyAlignment="1">
      <alignment horizontal="center" vertical="center" wrapText="1"/>
    </xf>
    <xf numFmtId="3" fontId="0" fillId="0" borderId="0" xfId="0" applyNumberFormat="1" applyAlignment="1">
      <alignment horizontal="center" vertical="center"/>
    </xf>
    <xf numFmtId="170" fontId="34" fillId="29" borderId="20" xfId="146" applyNumberFormat="1" applyFont="1" applyFill="1" applyBorder="1" applyAlignment="1">
      <alignment horizontal="center" vertical="center"/>
    </xf>
    <xf numFmtId="170" fontId="34" fillId="29" borderId="21" xfId="146" applyNumberFormat="1" applyFont="1" applyFill="1" applyBorder="1" applyAlignment="1">
      <alignment horizontal="center" vertical="center"/>
    </xf>
    <xf numFmtId="0" fontId="0" fillId="28" borderId="47" xfId="0" applyFill="1" applyBorder="1" applyAlignment="1">
      <alignment horizontal="left" vertical="center" wrapText="1"/>
    </xf>
    <xf numFmtId="0" fontId="0" fillId="28" borderId="48" xfId="0" applyFill="1" applyBorder="1" applyAlignment="1">
      <alignment horizontal="left" vertical="center" wrapText="1"/>
    </xf>
    <xf numFmtId="0" fontId="0" fillId="28" borderId="48" xfId="0" applyFill="1" applyBorder="1" applyAlignment="1">
      <alignment horizontal="center" vertical="center" wrapText="1"/>
    </xf>
    <xf numFmtId="0" fontId="0" fillId="28" borderId="18" xfId="0" applyFill="1" applyBorder="1" applyAlignment="1">
      <alignment horizontal="left" vertical="center" wrapText="1"/>
    </xf>
    <xf numFmtId="0" fontId="0" fillId="28" borderId="1" xfId="0" applyFill="1" applyBorder="1" applyAlignment="1">
      <alignment horizontal="left" vertical="center" wrapText="1"/>
    </xf>
    <xf numFmtId="0" fontId="0" fillId="28" borderId="1" xfId="0" applyFill="1" applyBorder="1" applyAlignment="1">
      <alignment horizontal="center" vertical="center" wrapText="1"/>
    </xf>
    <xf numFmtId="170" fontId="42" fillId="28" borderId="62" xfId="146" applyNumberFormat="1" applyFont="1" applyFill="1" applyBorder="1" applyAlignment="1">
      <alignment horizontal="center" vertical="center" wrapText="1"/>
    </xf>
    <xf numFmtId="170" fontId="42" fillId="28" borderId="28" xfId="146" applyNumberFormat="1" applyFont="1" applyFill="1" applyBorder="1" applyAlignment="1">
      <alignment horizontal="center" vertical="center" wrapText="1"/>
    </xf>
    <xf numFmtId="0" fontId="0" fillId="36" borderId="18" xfId="0" applyFill="1" applyBorder="1" applyAlignment="1">
      <alignment horizontal="left" vertical="center" wrapText="1"/>
    </xf>
    <xf numFmtId="0" fontId="0" fillId="36" borderId="1" xfId="0" applyFill="1" applyBorder="1" applyAlignment="1">
      <alignment horizontal="left" vertical="center" wrapText="1"/>
    </xf>
    <xf numFmtId="0" fontId="41" fillId="36" borderId="1" xfId="0" applyFont="1" applyFill="1" applyBorder="1" applyAlignment="1">
      <alignment horizontal="center" vertical="center" wrapText="1"/>
    </xf>
    <xf numFmtId="3" fontId="42" fillId="36" borderId="1" xfId="0" applyNumberFormat="1" applyFont="1" applyFill="1" applyBorder="1" applyAlignment="1">
      <alignment horizontal="center" vertical="center" wrapText="1"/>
    </xf>
    <xf numFmtId="0" fontId="0" fillId="36" borderId="18" xfId="0" applyFill="1" applyBorder="1" applyAlignment="1">
      <alignment wrapText="1"/>
    </xf>
    <xf numFmtId="0" fontId="41" fillId="36" borderId="1" xfId="0" applyFont="1" applyFill="1" applyBorder="1" applyAlignment="1">
      <alignment vertical="center" wrapText="1"/>
    </xf>
    <xf numFmtId="3" fontId="42" fillId="36" borderId="1" xfId="0" applyNumberFormat="1" applyFont="1" applyFill="1" applyBorder="1" applyAlignment="1">
      <alignment horizontal="left" vertical="center" wrapText="1"/>
    </xf>
    <xf numFmtId="0" fontId="0" fillId="36" borderId="50" xfId="0" applyFill="1" applyBorder="1" applyAlignment="1">
      <alignment wrapText="1"/>
    </xf>
    <xf numFmtId="0" fontId="41" fillId="36" borderId="20" xfId="0" applyFont="1" applyFill="1" applyBorder="1" applyAlignment="1">
      <alignment vertical="center" wrapText="1"/>
    </xf>
    <xf numFmtId="0" fontId="41" fillId="36" borderId="20" xfId="0" applyFont="1" applyFill="1" applyBorder="1" applyAlignment="1">
      <alignment horizontal="center" vertical="center" wrapText="1"/>
    </xf>
    <xf numFmtId="170" fontId="42" fillId="36" borderId="1" xfId="146" applyNumberFormat="1" applyFont="1" applyFill="1" applyBorder="1" applyAlignment="1">
      <alignment horizontal="center" vertical="center" wrapText="1"/>
    </xf>
    <xf numFmtId="170" fontId="42" fillId="36" borderId="19" xfId="146" applyNumberFormat="1" applyFont="1" applyFill="1" applyBorder="1" applyAlignment="1">
      <alignment horizontal="center" vertical="center" wrapText="1"/>
    </xf>
    <xf numFmtId="170" fontId="42" fillId="36" borderId="20" xfId="146" applyNumberFormat="1" applyFont="1" applyFill="1" applyBorder="1" applyAlignment="1">
      <alignment horizontal="center" vertical="center" wrapText="1"/>
    </xf>
    <xf numFmtId="170" fontId="42" fillId="36" borderId="21" xfId="146" applyNumberFormat="1" applyFont="1" applyFill="1" applyBorder="1" applyAlignment="1">
      <alignment horizontal="center" vertical="center" wrapText="1"/>
    </xf>
    <xf numFmtId="0" fontId="0" fillId="36" borderId="47" xfId="0" applyFill="1" applyBorder="1" applyAlignment="1">
      <alignment horizontal="left" vertical="center" wrapText="1"/>
    </xf>
    <xf numFmtId="0" fontId="0" fillId="36" borderId="48" xfId="0" applyFill="1" applyBorder="1" applyAlignment="1">
      <alignment horizontal="left" vertical="center" wrapText="1"/>
    </xf>
    <xf numFmtId="170" fontId="42" fillId="36" borderId="48" xfId="146" applyNumberFormat="1" applyFont="1" applyFill="1" applyBorder="1" applyAlignment="1">
      <alignment horizontal="center" vertical="center" wrapText="1"/>
    </xf>
    <xf numFmtId="170" fontId="42" fillId="36" borderId="49" xfId="146" applyNumberFormat="1" applyFont="1" applyFill="1" applyBorder="1" applyAlignment="1">
      <alignment horizontal="center" vertical="center" wrapText="1"/>
    </xf>
    <xf numFmtId="0" fontId="0" fillId="36" borderId="50" xfId="0" applyFill="1" applyBorder="1" applyAlignment="1">
      <alignment horizontal="left" vertical="center" wrapText="1"/>
    </xf>
    <xf numFmtId="0" fontId="0" fillId="36" borderId="20" xfId="0" applyFill="1" applyBorder="1" applyAlignment="1">
      <alignment horizontal="left" vertical="center" wrapText="1"/>
    </xf>
    <xf numFmtId="170" fontId="42" fillId="28" borderId="1" xfId="146" applyNumberFormat="1" applyFont="1" applyFill="1" applyBorder="1" applyAlignment="1">
      <alignment horizontal="center" vertical="center" wrapText="1"/>
    </xf>
    <xf numFmtId="170" fontId="42" fillId="28" borderId="19" xfId="146" applyNumberFormat="1" applyFont="1" applyFill="1" applyBorder="1" applyAlignment="1">
      <alignment horizontal="center" vertical="center" wrapText="1"/>
    </xf>
    <xf numFmtId="169" fontId="44" fillId="36" borderId="48" xfId="0" applyNumberFormat="1" applyFont="1" applyFill="1" applyBorder="1" applyAlignment="1">
      <alignment horizontal="center" vertical="center" wrapText="1"/>
    </xf>
    <xf numFmtId="169" fontId="44" fillId="36" borderId="1" xfId="0" applyNumberFormat="1" applyFont="1" applyFill="1" applyBorder="1" applyAlignment="1">
      <alignment horizontal="center" vertical="center" wrapText="1"/>
    </xf>
    <xf numFmtId="169" fontId="44" fillId="28" borderId="1" xfId="0" applyNumberFormat="1" applyFont="1" applyFill="1" applyBorder="1" applyAlignment="1">
      <alignment horizontal="center" vertical="center" wrapText="1"/>
    </xf>
    <xf numFmtId="169" fontId="44" fillId="36" borderId="20" xfId="0" applyNumberFormat="1" applyFont="1" applyFill="1" applyBorder="1" applyAlignment="1">
      <alignment horizontal="center" vertical="center" wrapText="1"/>
    </xf>
    <xf numFmtId="169" fontId="44" fillId="28" borderId="48" xfId="0" applyNumberFormat="1" applyFont="1" applyFill="1" applyBorder="1" applyAlignment="1">
      <alignment horizontal="center" vertical="center" wrapText="1"/>
    </xf>
    <xf numFmtId="170" fontId="38" fillId="30" borderId="4" xfId="146" applyNumberFormat="1" applyFont="1" applyFill="1" applyBorder="1" applyAlignment="1">
      <alignment vertical="center"/>
    </xf>
    <xf numFmtId="170" fontId="38" fillId="30" borderId="1" xfId="146" applyNumberFormat="1" applyFont="1" applyFill="1" applyBorder="1" applyAlignment="1">
      <alignment vertical="center"/>
    </xf>
    <xf numFmtId="170" fontId="38" fillId="30" borderId="2" xfId="146" applyNumberFormat="1" applyFont="1" applyFill="1" applyBorder="1" applyAlignment="1">
      <alignment vertical="center"/>
    </xf>
    <xf numFmtId="170" fontId="38" fillId="33" borderId="3" xfId="146" applyNumberFormat="1" applyFont="1" applyFill="1" applyBorder="1" applyAlignment="1">
      <alignment vertical="center"/>
    </xf>
    <xf numFmtId="0" fontId="38" fillId="37" borderId="39" xfId="0" applyFont="1" applyFill="1" applyBorder="1" applyAlignment="1">
      <alignment horizontal="center" vertical="center"/>
    </xf>
    <xf numFmtId="170" fontId="40" fillId="37" borderId="40" xfId="146" applyNumberFormat="1" applyFont="1" applyFill="1" applyBorder="1" applyAlignment="1">
      <alignment horizontal="center" vertical="center"/>
    </xf>
    <xf numFmtId="170" fontId="39" fillId="37" borderId="40" xfId="146" applyNumberFormat="1" applyFont="1" applyFill="1" applyBorder="1" applyAlignment="1">
      <alignment horizontal="center" vertical="center"/>
    </xf>
    <xf numFmtId="170" fontId="40" fillId="37" borderId="41" xfId="146" applyNumberFormat="1" applyFont="1" applyFill="1" applyBorder="1" applyAlignment="1">
      <alignment horizontal="center" vertical="center"/>
    </xf>
    <xf numFmtId="49" fontId="11" fillId="0" borderId="1" xfId="0" applyNumberFormat="1" applyFont="1" applyBorder="1" applyAlignment="1">
      <alignment horizontal="center" vertical="center"/>
    </xf>
    <xf numFmtId="171" fontId="11" fillId="0" borderId="1" xfId="138" applyNumberFormat="1" applyFont="1" applyFill="1" applyBorder="1" applyAlignment="1">
      <alignment horizontal="center" vertical="center" wrapText="1"/>
    </xf>
    <xf numFmtId="3" fontId="38" fillId="0" borderId="15" xfId="0" applyNumberFormat="1" applyFont="1" applyBorder="1" applyAlignment="1">
      <alignment horizontal="center" vertical="center" wrapText="1"/>
    </xf>
    <xf numFmtId="3" fontId="38" fillId="0" borderId="34" xfId="0" applyNumberFormat="1" applyFont="1" applyBorder="1" applyAlignment="1">
      <alignment horizontal="center" vertical="center" wrapText="1"/>
    </xf>
    <xf numFmtId="167" fontId="38" fillId="0" borderId="39" xfId="0" applyNumberFormat="1" applyFont="1" applyBorder="1" applyAlignment="1">
      <alignment horizontal="center" vertical="center" wrapText="1"/>
    </xf>
    <xf numFmtId="167" fontId="38" fillId="0" borderId="40" xfId="0" applyNumberFormat="1" applyFont="1" applyBorder="1" applyAlignment="1">
      <alignment horizontal="center" vertical="center" wrapText="1"/>
    </xf>
    <xf numFmtId="167" fontId="38" fillId="0" borderId="41" xfId="0" applyNumberFormat="1" applyFont="1" applyBorder="1" applyAlignment="1">
      <alignment horizontal="center" vertical="center" wrapText="1"/>
    </xf>
    <xf numFmtId="168" fontId="0" fillId="0" borderId="0" xfId="0" quotePrefix="1" applyNumberFormat="1" applyAlignment="1">
      <alignment horizontal="left"/>
    </xf>
    <xf numFmtId="0" fontId="0" fillId="34" borderId="50" xfId="0" applyFill="1" applyBorder="1"/>
    <xf numFmtId="0" fontId="8" fillId="34" borderId="20" xfId="0" applyFont="1" applyFill="1" applyBorder="1"/>
    <xf numFmtId="0" fontId="8" fillId="34" borderId="20" xfId="0" applyFont="1" applyFill="1" applyBorder="1" applyAlignment="1">
      <alignment horizontal="center"/>
    </xf>
    <xf numFmtId="3" fontId="11" fillId="34" borderId="20" xfId="1" applyNumberFormat="1" applyFont="1" applyFill="1" applyBorder="1" applyAlignment="1" applyProtection="1">
      <alignment wrapText="1"/>
      <protection locked="0"/>
    </xf>
    <xf numFmtId="3" fontId="11" fillId="34" borderId="60" xfId="1" applyNumberFormat="1" applyFont="1" applyFill="1" applyBorder="1" applyAlignment="1" applyProtection="1">
      <alignment wrapText="1"/>
      <protection locked="0"/>
    </xf>
    <xf numFmtId="3" fontId="11" fillId="34" borderId="31" xfId="1" applyNumberFormat="1" applyFont="1" applyFill="1" applyBorder="1" applyAlignment="1" applyProtection="1">
      <alignment horizontal="center" wrapText="1"/>
      <protection locked="0"/>
    </xf>
    <xf numFmtId="3" fontId="11" fillId="34" borderId="38" xfId="1" applyNumberFormat="1" applyFont="1" applyFill="1" applyBorder="1" applyAlignment="1" applyProtection="1">
      <alignment horizontal="center" wrapText="1"/>
      <protection locked="0"/>
    </xf>
    <xf numFmtId="0" fontId="11" fillId="34" borderId="20" xfId="0" applyFont="1" applyFill="1" applyBorder="1"/>
    <xf numFmtId="3" fontId="7" fillId="34" borderId="20" xfId="0" applyNumberFormat="1" applyFont="1" applyFill="1" applyBorder="1" applyAlignment="1">
      <alignment horizontal="center" vertical="center" wrapText="1"/>
    </xf>
    <xf numFmtId="9" fontId="7" fillId="34" borderId="20" xfId="0" applyNumberFormat="1" applyFont="1" applyFill="1" applyBorder="1" applyAlignment="1">
      <alignment horizontal="center" vertical="center" wrapText="1"/>
    </xf>
    <xf numFmtId="0" fontId="7" fillId="34" borderId="20" xfId="0" applyFont="1" applyFill="1" applyBorder="1" applyAlignment="1">
      <alignment horizontal="center" vertical="center" wrapText="1"/>
    </xf>
    <xf numFmtId="166" fontId="33" fillId="34" borderId="20" xfId="0" applyNumberFormat="1" applyFont="1" applyFill="1" applyBorder="1" applyAlignment="1">
      <alignment horizontal="center" vertical="center" wrapText="1"/>
    </xf>
    <xf numFmtId="10" fontId="7" fillId="34" borderId="20" xfId="0" applyNumberFormat="1" applyFont="1" applyFill="1" applyBorder="1" applyAlignment="1">
      <alignment horizontal="center" vertical="center" wrapText="1"/>
    </xf>
    <xf numFmtId="10" fontId="7" fillId="34" borderId="20" xfId="0" applyNumberFormat="1" applyFont="1" applyFill="1" applyBorder="1" applyAlignment="1">
      <alignment horizontal="center" wrapText="1"/>
    </xf>
    <xf numFmtId="0" fontId="34" fillId="0" borderId="0" xfId="0" applyFont="1" applyAlignment="1">
      <alignment horizontal="center"/>
    </xf>
    <xf numFmtId="14" fontId="34" fillId="0" borderId="0" xfId="0" applyNumberFormat="1" applyFont="1" applyAlignment="1">
      <alignment horizontal="center"/>
    </xf>
    <xf numFmtId="165" fontId="34" fillId="0" borderId="0" xfId="2" applyNumberFormat="1" applyFont="1" applyAlignment="1">
      <alignment horizontal="center"/>
    </xf>
    <xf numFmtId="170" fontId="43" fillId="3" borderId="29" xfId="146" applyNumberFormat="1" applyFont="1" applyFill="1" applyBorder="1"/>
    <xf numFmtId="0" fontId="46" fillId="0" borderId="0" xfId="0" applyFont="1"/>
    <xf numFmtId="0" fontId="11" fillId="0" borderId="0" xfId="0" applyFont="1" applyAlignment="1">
      <alignment vertical="center"/>
    </xf>
    <xf numFmtId="0" fontId="48" fillId="38" borderId="63" xfId="147" applyFont="1" applyFill="1" applyBorder="1" applyAlignment="1">
      <alignment horizontal="center" vertical="center"/>
    </xf>
    <xf numFmtId="0" fontId="48" fillId="38" borderId="64" xfId="147" applyFont="1" applyFill="1" applyBorder="1" applyAlignment="1">
      <alignment horizontal="center" vertical="center"/>
    </xf>
    <xf numFmtId="0" fontId="48" fillId="38" borderId="65" xfId="147" applyFont="1" applyFill="1" applyBorder="1" applyAlignment="1">
      <alignment horizontal="center" vertical="center"/>
    </xf>
    <xf numFmtId="0" fontId="47" fillId="0" borderId="0" xfId="147"/>
    <xf numFmtId="0" fontId="48" fillId="38" borderId="66" xfId="147" applyFont="1" applyFill="1" applyBorder="1" applyAlignment="1">
      <alignment horizontal="center" vertical="center"/>
    </xf>
    <xf numFmtId="0" fontId="48" fillId="38" borderId="67" xfId="147" applyFont="1" applyFill="1" applyBorder="1" applyAlignment="1">
      <alignment horizontal="center" vertical="center"/>
    </xf>
    <xf numFmtId="0" fontId="48" fillId="38" borderId="68" xfId="147" applyFont="1" applyFill="1" applyBorder="1" applyAlignment="1">
      <alignment horizontal="center" vertical="center"/>
    </xf>
    <xf numFmtId="0" fontId="48" fillId="38" borderId="69" xfId="147" applyFont="1" applyFill="1" applyBorder="1" applyAlignment="1">
      <alignment horizontal="center" vertical="center"/>
    </xf>
    <xf numFmtId="0" fontId="48" fillId="38" borderId="70" xfId="147" applyFont="1" applyFill="1" applyBorder="1" applyAlignment="1">
      <alignment horizontal="center" vertical="center"/>
    </xf>
    <xf numFmtId="0" fontId="49" fillId="39" borderId="71" xfId="147" applyFont="1" applyFill="1" applyBorder="1" applyAlignment="1">
      <alignment horizontal="center" vertical="center"/>
    </xf>
    <xf numFmtId="0" fontId="49" fillId="39" borderId="72" xfId="147" applyFont="1" applyFill="1" applyBorder="1" applyAlignment="1">
      <alignment horizontal="left" vertical="center"/>
    </xf>
    <xf numFmtId="3" fontId="50" fillId="39" borderId="71" xfId="147" applyNumberFormat="1" applyFont="1" applyFill="1" applyBorder="1" applyAlignment="1">
      <alignment horizontal="right"/>
    </xf>
    <xf numFmtId="0" fontId="49" fillId="40" borderId="73" xfId="147" applyFont="1" applyFill="1" applyBorder="1" applyAlignment="1">
      <alignment horizontal="center" vertical="center"/>
    </xf>
    <xf numFmtId="0" fontId="49" fillId="40" borderId="74" xfId="147" applyFont="1" applyFill="1" applyBorder="1" applyAlignment="1">
      <alignment horizontal="left" vertical="center"/>
    </xf>
    <xf numFmtId="3" fontId="50" fillId="40" borderId="73" xfId="147" applyNumberFormat="1" applyFont="1" applyFill="1" applyBorder="1" applyAlignment="1">
      <alignment horizontal="right"/>
    </xf>
    <xf numFmtId="0" fontId="49" fillId="40" borderId="73" xfId="147" applyFont="1" applyFill="1" applyBorder="1" applyAlignment="1">
      <alignment horizontal="right"/>
    </xf>
    <xf numFmtId="0" fontId="50" fillId="40" borderId="73" xfId="147" applyFont="1" applyFill="1" applyBorder="1" applyAlignment="1">
      <alignment horizontal="right"/>
    </xf>
    <xf numFmtId="0" fontId="49" fillId="39" borderId="71" xfId="147" applyFont="1" applyFill="1" applyBorder="1" applyAlignment="1">
      <alignment horizontal="right"/>
    </xf>
    <xf numFmtId="0" fontId="50" fillId="39" borderId="71" xfId="147" applyFont="1" applyFill="1" applyBorder="1" applyAlignment="1">
      <alignment horizontal="right"/>
    </xf>
    <xf numFmtId="0" fontId="49" fillId="40" borderId="0" xfId="147" applyFont="1" applyFill="1" applyAlignment="1">
      <alignment horizontal="left" vertical="center"/>
    </xf>
    <xf numFmtId="3" fontId="50" fillId="40" borderId="0" xfId="147" applyNumberFormat="1" applyFont="1" applyFill="1" applyAlignment="1">
      <alignment horizontal="right"/>
    </xf>
    <xf numFmtId="0" fontId="51" fillId="0" borderId="0" xfId="147" applyFont="1" applyAlignment="1">
      <alignment horizontal="left" vertical="center"/>
    </xf>
    <xf numFmtId="0" fontId="47" fillId="0" borderId="0" xfId="147" applyAlignment="1">
      <alignment horizontal="left" vertical="center"/>
    </xf>
    <xf numFmtId="0" fontId="52" fillId="0" borderId="0" xfId="147" applyFont="1" applyAlignment="1">
      <alignment horizontal="left" vertical="center"/>
    </xf>
    <xf numFmtId="0" fontId="53" fillId="0" borderId="0" xfId="147" applyFont="1" applyAlignment="1">
      <alignment horizontal="left" vertical="center"/>
    </xf>
    <xf numFmtId="0" fontId="54" fillId="0" borderId="0" xfId="147" applyFont="1" applyAlignment="1">
      <alignment horizontal="left" vertical="center"/>
    </xf>
    <xf numFmtId="0" fontId="12" fillId="41" borderId="1" xfId="148" applyFill="1" applyBorder="1" applyAlignment="1">
      <alignment vertical="top"/>
    </xf>
    <xf numFmtId="0" fontId="12" fillId="41" borderId="1" xfId="148" applyFill="1" applyBorder="1" applyAlignment="1">
      <alignment vertical="top" wrapText="1"/>
    </xf>
    <xf numFmtId="14" fontId="12" fillId="41" borderId="1" xfId="148" applyNumberFormat="1" applyFill="1" applyBorder="1" applyAlignment="1">
      <alignment vertical="top"/>
    </xf>
    <xf numFmtId="1" fontId="12" fillId="41" borderId="1" xfId="148" applyNumberFormat="1" applyFill="1" applyBorder="1" applyAlignment="1">
      <alignment vertical="top"/>
    </xf>
    <xf numFmtId="0" fontId="12" fillId="0" borderId="0" xfId="148" applyAlignment="1">
      <alignment vertical="top"/>
    </xf>
    <xf numFmtId="14" fontId="12" fillId="0" borderId="0" xfId="148" applyNumberFormat="1" applyAlignment="1">
      <alignment vertical="top"/>
    </xf>
    <xf numFmtId="1" fontId="12" fillId="0" borderId="0" xfId="148" applyNumberFormat="1" applyAlignment="1">
      <alignment vertical="top"/>
    </xf>
    <xf numFmtId="1" fontId="12" fillId="0" borderId="0" xfId="148" applyNumberFormat="1" applyAlignment="1">
      <alignment horizontal="center" vertical="top"/>
    </xf>
    <xf numFmtId="1" fontId="34" fillId="42" borderId="1" xfId="0" applyNumberFormat="1" applyFont="1" applyFill="1" applyBorder="1" applyAlignment="1">
      <alignment horizontal="center" vertical="center" wrapText="1"/>
    </xf>
    <xf numFmtId="0" fontId="34" fillId="42" borderId="1" xfId="0" applyFont="1" applyFill="1" applyBorder="1" applyAlignment="1">
      <alignment horizontal="center" vertical="center" wrapText="1"/>
    </xf>
    <xf numFmtId="0" fontId="55" fillId="42" borderId="1" xfId="0" applyFont="1" applyFill="1" applyBorder="1" applyAlignment="1">
      <alignment horizontal="center" vertical="center" wrapText="1"/>
    </xf>
    <xf numFmtId="1" fontId="0" fillId="0" borderId="0" xfId="0" applyNumberFormat="1"/>
    <xf numFmtId="1" fontId="11" fillId="0" borderId="1" xfId="0" applyNumberFormat="1" applyFont="1" applyBorder="1" applyAlignment="1">
      <alignment horizontal="center" vertical="center"/>
    </xf>
    <xf numFmtId="170" fontId="0" fillId="0" borderId="0" xfId="146" applyNumberFormat="1" applyFont="1"/>
    <xf numFmtId="49" fontId="11" fillId="0" borderId="4" xfId="0" applyNumberFormat="1" applyFont="1" applyBorder="1" applyAlignment="1">
      <alignment horizontal="center" vertical="center"/>
    </xf>
    <xf numFmtId="14" fontId="11" fillId="0" borderId="4" xfId="0" applyNumberFormat="1" applyFont="1" applyBorder="1" applyAlignment="1">
      <alignment horizontal="center"/>
    </xf>
    <xf numFmtId="0" fontId="11" fillId="0" borderId="4" xfId="0" applyFont="1" applyBorder="1" applyAlignment="1">
      <alignment horizontal="center"/>
    </xf>
    <xf numFmtId="9" fontId="11" fillId="0" borderId="4" xfId="0" applyNumberFormat="1" applyFont="1" applyBorder="1" applyAlignment="1">
      <alignment horizontal="center" vertical="center"/>
    </xf>
    <xf numFmtId="0" fontId="11" fillId="0" borderId="4" xfId="0" applyFont="1" applyBorder="1"/>
    <xf numFmtId="1" fontId="11" fillId="0" borderId="4" xfId="0" applyNumberFormat="1" applyFont="1" applyBorder="1" applyAlignment="1">
      <alignment horizontal="center" vertical="center"/>
    </xf>
    <xf numFmtId="0" fontId="36" fillId="0" borderId="56" xfId="0" applyFont="1" applyBorder="1"/>
    <xf numFmtId="0" fontId="36" fillId="34" borderId="77" xfId="0" applyFont="1" applyFill="1" applyBorder="1" applyAlignment="1">
      <alignment horizontal="center"/>
    </xf>
    <xf numFmtId="0" fontId="36" fillId="0" borderId="57" xfId="0" applyFont="1" applyBorder="1"/>
    <xf numFmtId="3" fontId="36" fillId="0" borderId="4" xfId="1" applyNumberFormat="1" applyFont="1" applyFill="1" applyBorder="1" applyAlignment="1" applyProtection="1">
      <alignment horizontal="center" wrapText="1"/>
      <protection locked="0"/>
    </xf>
    <xf numFmtId="3" fontId="36" fillId="0" borderId="4" xfId="0" applyNumberFormat="1" applyFont="1" applyBorder="1" applyAlignment="1">
      <alignment horizontal="left"/>
    </xf>
    <xf numFmtId="168" fontId="36" fillId="0" borderId="4" xfId="1" applyNumberFormat="1" applyFont="1" applyFill="1" applyBorder="1" applyAlignment="1" applyProtection="1">
      <alignment horizontal="center" wrapText="1"/>
      <protection locked="0"/>
    </xf>
    <xf numFmtId="0" fontId="36" fillId="0" borderId="4" xfId="0" applyFont="1" applyBorder="1"/>
    <xf numFmtId="170" fontId="11" fillId="0" borderId="4" xfId="146" applyNumberFormat="1" applyFont="1" applyFill="1" applyBorder="1" applyAlignment="1" applyProtection="1">
      <alignment horizontal="center" vertical="center" wrapText="1"/>
      <protection locked="0"/>
    </xf>
    <xf numFmtId="170" fontId="11" fillId="0" borderId="4" xfId="146" applyNumberFormat="1" applyFont="1" applyFill="1" applyBorder="1" applyAlignment="1">
      <alignment horizontal="center" vertical="center" wrapText="1"/>
    </xf>
    <xf numFmtId="0" fontId="11" fillId="0" borderId="4" xfId="0" applyFont="1" applyBorder="1" applyAlignment="1">
      <alignment horizontal="center" vertical="center" wrapText="1"/>
    </xf>
    <xf numFmtId="0" fontId="0" fillId="0" borderId="0" xfId="0" applyAlignment="1">
      <alignment vertical="top"/>
    </xf>
    <xf numFmtId="170" fontId="55" fillId="42" borderId="1" xfId="146" applyNumberFormat="1" applyFont="1" applyFill="1" applyBorder="1" applyAlignment="1">
      <alignment horizontal="center" vertical="center" wrapText="1"/>
    </xf>
    <xf numFmtId="170" fontId="11" fillId="44" borderId="76" xfId="146" applyNumberFormat="1" applyFont="1" applyFill="1" applyBorder="1" applyAlignment="1">
      <alignment horizontal="center" vertical="center"/>
    </xf>
    <xf numFmtId="0" fontId="0" fillId="0" borderId="1" xfId="0" quotePrefix="1" applyBorder="1" applyAlignment="1">
      <alignment horizontal="center" vertical="center" wrapText="1"/>
    </xf>
    <xf numFmtId="0" fontId="34" fillId="45" borderId="0" xfId="0" applyFont="1" applyFill="1" applyAlignment="1">
      <alignment horizontal="center"/>
    </xf>
    <xf numFmtId="0" fontId="58" fillId="0" borderId="0" xfId="0" applyFont="1" applyAlignment="1">
      <alignment horizontal="left"/>
    </xf>
    <xf numFmtId="0" fontId="0" fillId="0" borderId="0" xfId="0" applyAlignment="1">
      <alignment horizontal="left"/>
    </xf>
    <xf numFmtId="174" fontId="0" fillId="0" borderId="0" xfId="0" applyNumberFormat="1"/>
    <xf numFmtId="0" fontId="58" fillId="0" borderId="78" xfId="0" applyFont="1" applyBorder="1"/>
    <xf numFmtId="0" fontId="58" fillId="0" borderId="0" xfId="0" applyFont="1"/>
    <xf numFmtId="0" fontId="58" fillId="0" borderId="78" xfId="0" applyFont="1" applyBorder="1" applyAlignment="1">
      <alignment horizontal="left"/>
    </xf>
    <xf numFmtId="0" fontId="11" fillId="43" borderId="79" xfId="0" applyFont="1" applyFill="1" applyBorder="1"/>
    <xf numFmtId="0" fontId="8" fillId="46" borderId="42" xfId="0" applyFont="1" applyFill="1" applyBorder="1"/>
    <xf numFmtId="0" fontId="11" fillId="46" borderId="1" xfId="0" applyFont="1" applyFill="1" applyBorder="1"/>
    <xf numFmtId="0" fontId="11" fillId="47" borderId="79" xfId="0" applyFont="1" applyFill="1" applyBorder="1"/>
    <xf numFmtId="0" fontId="36" fillId="46" borderId="30" xfId="0" applyFont="1" applyFill="1" applyBorder="1" applyAlignment="1">
      <alignment horizontal="center"/>
    </xf>
    <xf numFmtId="0" fontId="36" fillId="46" borderId="43" xfId="0" applyFont="1" applyFill="1" applyBorder="1"/>
    <xf numFmtId="3" fontId="36" fillId="46" borderId="1" xfId="1" applyNumberFormat="1" applyFont="1" applyFill="1" applyBorder="1" applyAlignment="1" applyProtection="1">
      <alignment horizontal="center" wrapText="1"/>
      <protection locked="0"/>
    </xf>
    <xf numFmtId="3" fontId="36" fillId="46" borderId="1" xfId="0" applyNumberFormat="1" applyFont="1" applyFill="1" applyBorder="1" applyAlignment="1">
      <alignment horizontal="left"/>
    </xf>
    <xf numFmtId="168" fontId="36" fillId="46" borderId="1" xfId="1" applyNumberFormat="1" applyFont="1" applyFill="1" applyBorder="1" applyAlignment="1" applyProtection="1">
      <alignment horizontal="center" wrapText="1"/>
      <protection locked="0"/>
    </xf>
    <xf numFmtId="0" fontId="36" fillId="46" borderId="1" xfId="1" applyNumberFormat="1" applyFont="1" applyFill="1" applyBorder="1" applyAlignment="1" applyProtection="1">
      <alignment horizontal="center" wrapText="1"/>
      <protection locked="0"/>
    </xf>
    <xf numFmtId="0" fontId="36" fillId="46" borderId="1" xfId="0" applyFont="1" applyFill="1" applyBorder="1"/>
    <xf numFmtId="170" fontId="11" fillId="46" borderId="1" xfId="146" applyNumberFormat="1" applyFont="1" applyFill="1" applyBorder="1" applyAlignment="1" applyProtection="1">
      <alignment horizontal="center" vertical="center" wrapText="1"/>
      <protection locked="0"/>
    </xf>
    <xf numFmtId="170" fontId="11" fillId="46" borderId="1" xfId="146" applyNumberFormat="1" applyFont="1" applyFill="1" applyBorder="1" applyAlignment="1">
      <alignment horizontal="center" vertical="center" wrapText="1"/>
    </xf>
    <xf numFmtId="0" fontId="11" fillId="46" borderId="1" xfId="0" applyFont="1" applyFill="1" applyBorder="1" applyAlignment="1">
      <alignment horizontal="center" vertical="center" wrapText="1"/>
    </xf>
    <xf numFmtId="171" fontId="11" fillId="46" borderId="1" xfId="0" applyNumberFormat="1" applyFont="1" applyFill="1" applyBorder="1" applyAlignment="1">
      <alignment horizontal="center" vertical="center" wrapText="1"/>
    </xf>
    <xf numFmtId="166" fontId="38" fillId="46" borderId="1" xfId="0" applyNumberFormat="1" applyFont="1" applyFill="1" applyBorder="1" applyAlignment="1">
      <alignment horizontal="center" vertical="center" wrapText="1"/>
    </xf>
    <xf numFmtId="10" fontId="11" fillId="46" borderId="1" xfId="138" applyNumberFormat="1" applyFont="1" applyFill="1" applyBorder="1" applyAlignment="1">
      <alignment horizontal="center" vertical="center" wrapText="1"/>
    </xf>
    <xf numFmtId="9" fontId="11" fillId="46" borderId="1" xfId="0" applyNumberFormat="1" applyFont="1" applyFill="1" applyBorder="1" applyAlignment="1">
      <alignment horizontal="center" vertical="center"/>
    </xf>
    <xf numFmtId="49" fontId="11" fillId="46" borderId="1" xfId="0" applyNumberFormat="1" applyFont="1" applyFill="1" applyBorder="1" applyAlignment="1">
      <alignment horizontal="center" vertical="center"/>
    </xf>
    <xf numFmtId="14" fontId="11" fillId="46" borderId="1" xfId="0" applyNumberFormat="1" applyFont="1" applyFill="1" applyBorder="1" applyAlignment="1">
      <alignment horizontal="center"/>
    </xf>
    <xf numFmtId="0" fontId="11" fillId="46" borderId="1" xfId="0" applyFont="1" applyFill="1" applyBorder="1" applyAlignment="1">
      <alignment horizontal="center"/>
    </xf>
    <xf numFmtId="10" fontId="11" fillId="0" borderId="1" xfId="0" applyNumberFormat="1" applyFont="1" applyBorder="1" applyAlignment="1">
      <alignment horizontal="center" vertical="center" wrapText="1"/>
    </xf>
    <xf numFmtId="0" fontId="34" fillId="0" borderId="0" xfId="0" applyFont="1" applyAlignment="1">
      <alignment wrapText="1"/>
    </xf>
    <xf numFmtId="173" fontId="11" fillId="46" borderId="76" xfId="0" applyNumberFormat="1" applyFont="1" applyFill="1" applyBorder="1" applyAlignment="1">
      <alignment horizontal="center"/>
    </xf>
    <xf numFmtId="170" fontId="11" fillId="46" borderId="76" xfId="146" applyNumberFormat="1" applyFont="1" applyFill="1" applyBorder="1" applyAlignment="1">
      <alignment horizontal="center" vertical="center"/>
    </xf>
    <xf numFmtId="173" fontId="11" fillId="3" borderId="76" xfId="0" applyNumberFormat="1" applyFont="1" applyFill="1" applyBorder="1" applyAlignment="1">
      <alignment horizontal="center"/>
    </xf>
    <xf numFmtId="175" fontId="11" fillId="3" borderId="76" xfId="0" applyNumberFormat="1" applyFont="1" applyFill="1" applyBorder="1" applyAlignment="1">
      <alignment horizontal="center"/>
    </xf>
    <xf numFmtId="172" fontId="44" fillId="36" borderId="1" xfId="0" applyNumberFormat="1" applyFont="1" applyFill="1" applyBorder="1" applyAlignment="1">
      <alignment horizontal="center" vertical="center" wrapText="1"/>
    </xf>
    <xf numFmtId="170" fontId="34" fillId="29" borderId="40" xfId="146" applyNumberFormat="1" applyFont="1" applyFill="1" applyBorder="1" applyAlignment="1">
      <alignment horizontal="center" vertical="center"/>
    </xf>
    <xf numFmtId="170" fontId="34" fillId="29" borderId="41" xfId="146" applyNumberFormat="1" applyFont="1" applyFill="1" applyBorder="1" applyAlignment="1">
      <alignment horizontal="center" vertical="center"/>
    </xf>
    <xf numFmtId="170" fontId="42" fillId="28" borderId="80" xfId="146" applyNumberFormat="1" applyFont="1" applyFill="1" applyBorder="1" applyAlignment="1">
      <alignment horizontal="center" vertical="center" wrapText="1"/>
    </xf>
    <xf numFmtId="17" fontId="0" fillId="0" borderId="1" xfId="0" quotePrefix="1" applyNumberFormat="1" applyBorder="1" applyAlignment="1">
      <alignment horizontal="center" vertical="center" wrapText="1"/>
    </xf>
    <xf numFmtId="0" fontId="11" fillId="0" borderId="1" xfId="0" applyFont="1" applyBorder="1" applyAlignment="1">
      <alignment horizontal="center" vertical="center"/>
    </xf>
    <xf numFmtId="165" fontId="11" fillId="0" borderId="1" xfId="2" applyNumberFormat="1" applyFont="1" applyFill="1" applyBorder="1" applyAlignment="1">
      <alignment vertical="center" wrapText="1"/>
    </xf>
    <xf numFmtId="165" fontId="0" fillId="3" borderId="1" xfId="2" applyNumberFormat="1" applyFont="1" applyFill="1" applyBorder="1" applyAlignment="1">
      <alignment vertical="center" wrapText="1"/>
    </xf>
    <xf numFmtId="0" fontId="43" fillId="31" borderId="0" xfId="0" applyFont="1" applyFill="1" applyAlignment="1">
      <alignment horizontal="center" vertical="center"/>
    </xf>
    <xf numFmtId="0" fontId="43" fillId="31" borderId="46" xfId="0" applyFont="1" applyFill="1" applyBorder="1" applyAlignment="1">
      <alignment horizontal="center" vertical="center"/>
    </xf>
    <xf numFmtId="0" fontId="43" fillId="31" borderId="25" xfId="0" applyFont="1" applyFill="1" applyBorder="1" applyAlignment="1">
      <alignment horizontal="center" vertical="center"/>
    </xf>
    <xf numFmtId="0" fontId="43" fillId="31" borderId="26" xfId="0" applyFont="1" applyFill="1" applyBorder="1" applyAlignment="1">
      <alignment horizontal="center" vertical="center"/>
    </xf>
    <xf numFmtId="0" fontId="43" fillId="31" borderId="27" xfId="0" applyFont="1" applyFill="1" applyBorder="1" applyAlignment="1">
      <alignment horizontal="center" vertical="center"/>
    </xf>
    <xf numFmtId="0" fontId="43" fillId="31" borderId="16" xfId="0" applyFont="1" applyFill="1" applyBorder="1" applyAlignment="1">
      <alignment horizontal="center" vertical="center"/>
    </xf>
    <xf numFmtId="0" fontId="43" fillId="31" borderId="61" xfId="0" applyFont="1" applyFill="1" applyBorder="1" applyAlignment="1">
      <alignment horizontal="center" vertical="center"/>
    </xf>
    <xf numFmtId="0" fontId="43" fillId="31" borderId="17" xfId="0" applyFont="1" applyFill="1" applyBorder="1" applyAlignment="1">
      <alignment horizontal="center" vertical="center"/>
    </xf>
    <xf numFmtId="0" fontId="34" fillId="29" borderId="33" xfId="0" applyFont="1" applyFill="1" applyBorder="1" applyAlignment="1">
      <alignment horizontal="center" vertical="center"/>
    </xf>
    <xf numFmtId="0" fontId="34" fillId="29" borderId="38" xfId="0" applyFont="1" applyFill="1" applyBorder="1" applyAlignment="1">
      <alignment horizontal="center" vertical="center"/>
    </xf>
    <xf numFmtId="0" fontId="0" fillId="0" borderId="25" xfId="0" applyBorder="1" applyAlignment="1">
      <alignment horizontal="center"/>
    </xf>
    <xf numFmtId="0" fontId="0" fillId="0" borderId="26" xfId="0" applyBorder="1" applyAlignment="1">
      <alignment horizontal="center"/>
    </xf>
    <xf numFmtId="44" fontId="0" fillId="0" borderId="55" xfId="146" applyFont="1" applyFill="1" applyBorder="1" applyAlignment="1">
      <alignment horizontal="center" vertical="center"/>
    </xf>
    <xf numFmtId="44" fontId="0" fillId="0" borderId="43" xfId="146" applyFont="1" applyFill="1" applyBorder="1" applyAlignment="1">
      <alignment horizontal="center" vertical="center"/>
    </xf>
    <xf numFmtId="0" fontId="0" fillId="35" borderId="25" xfId="0" applyFill="1" applyBorder="1" applyAlignment="1">
      <alignment horizontal="center"/>
    </xf>
    <xf numFmtId="0" fontId="0" fillId="35" borderId="26" xfId="0" applyFill="1" applyBorder="1" applyAlignment="1">
      <alignment horizontal="center"/>
    </xf>
    <xf numFmtId="0" fontId="0" fillId="35" borderId="27" xfId="0" applyFill="1" applyBorder="1" applyAlignment="1">
      <alignment horizontal="center"/>
    </xf>
    <xf numFmtId="0" fontId="48" fillId="38" borderId="66" xfId="147" applyFont="1" applyFill="1" applyBorder="1" applyAlignment="1">
      <alignment horizontal="center" vertical="center"/>
    </xf>
    <xf numFmtId="0" fontId="48" fillId="38" borderId="68" xfId="147" applyFont="1" applyFill="1" applyBorder="1" applyAlignment="1">
      <alignment horizontal="center" vertical="center"/>
    </xf>
    <xf numFmtId="0" fontId="48" fillId="38" borderId="69" xfId="147" applyFont="1" applyFill="1" applyBorder="1" applyAlignment="1">
      <alignment horizontal="center" vertical="center"/>
    </xf>
    <xf numFmtId="0" fontId="48" fillId="38" borderId="70" xfId="147" applyFont="1" applyFill="1" applyBorder="1" applyAlignment="1">
      <alignment horizontal="center" vertical="center"/>
    </xf>
    <xf numFmtId="0" fontId="48" fillId="38" borderId="75" xfId="147" applyFont="1" applyFill="1" applyBorder="1" applyAlignment="1">
      <alignment horizontal="center" vertical="center"/>
    </xf>
  </cellXfs>
  <cellStyles count="150">
    <cellStyle name="20% - 1. jelölőszín 2" xfId="9" xr:uid="{00000000-0005-0000-0000-000000000000}"/>
    <cellStyle name="20% - 2. jelölőszín 2" xfId="10" xr:uid="{00000000-0005-0000-0000-000001000000}"/>
    <cellStyle name="20% - 3. jelölőszín 2" xfId="11" xr:uid="{00000000-0005-0000-0000-000002000000}"/>
    <cellStyle name="20% - 4. jelölőszín 2" xfId="12" xr:uid="{00000000-0005-0000-0000-000003000000}"/>
    <cellStyle name="20% - 5. jelölőszín 2" xfId="13" xr:uid="{00000000-0005-0000-0000-000004000000}"/>
    <cellStyle name="20% - 6. jelölőszín 2" xfId="14" xr:uid="{00000000-0005-0000-0000-000005000000}"/>
    <cellStyle name="40% - 1. jelölőszín 2" xfId="15" xr:uid="{00000000-0005-0000-0000-000006000000}"/>
    <cellStyle name="40% - 2. jelölőszín 2" xfId="16" xr:uid="{00000000-0005-0000-0000-000007000000}"/>
    <cellStyle name="40% - 3. jelölőszín 2" xfId="17" xr:uid="{00000000-0005-0000-0000-000008000000}"/>
    <cellStyle name="40% - 4. jelölőszín 2" xfId="18" xr:uid="{00000000-0005-0000-0000-000009000000}"/>
    <cellStyle name="40% - 4. jelölőszín 3" xfId="53" xr:uid="{00000000-0005-0000-0000-00000A000000}"/>
    <cellStyle name="40% - 4. jelölőszín 3 2" xfId="116" xr:uid="{00000000-0005-0000-0000-00000B000000}"/>
    <cellStyle name="40% - 4. jelölőszín 4" xfId="61" xr:uid="{00000000-0005-0000-0000-00000C000000}"/>
    <cellStyle name="40% - 4. jelölőszín 4 2" xfId="118" xr:uid="{00000000-0005-0000-0000-00000D000000}"/>
    <cellStyle name="40% - 5. jelölőszín 2" xfId="19" xr:uid="{00000000-0005-0000-0000-00000E000000}"/>
    <cellStyle name="40% - 6. jelölőszín 2" xfId="20" xr:uid="{00000000-0005-0000-0000-00000F000000}"/>
    <cellStyle name="60% - 1. jelölőszín 2" xfId="21" xr:uid="{00000000-0005-0000-0000-000010000000}"/>
    <cellStyle name="60% - 2. jelölőszín 2" xfId="22" xr:uid="{00000000-0005-0000-0000-000011000000}"/>
    <cellStyle name="60% - 3. jelölőszín 2" xfId="23" xr:uid="{00000000-0005-0000-0000-000012000000}"/>
    <cellStyle name="60% - 4. jelölőszín 2" xfId="24" xr:uid="{00000000-0005-0000-0000-000013000000}"/>
    <cellStyle name="60% - 5. jelölőszín 2" xfId="25" xr:uid="{00000000-0005-0000-0000-000014000000}"/>
    <cellStyle name="60% - 6. jelölőszín 2" xfId="26" xr:uid="{00000000-0005-0000-0000-000015000000}"/>
    <cellStyle name="Bevitel" xfId="1" builtinId="20"/>
    <cellStyle name="Bevitel 2" xfId="27" xr:uid="{00000000-0005-0000-0000-000017000000}"/>
    <cellStyle name="Bevitel 2 2" xfId="56" xr:uid="{00000000-0005-0000-0000-000018000000}"/>
    <cellStyle name="Bevitel 2 2 2" xfId="106" xr:uid="{00000000-0005-0000-0000-000019000000}"/>
    <cellStyle name="Bevitel 2 2 3" xfId="109" xr:uid="{00000000-0005-0000-0000-00001A000000}"/>
    <cellStyle name="Bevitel 2 2 4" xfId="132" xr:uid="{00000000-0005-0000-0000-00001B000000}"/>
    <cellStyle name="Bevitel 2 2 5" xfId="137" xr:uid="{00000000-0005-0000-0000-00001C000000}"/>
    <cellStyle name="Bevitel 2 3" xfId="114" xr:uid="{00000000-0005-0000-0000-00001D000000}"/>
    <cellStyle name="Bevitel 2 4" xfId="126" xr:uid="{00000000-0005-0000-0000-00001E000000}"/>
    <cellStyle name="Bevitel 2 5" xfId="122" xr:uid="{00000000-0005-0000-0000-00001F000000}"/>
    <cellStyle name="Cím 2" xfId="28" xr:uid="{00000000-0005-0000-0000-000020000000}"/>
    <cellStyle name="Címsor 1 2" xfId="29" xr:uid="{00000000-0005-0000-0000-000021000000}"/>
    <cellStyle name="Címsor 2 2" xfId="30" xr:uid="{00000000-0005-0000-0000-000022000000}"/>
    <cellStyle name="Címsor 3 2" xfId="31" xr:uid="{00000000-0005-0000-0000-000023000000}"/>
    <cellStyle name="Címsor 4 2" xfId="32" xr:uid="{00000000-0005-0000-0000-000024000000}"/>
    <cellStyle name="Ellenőrzőcella 2" xfId="33" xr:uid="{00000000-0005-0000-0000-000025000000}"/>
    <cellStyle name="Ezres" xfId="2" builtinId="3"/>
    <cellStyle name="Ezres 2" xfId="139" xr:uid="{00000000-0005-0000-0000-000027000000}"/>
    <cellStyle name="Ezres 2 2" xfId="141" xr:uid="{00000000-0005-0000-0000-000028000000}"/>
    <cellStyle name="Ezres 3" xfId="142" xr:uid="{00000000-0005-0000-0000-000029000000}"/>
    <cellStyle name="Ezres 4" xfId="144" xr:uid="{00000000-0005-0000-0000-00002A000000}"/>
    <cellStyle name="Ezres 6" xfId="149" xr:uid="{81EEB07E-21BF-4C85-A9A7-E03CA644B792}"/>
    <cellStyle name="Figyelmeztetés 2" xfId="34" xr:uid="{00000000-0005-0000-0000-00002B000000}"/>
    <cellStyle name="Hivatkozás 10" xfId="80" xr:uid="{00000000-0005-0000-0000-00002C000000}"/>
    <cellStyle name="Hivatkozás 11" xfId="82" xr:uid="{00000000-0005-0000-0000-00002D000000}"/>
    <cellStyle name="Hivatkozás 12" xfId="84" xr:uid="{00000000-0005-0000-0000-00002E000000}"/>
    <cellStyle name="Hivatkozás 13" xfId="86" xr:uid="{00000000-0005-0000-0000-00002F000000}"/>
    <cellStyle name="Hivatkozás 14" xfId="88" xr:uid="{00000000-0005-0000-0000-000030000000}"/>
    <cellStyle name="Hivatkozás 15" xfId="90" xr:uid="{00000000-0005-0000-0000-000031000000}"/>
    <cellStyle name="Hivatkozás 16" xfId="92" xr:uid="{00000000-0005-0000-0000-000032000000}"/>
    <cellStyle name="Hivatkozás 17" xfId="94" xr:uid="{00000000-0005-0000-0000-000033000000}"/>
    <cellStyle name="Hivatkozás 18" xfId="96" xr:uid="{00000000-0005-0000-0000-000034000000}"/>
    <cellStyle name="Hivatkozás 2" xfId="63" xr:uid="{00000000-0005-0000-0000-000035000000}"/>
    <cellStyle name="Hivatkozás 3" xfId="65" xr:uid="{00000000-0005-0000-0000-000036000000}"/>
    <cellStyle name="Hivatkozás 4" xfId="68" xr:uid="{00000000-0005-0000-0000-000037000000}"/>
    <cellStyle name="Hivatkozás 5" xfId="70" xr:uid="{00000000-0005-0000-0000-000038000000}"/>
    <cellStyle name="Hivatkozás 6" xfId="72" xr:uid="{00000000-0005-0000-0000-000039000000}"/>
    <cellStyle name="Hivatkozás 7" xfId="74" xr:uid="{00000000-0005-0000-0000-00003A000000}"/>
    <cellStyle name="Hivatkozás 8" xfId="76" xr:uid="{00000000-0005-0000-0000-00003B000000}"/>
    <cellStyle name="Hivatkozás 9" xfId="78" xr:uid="{00000000-0005-0000-0000-00003C000000}"/>
    <cellStyle name="Hivatkozott cella 2" xfId="35" xr:uid="{00000000-0005-0000-0000-00003D000000}"/>
    <cellStyle name="Jegyzet 2" xfId="36" xr:uid="{00000000-0005-0000-0000-00003E000000}"/>
    <cellStyle name="Jegyzet 2 2" xfId="57" xr:uid="{00000000-0005-0000-0000-00003F000000}"/>
    <cellStyle name="Jegyzet 2 2 2" xfId="105" xr:uid="{00000000-0005-0000-0000-000040000000}"/>
    <cellStyle name="Jegyzet 2 2 3" xfId="121" xr:uid="{00000000-0005-0000-0000-000041000000}"/>
    <cellStyle name="Jegyzet 2 2 4" xfId="131" xr:uid="{00000000-0005-0000-0000-000042000000}"/>
    <cellStyle name="Jegyzet 2 2 5" xfId="136" xr:uid="{00000000-0005-0000-0000-000043000000}"/>
    <cellStyle name="Jegyzet 2 3" xfId="108" xr:uid="{00000000-0005-0000-0000-000044000000}"/>
    <cellStyle name="Jegyzet 2 4" xfId="107" xr:uid="{00000000-0005-0000-0000-000045000000}"/>
    <cellStyle name="Jegyzet 2 5" xfId="99" xr:uid="{00000000-0005-0000-0000-000046000000}"/>
    <cellStyle name="Jelölőszín (1) 2" xfId="37" xr:uid="{00000000-0005-0000-0000-000047000000}"/>
    <cellStyle name="Jelölőszín (2) 2" xfId="38" xr:uid="{00000000-0005-0000-0000-000048000000}"/>
    <cellStyle name="Jelölőszín (2) 3" xfId="67" xr:uid="{00000000-0005-0000-0000-000049000000}"/>
    <cellStyle name="Jelölőszín (3) 2" xfId="39" xr:uid="{00000000-0005-0000-0000-00004A000000}"/>
    <cellStyle name="Jelölőszín (4) 2" xfId="40" xr:uid="{00000000-0005-0000-0000-00004B000000}"/>
    <cellStyle name="Jelölőszín (5) 2" xfId="41" xr:uid="{00000000-0005-0000-0000-00004C000000}"/>
    <cellStyle name="Jelölőszín (6) 2" xfId="42" xr:uid="{00000000-0005-0000-0000-00004D000000}"/>
    <cellStyle name="Jó 2" xfId="43" xr:uid="{00000000-0005-0000-0000-00004E000000}"/>
    <cellStyle name="Kimenet 2" xfId="44" xr:uid="{00000000-0005-0000-0000-00004F000000}"/>
    <cellStyle name="Kimenet 2 2" xfId="58" xr:uid="{00000000-0005-0000-0000-000050000000}"/>
    <cellStyle name="Kimenet 2 2 2" xfId="104" xr:uid="{00000000-0005-0000-0000-000051000000}"/>
    <cellStyle name="Kimenet 2 2 3" xfId="110" xr:uid="{00000000-0005-0000-0000-000052000000}"/>
    <cellStyle name="Kimenet 2 2 4" xfId="130" xr:uid="{00000000-0005-0000-0000-000053000000}"/>
    <cellStyle name="Kimenet 2 2 5" xfId="135" xr:uid="{00000000-0005-0000-0000-000054000000}"/>
    <cellStyle name="Kimenet 2 3" xfId="120" xr:uid="{00000000-0005-0000-0000-000055000000}"/>
    <cellStyle name="Kimenet 2 4" xfId="101" xr:uid="{00000000-0005-0000-0000-000056000000}"/>
    <cellStyle name="Kimenet 2 5" xfId="98" xr:uid="{00000000-0005-0000-0000-000057000000}"/>
    <cellStyle name="Látott hivatkozás 10" xfId="81" xr:uid="{00000000-0005-0000-0000-000058000000}"/>
    <cellStyle name="Látott hivatkozás 11" xfId="83" xr:uid="{00000000-0005-0000-0000-000059000000}"/>
    <cellStyle name="Látott hivatkozás 12" xfId="85" xr:uid="{00000000-0005-0000-0000-00005A000000}"/>
    <cellStyle name="Látott hivatkozás 13" xfId="87" xr:uid="{00000000-0005-0000-0000-00005B000000}"/>
    <cellStyle name="Látott hivatkozás 14" xfId="89" xr:uid="{00000000-0005-0000-0000-00005C000000}"/>
    <cellStyle name="Látott hivatkozás 15" xfId="91" xr:uid="{00000000-0005-0000-0000-00005D000000}"/>
    <cellStyle name="Látott hivatkozás 16" xfId="93" xr:uid="{00000000-0005-0000-0000-00005E000000}"/>
    <cellStyle name="Látott hivatkozás 17" xfId="95" xr:uid="{00000000-0005-0000-0000-00005F000000}"/>
    <cellStyle name="Látott hivatkozás 18" xfId="97" xr:uid="{00000000-0005-0000-0000-000060000000}"/>
    <cellStyle name="Látott hivatkozás 2" xfId="64" xr:uid="{00000000-0005-0000-0000-000061000000}"/>
    <cellStyle name="Látott hivatkozás 3" xfId="66" xr:uid="{00000000-0005-0000-0000-000062000000}"/>
    <cellStyle name="Látott hivatkozás 4" xfId="69" xr:uid="{00000000-0005-0000-0000-000063000000}"/>
    <cellStyle name="Látott hivatkozás 5" xfId="71" xr:uid="{00000000-0005-0000-0000-000064000000}"/>
    <cellStyle name="Látott hivatkozás 6" xfId="73" xr:uid="{00000000-0005-0000-0000-000065000000}"/>
    <cellStyle name="Látott hivatkozás 7" xfId="75" xr:uid="{00000000-0005-0000-0000-000066000000}"/>
    <cellStyle name="Látott hivatkozás 8" xfId="77" xr:uid="{00000000-0005-0000-0000-000067000000}"/>
    <cellStyle name="Látott hivatkozás 9" xfId="79" xr:uid="{00000000-0005-0000-0000-000068000000}"/>
    <cellStyle name="Magyarázó szöveg 2" xfId="45" xr:uid="{00000000-0005-0000-0000-000069000000}"/>
    <cellStyle name="Normál" xfId="0" builtinId="0"/>
    <cellStyle name="Normál 10" xfId="147" xr:uid="{28F769E4-36AC-4000-8CEE-13A6F1710352}"/>
    <cellStyle name="Normál 2" xfId="4" xr:uid="{00000000-0005-0000-0000-00006B000000}"/>
    <cellStyle name="Normál 2 2" xfId="8" xr:uid="{00000000-0005-0000-0000-00006C000000}"/>
    <cellStyle name="Normál 3" xfId="52" xr:uid="{00000000-0005-0000-0000-00006D000000}"/>
    <cellStyle name="Normál 3 2" xfId="54" xr:uid="{00000000-0005-0000-0000-00006E000000}"/>
    <cellStyle name="Normál 3 2 2" xfId="117" xr:uid="{00000000-0005-0000-0000-00006F000000}"/>
    <cellStyle name="Normál 3 3" xfId="62" xr:uid="{00000000-0005-0000-0000-000070000000}"/>
    <cellStyle name="Normál 3 3 2" xfId="119" xr:uid="{00000000-0005-0000-0000-000071000000}"/>
    <cellStyle name="Normál 3 4" xfId="115" xr:uid="{00000000-0005-0000-0000-000072000000}"/>
    <cellStyle name="Normál 4" xfId="7" xr:uid="{00000000-0005-0000-0000-000073000000}"/>
    <cellStyle name="Normál 5" xfId="3" xr:uid="{00000000-0005-0000-0000-000074000000}"/>
    <cellStyle name="Normál 6" xfId="140" xr:uid="{00000000-0005-0000-0000-000075000000}"/>
    <cellStyle name="Normál 7" xfId="143" xr:uid="{00000000-0005-0000-0000-000076000000}"/>
    <cellStyle name="Normál 8" xfId="145" xr:uid="{00000000-0005-0000-0000-000077000000}"/>
    <cellStyle name="Normál 9" xfId="148" xr:uid="{D65E3E04-7835-4AE1-8EC1-94AD296869DA}"/>
    <cellStyle name="Összesen 2" xfId="46" xr:uid="{00000000-0005-0000-0000-000078000000}"/>
    <cellStyle name="Összesen 2 2" xfId="59" xr:uid="{00000000-0005-0000-0000-000079000000}"/>
    <cellStyle name="Összesen 2 2 2" xfId="103" xr:uid="{00000000-0005-0000-0000-00007A000000}"/>
    <cellStyle name="Összesen 2 2 3" xfId="111" xr:uid="{00000000-0005-0000-0000-00007B000000}"/>
    <cellStyle name="Összesen 2 2 4" xfId="129" xr:uid="{00000000-0005-0000-0000-00007C000000}"/>
    <cellStyle name="Összesen 2 2 5" xfId="134" xr:uid="{00000000-0005-0000-0000-00007D000000}"/>
    <cellStyle name="Összesen 2 3" xfId="125" xr:uid="{00000000-0005-0000-0000-00007E000000}"/>
    <cellStyle name="Összesen 2 4" xfId="128" xr:uid="{00000000-0005-0000-0000-00007F000000}"/>
    <cellStyle name="Összesen 2 5" xfId="100" xr:uid="{00000000-0005-0000-0000-000080000000}"/>
    <cellStyle name="Pénznem" xfId="146" builtinId="4"/>
    <cellStyle name="Pénznem 2" xfId="50" xr:uid="{00000000-0005-0000-0000-000081000000}"/>
    <cellStyle name="Pénznem 3" xfId="5" xr:uid="{00000000-0005-0000-0000-000082000000}"/>
    <cellStyle name="Rossz 2" xfId="47" xr:uid="{00000000-0005-0000-0000-000083000000}"/>
    <cellStyle name="Semleges 2" xfId="48" xr:uid="{00000000-0005-0000-0000-000084000000}"/>
    <cellStyle name="Számítás 2" xfId="49" xr:uid="{00000000-0005-0000-0000-000085000000}"/>
    <cellStyle name="Számítás 2 2" xfId="60" xr:uid="{00000000-0005-0000-0000-000086000000}"/>
    <cellStyle name="Számítás 2 2 2" xfId="102" xr:uid="{00000000-0005-0000-0000-000087000000}"/>
    <cellStyle name="Számítás 2 2 3" xfId="112" xr:uid="{00000000-0005-0000-0000-000088000000}"/>
    <cellStyle name="Számítás 2 2 4" xfId="123" xr:uid="{00000000-0005-0000-0000-000089000000}"/>
    <cellStyle name="Számítás 2 2 5" xfId="133" xr:uid="{00000000-0005-0000-0000-00008A000000}"/>
    <cellStyle name="Számítás 2 3" xfId="124" xr:uid="{00000000-0005-0000-0000-00008B000000}"/>
    <cellStyle name="Számítás 2 4" xfId="127" xr:uid="{00000000-0005-0000-0000-00008C000000}"/>
    <cellStyle name="Számítás 2 5" xfId="113" xr:uid="{00000000-0005-0000-0000-00008D000000}"/>
    <cellStyle name="Százalék" xfId="138" builtinId="5"/>
    <cellStyle name="Százalék 2" xfId="51" xr:uid="{00000000-0005-0000-0000-00008F000000}"/>
    <cellStyle name="Százalék 3" xfId="6" xr:uid="{00000000-0005-0000-0000-000090000000}"/>
    <cellStyle name="TableStyleLight1" xfId="55" xr:uid="{00000000-0005-0000-0000-000091000000}"/>
  </cellStyles>
  <dxfs count="15">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left" vertical="center" textRotation="0" wrapText="0" indent="0" justifyLastLine="0" shrinkToFit="0" readingOrder="0"/>
      <border diagonalUp="0" diagonalDown="0">
        <left style="medium">
          <color rgb="FFFFFFFF"/>
        </left>
        <right style="medium">
          <color rgb="FFAAAAAA"/>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center" vertical="center" textRotation="0" wrapText="0" indent="0" justifyLastLine="0" shrinkToFit="0" readingOrder="0"/>
      <border diagonalUp="0" diagonalDown="0">
        <left style="medium">
          <color rgb="FFFFFFFF"/>
        </left>
        <right/>
        <top/>
        <bottom/>
        <vertical/>
        <horizontal/>
      </border>
    </dxf>
    <dxf>
      <border outline="0">
        <top style="medium">
          <color rgb="FFFFFFFF"/>
        </top>
      </border>
    </dxf>
    <dxf>
      <font>
        <b val="0"/>
        <i val="0"/>
        <strike val="0"/>
        <condense val="0"/>
        <extend val="0"/>
        <outline val="0"/>
        <shadow val="0"/>
        <u val="none"/>
        <vertAlign val="baseline"/>
        <sz val="11"/>
        <color rgb="FF0000FF"/>
        <name val="Roboto"/>
        <scheme val="none"/>
      </font>
      <fill>
        <patternFill patternType="solid">
          <fgColor indexed="64"/>
          <bgColor rgb="FFEAEEF7"/>
        </patternFill>
      </fill>
      <alignment horizontal="right" vertical="bottom" textRotation="0" wrapText="0" indent="0" justifyLastLine="0" shrinkToFit="0" readingOrder="0"/>
    </dxf>
    <dxf>
      <border outline="0">
        <bottom style="medium">
          <color rgb="FFFFFFFF"/>
        </bottom>
      </border>
    </dxf>
    <dxf>
      <font>
        <b val="0"/>
        <i val="0"/>
        <strike val="0"/>
        <condense val="0"/>
        <extend val="0"/>
        <outline val="0"/>
        <shadow val="0"/>
        <u val="none"/>
        <vertAlign val="baseline"/>
        <sz val="11"/>
        <color rgb="FFFFFFFF"/>
        <name val="Roboto"/>
        <scheme val="none"/>
      </font>
      <fill>
        <patternFill patternType="solid">
          <fgColor indexed="64"/>
          <bgColor rgb="FF4266A2"/>
        </patternFill>
      </fill>
      <alignment horizontal="center" vertical="center"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ksh.h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104775</xdr:rowOff>
    </xdr:to>
    <xdr:sp macro="" textlink="">
      <xdr:nvSpPr>
        <xdr:cNvPr id="2" name="AutoShape 1" descr="KSH Honlapja">
          <a:hlinkClick xmlns:r="http://schemas.openxmlformats.org/officeDocument/2006/relationships" r:id="rId1"/>
          <a:extLst>
            <a:ext uri="{FF2B5EF4-FFF2-40B4-BE49-F238E27FC236}">
              <a16:creationId xmlns:a16="http://schemas.microsoft.com/office/drawing/2014/main" id="{902659D8-4C2E-4DC4-A336-5519634281AB}"/>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NextCloud\Projektek\RRF-2.3.1-2021_Meg&#250;jul&#243;%20Energi&#225;k%20Nemzeti%20Labor\El&#337;k&#233;sz&#237;t&#233;s%20anyagai\K&#246;lts&#233;gvet&#233;s%20tervez&#233;s%20EPTK\Megk&#252;ldve\PE_MENL_20220121_javitott%20anyagok\PE_K&#246;lts&#233;gvet&#233;s%20tervez&#337;_V2_20220121_trzs-3.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felhaszn&#225;l&#243;\Munka\!PROJEKTEK\RRF-2.3.1-21-2022-00009\K&#214;LTS&#201;GK&#214;VET&#336;_RRF_00009.xlsx" TargetMode="External"/><Relationship Id="rId1" Type="http://schemas.openxmlformats.org/officeDocument/2006/relationships/externalLinkPath" Target="/Users/felhaszn&#225;l&#243;/Munka/!PROJEKTEK/RRF-2.3.1-21-2022-00009/K&#214;LTS&#201;GK&#214;VET&#336;_RRF_000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atbevitel"/>
      <sheetName val="Bérköltség"/>
      <sheetName val="Lists"/>
      <sheetName val="Szószedet"/>
    </sheetNames>
    <sheetDataSet>
      <sheetData sheetId="0" refreshError="1"/>
      <sheetData sheetId="1" refreshError="1"/>
      <sheetData sheetId="2">
        <row r="1">
          <cell r="A1" t="str">
            <v>Tevékenység</v>
          </cell>
          <cell r="B1" t="str">
            <v>1. Projekt előkészítési tevékenységek</v>
          </cell>
          <cell r="C1" t="str">
            <v>2. A projekt szakmai megvalósításával kapcsolatos tevékenységek</v>
          </cell>
          <cell r="D1" t="str">
            <v>3. A projekt menedzsmentjével kapcsolatos tevékenységek</v>
          </cell>
          <cell r="E1" t="str">
            <v>4. A projekt szakmai megvalósításával kapcsolatos tevékenységek – EU felé nem elszámolható költség</v>
          </cell>
          <cell r="F1" t="str">
            <v>Projektelőkészítés költségei</v>
          </cell>
          <cell r="G1" t="str">
            <v>Közbeszerzési költségek</v>
          </cell>
          <cell r="H1" t="str">
            <v>Előzetes tanulmányok, tervek és engedélyezési dokumentumok költségei</v>
          </cell>
          <cell r="I1" t="str">
            <v>Szakmai megvalósításban közreműködő munkatársak költségei</v>
          </cell>
          <cell r="J1" t="str">
            <v>Szakmai megvalósításhoz kapcsolódó személyi jellegű ráfordítás</v>
          </cell>
          <cell r="K1" t="str">
            <v>Szakmai megvalósításhoz kapcsolódó útiköltség, kiküldetési költség</v>
          </cell>
          <cell r="L1" t="str">
            <v>Szakmai megvalósításhoz kapcsolódó egyéb költségek</v>
          </cell>
          <cell r="M1" t="str">
            <v>Szakmai megvalósításhoz kapcsolódó anyagköltség</v>
          </cell>
          <cell r="N1" t="str">
            <v>Szakmai tevékenységekhez kapcsolódó szolgáltatások költségei</v>
          </cell>
          <cell r="O1" t="str">
            <v>Egyéb szakértői szolgáltatás költségei</v>
          </cell>
          <cell r="P1" t="str">
            <v>Marketing, kommunikációs szolgáltatások költségei</v>
          </cell>
          <cell r="Q1" t="str">
            <v>Egyéb szolgáltatási költségek</v>
          </cell>
          <cell r="R1" t="str">
            <v>Kötelezően előírt nyilvánosság biztosításának költsége</v>
          </cell>
          <cell r="S1" t="str">
            <v>Beruházáshoz kapcsolódó költségek</v>
          </cell>
          <cell r="T1" t="str">
            <v>Terület-előkészítési költségek</v>
          </cell>
          <cell r="U1" t="str">
            <v>Építéshez (építéshez, bővítéshez, átalakításhoz, korszerűsítéshez, felújításhoz) kapcsolódó költségek</v>
          </cell>
          <cell r="V1" t="str">
            <v>Eszközbeszerzés és ahhoz kapcsolódó költségek</v>
          </cell>
          <cell r="W1" t="str">
            <v>Immateriális javak beszerzésének költségei</v>
          </cell>
          <cell r="X1" t="str">
            <v>Projektmenedzsment költség</v>
          </cell>
          <cell r="Y1" t="str">
            <v>Projektmenedzsment személyi jellegű ráfordítása</v>
          </cell>
          <cell r="Z1" t="str">
            <v>Projektmenedzsmenthez kapcsolódó kiküldetési költség</v>
          </cell>
          <cell r="AA1" t="str">
            <v>Egyéb projektmenedzsment költség</v>
          </cell>
          <cell r="AB1" t="str">
            <v>Projektmenedzsmenthez igénybevett szakértői szolgáltatás díja</v>
          </cell>
          <cell r="AC1" t="str">
            <v>Általános (rezsi) költség - EU felé nem elszámolható költség</v>
          </cell>
          <cell r="AD1" t="str">
            <v xml:space="preserve">Általános (rezsi) költség - EU felé nem elszámolható költség </v>
          </cell>
        </row>
        <row r="2">
          <cell r="A2" t="str">
            <v>1. Projekt előkészítési tevékenységek</v>
          </cell>
          <cell r="B2" t="str">
            <v>Projektelőkészítés költségei</v>
          </cell>
          <cell r="C2" t="str">
            <v>Szakmai megvalósításban közreműködő munkatársak költségei</v>
          </cell>
          <cell r="D2" t="str">
            <v>Projektmenedzsment költség</v>
          </cell>
          <cell r="E2" t="str">
            <v>Általános (rezsi) költség - EU felé nem elszámolható költség</v>
          </cell>
          <cell r="F2" t="str">
            <v>Közbeszerzési költségek</v>
          </cell>
          <cell r="G2" t="str">
            <v>Felelős akkreditált közbeszerzési szaktanácsadó díja</v>
          </cell>
          <cell r="H2" t="str">
            <v>Előzetes tanulmányok, engedélyezési dokumentumok</v>
          </cell>
          <cell r="I2" t="str">
            <v>Szakmai megvalósításhoz kapcsolódó személyi jellegű ráfordítás</v>
          </cell>
          <cell r="J2" t="str">
            <v>Személyi jellegű költség, bérköltség</v>
          </cell>
          <cell r="K2" t="str">
            <v>Utazási költség</v>
          </cell>
          <cell r="L2" t="str">
            <v>Szakmai megvalósításhoz kapcsolódó anyagköltség</v>
          </cell>
          <cell r="M2" t="str">
            <v>Anyagbeszerzés</v>
          </cell>
          <cell r="N2" t="str">
            <v>Egyéb szakértői szolgáltatás költségei</v>
          </cell>
          <cell r="O2" t="str">
            <v>Szakértői díjak, tanácsadási költségek</v>
          </cell>
          <cell r="P2" t="str">
            <v>Kiadvány</v>
          </cell>
          <cell r="Q2" t="str">
            <v>Regisztrációs díj, részvételi díj</v>
          </cell>
          <cell r="R2" t="str">
            <v>Kötelezően előírt nyilvánosság biztosításának költsége</v>
          </cell>
          <cell r="S2" t="str">
            <v>Terület-előkészítési költségek</v>
          </cell>
          <cell r="T2" t="str">
            <v>Terület-előkészítés</v>
          </cell>
          <cell r="U2" t="str">
            <v>Átalakítási, felújítási költség</v>
          </cell>
          <cell r="V2" t="str">
            <v>Eszközbeszerzés (bekerülési érték)</v>
          </cell>
          <cell r="W2" t="str">
            <v>Vagyoni értékű jogok (pl. gépek bérleti és használati joga, szellemi termékek felhasználási joga, licencek megszerzése tevékenység végzéséhez)</v>
          </cell>
          <cell r="X2" t="str">
            <v>Projektmenedzsment személyi jellegű ráfordítása</v>
          </cell>
          <cell r="Y2" t="str">
            <v>Személyi jellegű költség, bérköltség</v>
          </cell>
          <cell r="Z2" t="str">
            <v>Utazási költség</v>
          </cell>
          <cell r="AA2" t="str">
            <v>Eszközbeszerzés</v>
          </cell>
          <cell r="AB2" t="str">
            <v>Projektmenedzsment tevékenységhez igénybe vett szakértői szolgáltatás díja</v>
          </cell>
          <cell r="AC2" t="str">
            <v xml:space="preserve">Általános (rezsi) költség - EU felé nem elszámolható költség </v>
          </cell>
          <cell r="AD2" t="str">
            <v>Közüzemi szolgáltatás</v>
          </cell>
        </row>
        <row r="3">
          <cell r="A3" t="str">
            <v>2. A projekt szakmai megvalósításával kapcsolatos tevékenységek</v>
          </cell>
          <cell r="C3" t="str">
            <v>Szakmai megvalósításhoz kapcsolódó egyéb költségek</v>
          </cell>
          <cell r="F3" t="str">
            <v>Előzetes tanulmányok, tervek és engedélyezési dokumentumok költségei</v>
          </cell>
          <cell r="G3" t="str">
            <v>Közbeszerzés előkészítése</v>
          </cell>
          <cell r="H3" t="str">
            <v>Műszaki terv, dokumentációk</v>
          </cell>
          <cell r="I3" t="str">
            <v>Szakmai megvalósításhoz kapcsolódó útiköltség, kiküldetési költség</v>
          </cell>
          <cell r="J3" t="str">
            <v>Személyi jellegű költség, foglalkoztatást terhelő adók, járulékok</v>
          </cell>
          <cell r="K3" t="str">
            <v>Szállásköltség az Elszámolhatósági útmutató alapján</v>
          </cell>
          <cell r="N3" t="str">
            <v>Marketing, kommunikációs szolgáltatások költségei</v>
          </cell>
          <cell r="O3" t="str">
            <v>Piackutatás</v>
          </cell>
          <cell r="P3" t="str">
            <v>Online kiadvány költsége</v>
          </cell>
          <cell r="Q3" t="str">
            <v>Bérleti díjak (kiállító helyiség, terület, stand, stb.)</v>
          </cell>
          <cell r="S3" t="str">
            <v>Építéshez (építéshez, bővítéshez, átalakításhoz, korszerűsítéshez, felújításhoz) kapcsolódó költségek</v>
          </cell>
          <cell r="U3" t="str">
            <v>Építéshez kapcsolódó költségek</v>
          </cell>
          <cell r="V3" t="str">
            <v>Üzembe helyezés</v>
          </cell>
          <cell r="W3" t="str">
            <v>Szellemi termék</v>
          </cell>
          <cell r="X3" t="str">
            <v>Projektmenedzsmenthez kapcsolódó kiküldetési költség</v>
          </cell>
          <cell r="Y3" t="str">
            <v>Személyi jellegű költség, foglalkoztatást terhelő adók, járulékok</v>
          </cell>
          <cell r="Z3" t="str">
            <v>Szállásköltség az Elszámolhatósági útmutató alapján</v>
          </cell>
          <cell r="AA3" t="str">
            <v>Bérleti díjak</v>
          </cell>
          <cell r="AD3" t="str">
            <v>Megvalósítási helyszín bérleti díja</v>
          </cell>
        </row>
        <row r="4">
          <cell r="A4" t="str">
            <v>3. A projekt menedzsmentjével kapcsolatos tevékenységek</v>
          </cell>
          <cell r="C4" t="str">
            <v>Szakmai tevékenységekhez kapcsolódó szolgáltatások költségei</v>
          </cell>
          <cell r="G4" t="str">
            <v>Közbeszerzési hirdetmény díja</v>
          </cell>
          <cell r="H4" t="str">
            <v>Tervellenőr</v>
          </cell>
          <cell r="J4" t="str">
            <v>Személyi jellegű egyéb kifizetések az Elszámolhatósági útmutató szerint</v>
          </cell>
          <cell r="K4" t="str">
            <v>Napidíj, illetve járulékai</v>
          </cell>
          <cell r="N4" t="str">
            <v>Egyéb szolgáltatási költségek</v>
          </cell>
          <cell r="O4" t="str">
            <v>Szabványosítás költsége</v>
          </cell>
          <cell r="P4" t="str">
            <v>Online megjelenés támogatása</v>
          </cell>
          <cell r="Q4" t="str">
            <v>Felmérés, kimutatás, adatbázis, kutatás, tanulmány, szakmai anyagok (publikációs költség)</v>
          </cell>
          <cell r="S4" t="str">
            <v>Eszközbeszerzés és ahhoz kapcsolódó költségek</v>
          </cell>
          <cell r="U4" t="str">
            <v>Engedélyezési, eljárási díjak</v>
          </cell>
          <cell r="V4" t="str">
            <v>Képzés, betanítás költsége</v>
          </cell>
          <cell r="W4" t="str">
            <v>Licenc</v>
          </cell>
          <cell r="X4" t="str">
            <v>Egyéb projektmenedzsment költség</v>
          </cell>
          <cell r="Y4" t="str">
            <v>Személyi jellegű egyéb kifizetések az Elszámolhatósági útmutató szerint</v>
          </cell>
          <cell r="Z4" t="str">
            <v>Napidíj, illetve járulékai</v>
          </cell>
          <cell r="AD4" t="str">
            <v>Eszközbérlet</v>
          </cell>
        </row>
        <row r="5">
          <cell r="A5" t="str">
            <v>4. A projekt szakmai megvalósításával kapcsolatos tevékenységek – EU felé nem elszámolható költség</v>
          </cell>
          <cell r="C5" t="str">
            <v>Beruházáshoz kapcsolódó költségek</v>
          </cell>
          <cell r="G5" t="str">
            <v>Személyi jellegű költség, bérköltség</v>
          </cell>
          <cell r="J5" t="str">
            <v>Munkaköri alkalmassági vizsgálat díja</v>
          </cell>
          <cell r="N5" t="str">
            <v>Kötelezően előírt nyilvánosság biztosításának költsége</v>
          </cell>
          <cell r="P5" t="str">
            <v>Kommunikációs és marketing stratégia</v>
          </cell>
          <cell r="S5" t="str">
            <v>Immateriális javak beszerzésének költségei</v>
          </cell>
          <cell r="U5" t="str">
            <v>Akadálymentesítés költsége az Elszámolhatósági útmutató szerint</v>
          </cell>
          <cell r="W5" t="str">
            <v>Szoftver</v>
          </cell>
          <cell r="X5" t="str">
            <v>Projektmenedzsmenthez igénybevett szakértői szolgáltatás díja</v>
          </cell>
          <cell r="AD5" t="str">
            <v>Postaköltségek, ideértve az elektronikus kommunikáció működtetéséhez kapcsolódó költségeket is</v>
          </cell>
        </row>
        <row r="6">
          <cell r="G6" t="str">
            <v>Személyi jellegű költség, foglalkoztatást terhelő adók, járulékok</v>
          </cell>
          <cell r="P6" t="str">
            <v>Médiamegjelenés</v>
          </cell>
          <cell r="AD6" t="str">
            <v>Takarítás, hulladékgazdálkodás egyéb nem közszolgáltatási díja, költsége</v>
          </cell>
        </row>
        <row r="7">
          <cell r="G7" t="str">
            <v>Személyi jellegű egyéb kifizetések az Elszámolhatósági útmutató szerint</v>
          </cell>
          <cell r="P7" t="str">
            <v>Marketing tevékenység</v>
          </cell>
          <cell r="AD7" t="str">
            <v>Őrzés</v>
          </cell>
        </row>
        <row r="8">
          <cell r="P8" t="str">
            <v>Kommunikációs költség</v>
          </cell>
          <cell r="AD8" t="str">
            <v>Biztosítási költség (pl. a kedvezményezett irodájának biztosítása)</v>
          </cell>
        </row>
        <row r="9">
          <cell r="P9" t="str">
            <v>Promóciós költség</v>
          </cell>
          <cell r="AD9" t="str">
            <v>Dokumentációs, irattárazási, archiválási költségek</v>
          </cell>
        </row>
        <row r="10">
          <cell r="AD10" t="str">
            <v>Irodaszerek költsége</v>
          </cell>
        </row>
        <row r="11">
          <cell r="AD11" t="str">
            <v>Projekt megvalósítását közvetetten szolgáló tevékenység költségek (jogi, adminisztratív, igazgatási, könyvelési, bérszámfejtési, ellenőrzési, kontrolling és egyéb, projekt megvalósítását közvetetten szolgáló tevékenységek ráfordításai</v>
          </cell>
        </row>
      </sheetData>
      <sheetData sheetId="3">
        <row r="17">
          <cell r="I17" t="str">
            <v>Szakmai megvalósításhoz kapcsolódó személyi jellegű ráfordítás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rv-tény"/>
      <sheetName val="Bérköltség"/>
      <sheetName val="Dologi_felhalm."/>
      <sheetName val="Hónapok"/>
      <sheetName val="Információk"/>
      <sheetName val="Admin"/>
      <sheetName val="Havi béradatok"/>
    </sheetNames>
    <sheetDataSet>
      <sheetData sheetId="0" refreshError="1"/>
      <sheetData sheetId="1" refreshError="1"/>
      <sheetData sheetId="2" refreshError="1"/>
      <sheetData sheetId="3" refreshError="1">
        <row r="10">
          <cell r="A10" t="str">
            <v>2023.04</v>
          </cell>
        </row>
        <row r="22">
          <cell r="A22" t="str">
            <v>2024.04</v>
          </cell>
        </row>
        <row r="34">
          <cell r="A34" t="str">
            <v>2025.04</v>
          </cell>
        </row>
      </sheetData>
      <sheetData sheetId="4" refreshError="1"/>
      <sheetData sheetId="5" refreshError="1">
        <row r="28">
          <cell r="A28" t="str">
            <v>2. mérföldkő</v>
          </cell>
          <cell r="B28" t="str">
            <v>3. mérföldkő</v>
          </cell>
          <cell r="C28" t="str">
            <v>4. mérföldkő</v>
          </cell>
          <cell r="D28" t="str">
            <v>5. mérföldkő</v>
          </cell>
        </row>
      </sheetData>
      <sheetData sheetId="6"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19</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AD6580-3623-47C8-ADC6-6BB1DFD4B47A}" name="admin_feor" displayName="admin_feor" ref="A1:F465" totalsRowShown="0" headerRowDxfId="11" dataDxfId="9" headerRowBorderDxfId="10" tableBorderDxfId="8" headerRowCellStyle="Normál 10" dataCellStyle="Normál 10">
  <autoFilter ref="A1:F465" xr:uid="{134BEC41-0044-4498-9682-8387D48047F7}"/>
  <tableColumns count="6">
    <tableColumn id="1" xr3:uid="{4B5B3757-85FD-43F8-9B62-258A51581B25}" name="Foglalkozás" dataDxfId="7" dataCellStyle="Normál 10"/>
    <tableColumn id="2" xr3:uid="{088A5379-AB2C-41A2-B801-84898C80E47E}" name="Oszlop1" dataDxfId="6" dataCellStyle="Normál 10"/>
    <tableColumn id="3" xr3:uid="{1F13ABBE-8719-424A-B0CA-9928AA7B7103}" name="Korcsoport" dataDxfId="5" dataCellStyle="Normál 10"/>
    <tableColumn id="4" xr3:uid="{265CADDD-7107-4B8D-8DDB-287234852308}" name="Oszlop2" dataDxfId="4" dataCellStyle="Normál 10"/>
    <tableColumn id="5" xr3:uid="{AD8DE1A1-3EAE-482F-81E1-7B13CDE144A8}" name="Oszlop3" dataDxfId="3" dataCellStyle="Normál 10"/>
    <tableColumn id="6" xr3:uid="{0FDC9587-BA60-4325-A17F-3E74875A154D}" name="Oszlop4" dataDxfId="2" dataCellStyle="Normál 10"/>
  </tableColumns>
  <tableStyleInfo name="TableStyleMedium2"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unka1"/>
  <dimension ref="A1:P39"/>
  <sheetViews>
    <sheetView topLeftCell="A8" zoomScale="85" zoomScaleNormal="85" workbookViewId="0">
      <selection activeCell="E3" sqref="E3"/>
    </sheetView>
  </sheetViews>
  <sheetFormatPr defaultRowHeight="15" x14ac:dyDescent="0.25"/>
  <cols>
    <col min="1" max="1" width="16.42578125" customWidth="1"/>
    <col min="2" max="2" width="24.85546875" customWidth="1"/>
    <col min="3" max="3" width="41" customWidth="1"/>
    <col min="4" max="4" width="23" style="13" customWidth="1"/>
    <col min="5" max="5" width="19.7109375" style="8" customWidth="1"/>
    <col min="6" max="6" width="16.5703125" style="8" customWidth="1"/>
    <col min="7" max="7" width="18.28515625" style="8" customWidth="1"/>
    <col min="8" max="8" width="16.5703125" style="8" customWidth="1"/>
    <col min="9" max="9" width="2.85546875" customWidth="1"/>
    <col min="10" max="10" width="20.85546875" style="4" customWidth="1"/>
    <col min="11" max="11" width="16.140625" style="4" customWidth="1"/>
    <col min="12" max="12" width="19" style="4" customWidth="1"/>
    <col min="13" max="13" width="19.28515625" customWidth="1"/>
    <col min="14" max="14" width="17" customWidth="1"/>
    <col min="15" max="15" width="17.7109375" customWidth="1"/>
    <col min="16" max="16" width="21.5703125" customWidth="1"/>
  </cols>
  <sheetData>
    <row r="1" spans="1:16" s="5" customFormat="1" ht="31.5" customHeight="1" thickBot="1" x14ac:dyDescent="0.3">
      <c r="A1" s="300" t="s">
        <v>69</v>
      </c>
      <c r="B1" s="300"/>
      <c r="C1" s="300"/>
      <c r="D1" s="300"/>
      <c r="E1" s="300"/>
      <c r="F1" s="300"/>
      <c r="G1" s="300"/>
      <c r="H1" s="301"/>
      <c r="J1" s="305" t="s">
        <v>16</v>
      </c>
      <c r="K1" s="306"/>
      <c r="L1" s="306"/>
      <c r="M1" s="306"/>
      <c r="N1" s="306"/>
      <c r="O1" s="306"/>
      <c r="P1" s="307"/>
    </row>
    <row r="2" spans="1:16" ht="39.75" customHeight="1" thickBot="1" x14ac:dyDescent="0.3">
      <c r="A2" s="172" t="s">
        <v>95</v>
      </c>
      <c r="B2" s="172" t="s">
        <v>5</v>
      </c>
      <c r="C2" s="172" t="s">
        <v>24</v>
      </c>
      <c r="D2" s="172" t="s">
        <v>25</v>
      </c>
      <c r="E2" s="172" t="s">
        <v>12</v>
      </c>
      <c r="F2" s="172" t="s">
        <v>0</v>
      </c>
      <c r="G2" s="172" t="s">
        <v>7</v>
      </c>
      <c r="H2" s="173" t="s">
        <v>8</v>
      </c>
      <c r="J2" s="174" t="s">
        <v>26</v>
      </c>
      <c r="K2" s="175" t="s">
        <v>4</v>
      </c>
      <c r="L2" s="175" t="s">
        <v>25</v>
      </c>
      <c r="M2" s="175" t="s">
        <v>12</v>
      </c>
      <c r="N2" s="175" t="s">
        <v>0</v>
      </c>
      <c r="O2" s="175" t="s">
        <v>7</v>
      </c>
      <c r="P2" s="176" t="s">
        <v>8</v>
      </c>
    </row>
    <row r="3" spans="1:16" ht="75" x14ac:dyDescent="0.25">
      <c r="A3" s="127" t="s">
        <v>96</v>
      </c>
      <c r="B3" s="128" t="s">
        <v>49</v>
      </c>
      <c r="C3" s="129" t="s">
        <v>97</v>
      </c>
      <c r="D3" s="161">
        <v>460712300</v>
      </c>
      <c r="E3" s="295">
        <f>SUMIFS(Bérköltség!$B$2:$B$17,Bérköltség!$K$2:$K$17,$C3,Bérköltség!$N$2:$N$17,"Tény")+SUMIFS(Bérköltség!$C$2:$C$17,Bérköltség!$K$2:$K$17,$C3,Bérköltség!$N$2:$N$17,"Tény")</f>
        <v>465898</v>
      </c>
      <c r="F3" s="295">
        <f>D3-E3</f>
        <v>460246402</v>
      </c>
      <c r="G3" s="295">
        <f>SUMIFS(Bérköltség!$B$2:$B$17,Bérköltség!$K$2:$K$17,$C3,Bérköltség!$N$2:$N$17,"Köt.váll")+SUMIFS(Bérköltség!$C$2:$C$17,Bérköltség!$K$2:$K$17,$C3,Bérköltség!$N$2:$N$17,"Köt.váll")</f>
        <v>2034000</v>
      </c>
      <c r="H3" s="133">
        <f>F3-G3</f>
        <v>458212402</v>
      </c>
      <c r="J3" s="110" t="s">
        <v>129</v>
      </c>
      <c r="K3" s="111" t="str">
        <f>Admin!$A$2</f>
        <v>C017000148</v>
      </c>
      <c r="L3" s="162">
        <v>241743768</v>
      </c>
      <c r="M3" s="112">
        <f>SUMIFS(Bérköltség!$B$2:$B$17,Bérköltség!$I$2:$I$17,$K3,Bérköltség!$N$2:$N$17,"Tény")+SUMIFS(Bérköltség!$C$2:$C$17,Bérköltség!$I$2:$I$17,$K3,Bérköltség!$N$2:$N$17,"Tény")+SUMIFS(Dologi_felhalm.!$I$3:$I$84,Dologi_felhalm.!$L$3:$L$84,$K3,Dologi_felhalm.!$J$3:$J$84,"Tény")</f>
        <v>1364149</v>
      </c>
      <c r="N3" s="112">
        <f>L3-M3</f>
        <v>240379619</v>
      </c>
      <c r="O3" s="112">
        <f>SUMIFS(Bérköltség!$B$2:$B$17,Bérköltség!$I$2:$I$17,$K3,Bérköltség!$N$2:$N$17,"Köt.váll")+SUMIFS(Bérköltség!$C$2:$C$17,Bérköltség!$I$2:$I$17,$K3,Bérköltség!$N$2:$N$17,"Köt.váll")+SUMIFS(Dologi_felhalm.!$I$3:$I$84,Dologi_felhalm.!$L$3:$L$84,$K3,Dologi_felhalm.!$J$3:$J$84,"Köt.váll")</f>
        <v>8262438</v>
      </c>
      <c r="P3" s="113">
        <f>N3-O3</f>
        <v>232117181</v>
      </c>
    </row>
    <row r="4" spans="1:16" ht="75" x14ac:dyDescent="0.25">
      <c r="A4" s="130" t="s">
        <v>96</v>
      </c>
      <c r="B4" s="131" t="s">
        <v>49</v>
      </c>
      <c r="C4" s="132" t="s">
        <v>98</v>
      </c>
      <c r="D4" s="159">
        <v>43120800</v>
      </c>
      <c r="E4" s="155">
        <f>SUMIFS(Bérköltség!$B$2:$B$17,Bérköltség!$K$2:$K$17,$C4,Bérköltség!$N$2:$N$17,"Tény")+SUMIFS(Bérköltség!$C$2:$C$17,Bérköltség!$K$2:$K$17,$C4,Bérköltség!$N$2:$N$17,"Tény")</f>
        <v>437310</v>
      </c>
      <c r="F4" s="155">
        <f>D4-E4</f>
        <v>42683490</v>
      </c>
      <c r="G4" s="155">
        <f>SUMIFS(Bérköltség!$B$2:$B$17,Bérköltség!$K$2:$K$17,$C4,Bérköltség!$N$2:$N$17,"Köt.váll")+SUMIFS(Bérköltség!$C$2:$C$17,Bérköltség!$K$2:$K$17,$C4,Bérköltség!$N$2:$N$17,"Köt.váll")</f>
        <v>437310</v>
      </c>
      <c r="H4" s="134">
        <f>F4-G4</f>
        <v>42246180</v>
      </c>
      <c r="J4" s="29" t="s">
        <v>130</v>
      </c>
      <c r="K4" s="24" t="str">
        <f>Admin!$A$3</f>
        <v>C017000149</v>
      </c>
      <c r="L4" s="163">
        <v>243180198</v>
      </c>
      <c r="M4" s="112">
        <f>SUMIFS(Bérköltség!$B$2:$B$17,Bérköltség!$I$2:$I$17,$K4,Bérköltség!$N$2:$N$17,"Tény")+SUMIFS(Bérköltség!$C$2:$C$17,Bérköltség!$I$2:$I$17,$K4,Bérköltség!$N$2:$N$17,"Tény")+SUMIFS(Dologi_felhalm.!$I$3:$I$84,Dologi_felhalm.!$L$3:$L$84,$K4,Dologi_felhalm.!$J$3:$J$84,"Tény")</f>
        <v>4053707</v>
      </c>
      <c r="N4" s="112">
        <f t="shared" ref="N4:N7" si="0">L4-M4</f>
        <v>239126491</v>
      </c>
      <c r="O4" s="112">
        <f>SUMIFS(Bérköltség!$B$2:$B$17,Bérköltség!$I$2:$I$17,$K4,Bérköltség!$N$2:$N$17,"Köt.váll")+SUMIFS(Bérköltség!$C$2:$C$17,Bérköltség!$I$2:$I$17,$K4,Bérköltség!$N$2:$N$17,"Köt.váll")+SUMIFS(Dologi_felhalm.!$I$3:$I$84,Dologi_felhalm.!$L$3:$L$84,$K4,Dologi_felhalm.!$J$3:$J$84,"Köt.váll")</f>
        <v>1131315</v>
      </c>
      <c r="P4" s="113">
        <f t="shared" ref="P4:P7" si="1">N4-O4</f>
        <v>237995176</v>
      </c>
    </row>
    <row r="5" spans="1:16" ht="75" x14ac:dyDescent="0.25">
      <c r="A5" s="135" t="s">
        <v>96</v>
      </c>
      <c r="B5" s="136" t="s">
        <v>99</v>
      </c>
      <c r="C5" s="137" t="s">
        <v>71</v>
      </c>
      <c r="D5" s="158">
        <v>44093130</v>
      </c>
      <c r="E5" s="145">
        <f>SUMIFS(Dologi_felhalm.!$I$3:$I$85,Dologi_felhalm.!$C$3:$C$85,$C5,Dologi_felhalm.!$J$3:$J$85,"Tény")</f>
        <v>1107894</v>
      </c>
      <c r="F5" s="145">
        <f>D5-E5</f>
        <v>42985236</v>
      </c>
      <c r="G5" s="145">
        <f>SUMIFS(Dologi_felhalm.!$I$3:$I$85,Dologi_felhalm.!$C$3:$C$85,$C5,Dologi_felhalm.!$J$3:$J$85,"Köt.váll")</f>
        <v>0</v>
      </c>
      <c r="H5" s="146">
        <f>F5-G5</f>
        <v>42985236</v>
      </c>
      <c r="J5" s="29" t="s">
        <v>131</v>
      </c>
      <c r="K5" s="24" t="str">
        <f>Admin!$A$4</f>
        <v>C017000150</v>
      </c>
      <c r="L5" s="163">
        <v>47340932</v>
      </c>
      <c r="M5" s="112">
        <f>SUMIFS(Bérköltség!$B$2:$B$17,Bérköltség!$I$2:$I$17,$K5,Bérköltség!$N$2:$N$17,"Tény")+SUMIFS(Bérköltség!$C$2:$C$17,Bérköltség!$I$2:$I$17,$K5,Bérköltség!$N$2:$N$17,"Tény")+SUMIFS(Dologi_felhalm.!$I$3:$I$84,Dologi_felhalm.!$L$3:$L$84,$K5,Dologi_felhalm.!$J$3:$J$84,"Tény")</f>
        <v>0</v>
      </c>
      <c r="N5" s="112">
        <f t="shared" si="0"/>
        <v>47340932</v>
      </c>
      <c r="O5" s="112">
        <f>SUMIFS(Bérköltség!$B$2:$B$17,Bérköltség!$I$2:$I$17,$K5,Bérköltség!$N$2:$N$17,"Köt.váll")+SUMIFS(Bérköltség!$C$2:$C$17,Bérköltség!$I$2:$I$17,$K5,Bérköltség!$N$2:$N$17,"Köt.váll")+SUMIFS(Dologi_felhalm.!$I$3:$I$84,Dologi_felhalm.!$L$3:$L$84,$K5,Dologi_felhalm.!$J$3:$J$84,"Köt.váll")</f>
        <v>0</v>
      </c>
      <c r="P5" s="113">
        <f t="shared" si="1"/>
        <v>47340932</v>
      </c>
    </row>
    <row r="6" spans="1:16" ht="75" x14ac:dyDescent="0.25">
      <c r="A6" s="135" t="s">
        <v>96</v>
      </c>
      <c r="B6" s="136" t="s">
        <v>99</v>
      </c>
      <c r="C6" s="138" t="s">
        <v>72</v>
      </c>
      <c r="D6" s="158">
        <v>19423799</v>
      </c>
      <c r="E6" s="145">
        <f>SUMIFS(Dologi_felhalm.!$I$3:$I$85,Dologi_felhalm.!$C$3:$C$85,$C6,Dologi_felhalm.!$J$3:$J$85,"Tény")</f>
        <v>1403221</v>
      </c>
      <c r="F6" s="145">
        <f t="shared" ref="F6:F24" si="2">D6-E6</f>
        <v>18020578</v>
      </c>
      <c r="G6" s="145">
        <f>SUMIFS(Dologi_felhalm.!$I$3:$I$85,Dologi_felhalm.!$C$3:$C$85,$C6,Dologi_felhalm.!$J$3:$J$85,"Köt.váll")</f>
        <v>0</v>
      </c>
      <c r="H6" s="146">
        <f t="shared" ref="H6:H24" si="3">F6-G6</f>
        <v>18020578</v>
      </c>
      <c r="J6" s="29" t="s">
        <v>132</v>
      </c>
      <c r="K6" s="24" t="str">
        <f>Admin!$A$5</f>
        <v>K017000151</v>
      </c>
      <c r="L6" s="163">
        <v>262160137</v>
      </c>
      <c r="M6" s="112">
        <f>SUMIFS(Bérköltség!$B$2:$B$17,Bérköltség!$I$2:$I$17,$K6,Bérköltség!$N$2:$N$17,"Tény")+SUMIFS(Bérköltség!$C$2:$C$17,Bérköltség!$I$2:$I$17,$K6,Bérköltség!$N$2:$N$17,"Tény")+SUMIFS(Dologi_felhalm.!$I$3:$I$84,Dologi_felhalm.!$L$3:$L$84,$K6,Dologi_felhalm.!$J$3:$J$84,"Tény")</f>
        <v>3884231</v>
      </c>
      <c r="N6" s="112">
        <f t="shared" si="0"/>
        <v>258275906</v>
      </c>
      <c r="O6" s="112">
        <f>SUMIFS(Bérköltség!$B$2:$B$17,Bérköltség!$I$2:$I$17,$K6,Bérköltség!$N$2:$N$17,"Köt.váll")+SUMIFS(Bérköltség!$C$2:$C$17,Bérköltség!$I$2:$I$17,$K6,Bérköltség!$N$2:$N$17,"Köt.váll")+SUMIFS(Dologi_felhalm.!$I$3:$I$84,Dologi_felhalm.!$L$3:$L$84,$K6,Dologi_felhalm.!$J$3:$J$84,"Köt.váll")</f>
        <v>437310</v>
      </c>
      <c r="P6" s="113">
        <f t="shared" si="1"/>
        <v>257838596</v>
      </c>
    </row>
    <row r="7" spans="1:16" ht="75" x14ac:dyDescent="0.25">
      <c r="A7" s="135" t="s">
        <v>96</v>
      </c>
      <c r="B7" s="136" t="s">
        <v>99</v>
      </c>
      <c r="C7" s="137" t="s">
        <v>73</v>
      </c>
      <c r="D7" s="158">
        <v>4479500</v>
      </c>
      <c r="E7" s="145">
        <f>SUMIFS(Dologi_felhalm.!$I$3:$I$85,Dologi_felhalm.!$C$3:$C$85,$C7,Dologi_felhalm.!$J$3:$J$85,"Tény")</f>
        <v>398408</v>
      </c>
      <c r="F7" s="145">
        <f t="shared" si="2"/>
        <v>4081092</v>
      </c>
      <c r="G7" s="145">
        <f>SUMIFS(Dologi_felhalm.!$I$3:$I$85,Dologi_felhalm.!$C$3:$C$85,$C7,Dologi_felhalm.!$J$3:$J$85,"Köt.váll")</f>
        <v>0</v>
      </c>
      <c r="H7" s="146">
        <f t="shared" si="3"/>
        <v>4081092</v>
      </c>
      <c r="J7" s="30" t="s">
        <v>133</v>
      </c>
      <c r="K7" s="24" t="str">
        <f>Admin!$A$6</f>
        <v>M217000152</v>
      </c>
      <c r="L7" s="164">
        <v>75574965</v>
      </c>
      <c r="M7" s="112">
        <f>SUMIFS(Bérköltség!$B$2:$B$17,Bérköltség!$I$2:$I$17,$K7,Bérköltség!$N$2:$N$17,"Tény")+SUMIFS(Bérköltség!$C$2:$C$17,Bérköltség!$I$2:$I$17,$K7,Bérköltség!$N$2:$N$17,"Tény")+SUMIFS(Dologi_felhalm.!$I$3:$I$84,Dologi_felhalm.!$L$3:$L$84,$K7,Dologi_felhalm.!$J$3:$J$84,"Tény")</f>
        <v>1223314</v>
      </c>
      <c r="N7" s="112">
        <f t="shared" si="0"/>
        <v>74351651</v>
      </c>
      <c r="O7" s="112">
        <f>SUMIFS(Bérköltség!$B$2:$B$17,Bérköltség!$I$2:$I$17,$K7,Bérköltség!$N$2:$N$17,"Köt.váll")+SUMIFS(Bérköltség!$C$2:$C$17,Bérköltség!$I$2:$I$17,$K7,Bérköltség!$N$2:$N$17,"Köt.váll")+SUMIFS(Dologi_felhalm.!$I$3:$I$84,Dologi_felhalm.!$L$3:$L$84,$K7,Dologi_felhalm.!$J$3:$J$84,"Köt.váll")</f>
        <v>340583</v>
      </c>
      <c r="P7" s="113">
        <f t="shared" si="1"/>
        <v>74011068</v>
      </c>
    </row>
    <row r="8" spans="1:16" ht="75.75" thickBot="1" x14ac:dyDescent="0.3">
      <c r="A8" s="135" t="s">
        <v>100</v>
      </c>
      <c r="B8" s="136" t="s">
        <v>101</v>
      </c>
      <c r="C8" s="137" t="s">
        <v>74</v>
      </c>
      <c r="D8" s="158">
        <v>17596485</v>
      </c>
      <c r="E8" s="145">
        <f>SUMIFS(Dologi_felhalm.!$I$3:$I$85,Dologi_felhalm.!$C$3:$C$85,$C8,Dologi_felhalm.!$J$3:$J$85,"Tény")</f>
        <v>170291</v>
      </c>
      <c r="F8" s="145">
        <f t="shared" si="2"/>
        <v>17426194</v>
      </c>
      <c r="G8" s="145">
        <f>SUMIFS(Dologi_felhalm.!$I$3:$I$85,Dologi_felhalm.!$C$3:$C$85,$C8,Dologi_felhalm.!$J$3:$J$85,"Köt.váll")</f>
        <v>0</v>
      </c>
      <c r="H8" s="146">
        <f t="shared" si="3"/>
        <v>17426194</v>
      </c>
      <c r="J8" s="308" t="s">
        <v>14</v>
      </c>
      <c r="K8" s="309"/>
      <c r="L8" s="125">
        <f>SUM(L3:L7)</f>
        <v>870000000</v>
      </c>
      <c r="M8" s="125">
        <f t="shared" ref="M8:P8" si="4">SUM(M3:M7)</f>
        <v>10525401</v>
      </c>
      <c r="N8" s="125">
        <f t="shared" si="4"/>
        <v>859474599</v>
      </c>
      <c r="O8" s="125">
        <f t="shared" si="4"/>
        <v>10171646</v>
      </c>
      <c r="P8" s="126">
        <f t="shared" si="4"/>
        <v>849302953</v>
      </c>
    </row>
    <row r="9" spans="1:16" ht="60.75" thickBot="1" x14ac:dyDescent="0.3">
      <c r="A9" s="135" t="s">
        <v>102</v>
      </c>
      <c r="B9" s="136" t="s">
        <v>48</v>
      </c>
      <c r="C9" s="137" t="s">
        <v>75</v>
      </c>
      <c r="D9" s="158">
        <v>20422532</v>
      </c>
      <c r="E9" s="145">
        <f>SUMIFS(Dologi_felhalm.!$I$3:$I$85,Dologi_felhalm.!$C$3:$C$85,$C9,Dologi_felhalm.!$J$3:$J$85,"Tény")</f>
        <v>243997</v>
      </c>
      <c r="F9" s="145">
        <f t="shared" si="2"/>
        <v>20178535</v>
      </c>
      <c r="G9" s="145">
        <f>SUMIFS(Dologi_felhalm.!$I$3:$I$85,Dologi_felhalm.!$C$3:$C$85,$C9,Dologi_felhalm.!$J$3:$J$85,"Köt.váll")</f>
        <v>227152</v>
      </c>
      <c r="H9" s="146">
        <f t="shared" si="3"/>
        <v>19951383</v>
      </c>
      <c r="J9" s="16"/>
      <c r="K9" s="16"/>
      <c r="L9" s="16"/>
      <c r="M9" s="17"/>
      <c r="N9" s="17"/>
      <c r="O9" s="17"/>
      <c r="P9" s="17"/>
    </row>
    <row r="10" spans="1:16" s="6" customFormat="1" ht="75.75" thickBot="1" x14ac:dyDescent="0.3">
      <c r="A10" s="135" t="s">
        <v>100</v>
      </c>
      <c r="B10" s="136" t="s">
        <v>101</v>
      </c>
      <c r="C10" s="138" t="s">
        <v>106</v>
      </c>
      <c r="D10" s="158">
        <v>5400040</v>
      </c>
      <c r="E10" s="145">
        <f>SUMIFS(Dologi_felhalm.!$I$3:$I$85,Dologi_felhalm.!$C$3:$C$85,$C10,Dologi_felhalm.!$J$3:$J$85,"Tény")</f>
        <v>672338</v>
      </c>
      <c r="F10" s="145">
        <f t="shared" si="2"/>
        <v>4727702</v>
      </c>
      <c r="G10" s="145">
        <f>SUMIFS(Dologi_felhalm.!$I$3:$I$85,Dologi_felhalm.!$C$3:$C$85,$C10,Dologi_felhalm.!$J$3:$J$85,"Köt.váll")</f>
        <v>0</v>
      </c>
      <c r="H10" s="146">
        <f t="shared" si="3"/>
        <v>4727702</v>
      </c>
      <c r="I10" s="16"/>
      <c r="J10" s="302" t="s">
        <v>58</v>
      </c>
      <c r="K10" s="303"/>
      <c r="L10" s="303"/>
      <c r="M10" s="303"/>
      <c r="N10" s="303"/>
      <c r="O10" s="304"/>
    </row>
    <row r="11" spans="1:16" ht="75.75" thickBot="1" x14ac:dyDescent="0.3">
      <c r="A11" s="139" t="s">
        <v>100</v>
      </c>
      <c r="B11" s="140" t="s">
        <v>101</v>
      </c>
      <c r="C11" s="137" t="s">
        <v>107</v>
      </c>
      <c r="D11" s="158">
        <v>7620000</v>
      </c>
      <c r="E11" s="145">
        <f>SUMIFS(Dologi_felhalm.!$I$3:$I$85,Dologi_felhalm.!$C$3:$C$85,$C11,Dologi_felhalm.!$J$3:$J$85,"Tény")</f>
        <v>593020</v>
      </c>
      <c r="F11" s="145">
        <f t="shared" si="2"/>
        <v>7026980</v>
      </c>
      <c r="G11" s="145">
        <f>SUMIFS(Dologi_felhalm.!$I$3:$I$85,Dologi_felhalm.!$C$3:$C$85,$C11,Dologi_felhalm.!$J$3:$J$85,"Köt.váll")</f>
        <v>6228438</v>
      </c>
      <c r="H11" s="146">
        <f t="shared" si="3"/>
        <v>798542</v>
      </c>
      <c r="I11" s="16"/>
      <c r="J11" s="62" t="s">
        <v>59</v>
      </c>
      <c r="K11" s="63" t="s">
        <v>25</v>
      </c>
      <c r="L11" s="63" t="s">
        <v>12</v>
      </c>
      <c r="M11" s="63" t="s">
        <v>0</v>
      </c>
      <c r="N11" s="63" t="s">
        <v>7</v>
      </c>
      <c r="O11" s="64" t="s">
        <v>8</v>
      </c>
    </row>
    <row r="12" spans="1:16" ht="45.75" thickBot="1" x14ac:dyDescent="0.3">
      <c r="A12" s="139" t="s">
        <v>103</v>
      </c>
      <c r="B12" s="140" t="s">
        <v>105</v>
      </c>
      <c r="C12" s="137" t="s">
        <v>76</v>
      </c>
      <c r="D12" s="158">
        <v>2573033</v>
      </c>
      <c r="E12" s="145">
        <f>SUMIFS(Dologi_felhalm.!$I$3:$I$85,Dologi_felhalm.!$C$3:$C$85,$C12,Dologi_felhalm.!$J$3:$J$85,"Tény")</f>
        <v>0</v>
      </c>
      <c r="F12" s="145">
        <f t="shared" si="2"/>
        <v>2573033</v>
      </c>
      <c r="G12" s="145">
        <f>SUMIFS(Dologi_felhalm.!$I$3:$I$85,Dologi_felhalm.!$C$3:$C$85,$C12,Dologi_felhalm.!$J$3:$J$85,"Köt.váll")</f>
        <v>0</v>
      </c>
      <c r="H12" s="146">
        <f t="shared" si="3"/>
        <v>2573033</v>
      </c>
      <c r="I12" s="16"/>
      <c r="J12" s="166" t="str">
        <f>Admin!A9</f>
        <v>Szakmai megvalósítás</v>
      </c>
      <c r="K12" s="167">
        <f>SUM(D25)</f>
        <v>794425035</v>
      </c>
      <c r="L12" s="168">
        <f t="shared" ref="L12:O12" si="5">SUM(E25)</f>
        <v>9302087</v>
      </c>
      <c r="M12" s="167">
        <f t="shared" si="5"/>
        <v>785122948</v>
      </c>
      <c r="N12" s="167">
        <f t="shared" si="5"/>
        <v>9831063</v>
      </c>
      <c r="O12" s="169">
        <f t="shared" si="5"/>
        <v>775291885</v>
      </c>
    </row>
    <row r="13" spans="1:16" ht="48" thickBot="1" x14ac:dyDescent="0.3">
      <c r="A13" s="139" t="s">
        <v>103</v>
      </c>
      <c r="B13" s="140" t="s">
        <v>104</v>
      </c>
      <c r="C13" s="137" t="s">
        <v>77</v>
      </c>
      <c r="D13" s="158">
        <v>4514657</v>
      </c>
      <c r="E13" s="145">
        <f>SUMIFS(Dologi_felhalm.!$I$3:$I$85,Dologi_felhalm.!$C$3:$C$85,$C13,Dologi_felhalm.!$J$3:$J$85,"Tény")</f>
        <v>0</v>
      </c>
      <c r="F13" s="145">
        <f t="shared" si="2"/>
        <v>4514657</v>
      </c>
      <c r="G13" s="145">
        <f>SUMIFS(Dologi_felhalm.!$I$3:$I$85,Dologi_felhalm.!$C$3:$C$85,$C13,Dologi_felhalm.!$J$3:$J$85,"Köt.váll")</f>
        <v>0</v>
      </c>
      <c r="H13" s="146">
        <f t="shared" si="3"/>
        <v>4514657</v>
      </c>
      <c r="I13" s="16"/>
      <c r="J13" s="65" t="str">
        <f>Admin!A10</f>
        <v>Átalány költségek</v>
      </c>
      <c r="K13" s="66">
        <f>SUM(D36)</f>
        <v>75574965</v>
      </c>
      <c r="L13" s="165">
        <f>SUM(E36)</f>
        <v>1223314</v>
      </c>
      <c r="M13" s="66">
        <f t="shared" ref="M13:O13" si="6">SUM(F36)</f>
        <v>74351651</v>
      </c>
      <c r="N13" s="66">
        <f t="shared" si="6"/>
        <v>340583</v>
      </c>
      <c r="O13" s="67">
        <f t="shared" si="6"/>
        <v>74011068</v>
      </c>
    </row>
    <row r="14" spans="1:16" ht="48" thickBot="1" x14ac:dyDescent="0.3">
      <c r="A14" s="139" t="s">
        <v>103</v>
      </c>
      <c r="B14" s="141" t="s">
        <v>104</v>
      </c>
      <c r="C14" s="138" t="s">
        <v>78</v>
      </c>
      <c r="D14" s="158">
        <v>47969957</v>
      </c>
      <c r="E14" s="145">
        <f>SUMIFS(Dologi_felhalm.!$I$3:$I$85,Dologi_felhalm.!$C$3:$C$85,$C14,Dologi_felhalm.!$J$3:$J$85,"Tény")</f>
        <v>0</v>
      </c>
      <c r="F14" s="145">
        <f t="shared" si="2"/>
        <v>47969957</v>
      </c>
      <c r="G14" s="145">
        <f>SUMIFS(Dologi_felhalm.!$I$3:$I$85,Dologi_felhalm.!$C$3:$C$85,$C14,Dologi_felhalm.!$J$3:$J$85,"Köt.váll")</f>
        <v>0</v>
      </c>
      <c r="H14" s="146">
        <f t="shared" si="3"/>
        <v>47969957</v>
      </c>
      <c r="I14" s="4"/>
      <c r="J14" s="60" t="s">
        <v>14</v>
      </c>
      <c r="K14" s="61">
        <f>SUM(K12:K13)</f>
        <v>870000000</v>
      </c>
      <c r="L14" s="293">
        <f t="shared" ref="L14:O14" si="7">SUM(L12:L13)</f>
        <v>10525401</v>
      </c>
      <c r="M14" s="109">
        <f t="shared" si="7"/>
        <v>859474599</v>
      </c>
      <c r="N14" s="293">
        <f t="shared" si="7"/>
        <v>10171646</v>
      </c>
      <c r="O14" s="294">
        <f t="shared" si="7"/>
        <v>849302953</v>
      </c>
    </row>
    <row r="15" spans="1:16" ht="47.25" x14ac:dyDescent="0.25">
      <c r="A15" s="139" t="s">
        <v>103</v>
      </c>
      <c r="B15" s="140" t="s">
        <v>104</v>
      </c>
      <c r="C15" s="137" t="s">
        <v>79</v>
      </c>
      <c r="D15" s="158">
        <v>24804751</v>
      </c>
      <c r="E15" s="145">
        <f>SUMIFS(Dologi_felhalm.!$I$3:$I$85,Dologi_felhalm.!$C$3:$C$85,$C15,Dologi_felhalm.!$J$3:$J$85,"Tény")</f>
        <v>0</v>
      </c>
      <c r="F15" s="145">
        <f t="shared" si="2"/>
        <v>24804751</v>
      </c>
      <c r="G15" s="145">
        <f>SUMIFS(Dologi_felhalm.!$I$3:$I$85,Dologi_felhalm.!$C$3:$C$85,$C15,Dologi_felhalm.!$J$3:$J$85,"Köt.váll")</f>
        <v>0</v>
      </c>
      <c r="H15" s="146">
        <f t="shared" si="3"/>
        <v>24804751</v>
      </c>
    </row>
    <row r="16" spans="1:16" ht="47.25" x14ac:dyDescent="0.25">
      <c r="A16" s="139" t="s">
        <v>103</v>
      </c>
      <c r="B16" s="140" t="s">
        <v>104</v>
      </c>
      <c r="C16" s="137" t="s">
        <v>80</v>
      </c>
      <c r="D16" s="158">
        <v>13329910</v>
      </c>
      <c r="E16" s="145">
        <f>SUMIFS(Dologi_felhalm.!$I$3:$I$85,Dologi_felhalm.!$C$3:$C$85,$C16,Dologi_felhalm.!$J$3:$J$85,"Tény")</f>
        <v>0</v>
      </c>
      <c r="F16" s="145">
        <f t="shared" si="2"/>
        <v>13329910</v>
      </c>
      <c r="G16" s="145">
        <f>SUMIFS(Dologi_felhalm.!$I$3:$I$85,Dologi_felhalm.!$C$3:$C$85,$C16,Dologi_felhalm.!$J$3:$J$85,"Köt.váll")</f>
        <v>0</v>
      </c>
      <c r="H16" s="146">
        <f t="shared" si="3"/>
        <v>13329910</v>
      </c>
      <c r="K16" s="192" t="s">
        <v>189</v>
      </c>
      <c r="L16" s="193">
        <v>44797</v>
      </c>
    </row>
    <row r="17" spans="1:13" ht="47.25" x14ac:dyDescent="0.25">
      <c r="A17" s="139" t="s">
        <v>103</v>
      </c>
      <c r="B17" s="140" t="s">
        <v>104</v>
      </c>
      <c r="C17" s="137" t="s">
        <v>81</v>
      </c>
      <c r="D17" s="158">
        <v>2725261</v>
      </c>
      <c r="E17" s="145">
        <f>SUMIFS(Dologi_felhalm.!$I$3:$I$85,Dologi_felhalm.!$C$3:$C$85,$C17,Dologi_felhalm.!$J$3:$J$85,"Tény")</f>
        <v>0</v>
      </c>
      <c r="F17" s="145">
        <f t="shared" si="2"/>
        <v>2725261</v>
      </c>
      <c r="G17" s="145">
        <f>SUMIFS(Dologi_felhalm.!$I$3:$I$85,Dologi_felhalm.!$C$3:$C$85,$C17,Dologi_felhalm.!$J$3:$J$85,"Köt.váll")</f>
        <v>0</v>
      </c>
      <c r="H17" s="146">
        <f t="shared" si="3"/>
        <v>2725261</v>
      </c>
      <c r="K17" s="192"/>
      <c r="L17" s="194">
        <v>870000000</v>
      </c>
    </row>
    <row r="18" spans="1:13" ht="47.25" x14ac:dyDescent="0.25">
      <c r="A18" s="139" t="s">
        <v>103</v>
      </c>
      <c r="B18" s="141" t="s">
        <v>104</v>
      </c>
      <c r="C18" s="138" t="s">
        <v>82</v>
      </c>
      <c r="D18" s="158">
        <v>9798721</v>
      </c>
      <c r="E18" s="145">
        <f>SUMIFS(Dologi_felhalm.!$I$3:$I$85,Dologi_felhalm.!$C$3:$C$85,$C18,Dologi_felhalm.!$J$3:$J$85,"Tény")</f>
        <v>0</v>
      </c>
      <c r="F18" s="145">
        <f t="shared" si="2"/>
        <v>9798721</v>
      </c>
      <c r="G18" s="145">
        <f>SUMIFS(Dologi_felhalm.!$I$3:$I$85,Dologi_felhalm.!$C$3:$C$85,$C18,Dologi_felhalm.!$J$3:$J$85,"Köt.váll")</f>
        <v>0</v>
      </c>
      <c r="H18" s="146">
        <f t="shared" si="3"/>
        <v>9798721</v>
      </c>
    </row>
    <row r="19" spans="1:13" ht="47.25" x14ac:dyDescent="0.25">
      <c r="A19" s="139" t="s">
        <v>103</v>
      </c>
      <c r="B19" s="140" t="s">
        <v>104</v>
      </c>
      <c r="C19" s="137" t="s">
        <v>83</v>
      </c>
      <c r="D19" s="158">
        <v>10541201</v>
      </c>
      <c r="E19" s="145">
        <f>SUMIFS(Dologi_felhalm.!$I$3:$I$85,Dologi_felhalm.!$C$3:$C$85,$C19,Dologi_felhalm.!$J$3:$J$85,"Tény")</f>
        <v>0</v>
      </c>
      <c r="F19" s="145">
        <f t="shared" si="2"/>
        <v>10541201</v>
      </c>
      <c r="G19" s="145">
        <f>SUMIFS(Dologi_felhalm.!$I$3:$I$85,Dologi_felhalm.!$C$3:$C$85,$C19,Dologi_felhalm.!$J$3:$J$85,"Köt.váll")</f>
        <v>0</v>
      </c>
      <c r="H19" s="146">
        <f t="shared" si="3"/>
        <v>10541201</v>
      </c>
      <c r="M19" s="32"/>
    </row>
    <row r="20" spans="1:13" ht="47.25" x14ac:dyDescent="0.25">
      <c r="A20" s="139" t="s">
        <v>103</v>
      </c>
      <c r="B20" s="140" t="s">
        <v>104</v>
      </c>
      <c r="C20" s="137" t="s">
        <v>84</v>
      </c>
      <c r="D20" s="158">
        <v>7636510</v>
      </c>
      <c r="E20" s="145">
        <f>SUMIFS(Dologi_felhalm.!$I$3:$I$85,Dologi_felhalm.!$C$3:$C$85,$C20,Dologi_felhalm.!$J$3:$J$85,"Tény")</f>
        <v>0</v>
      </c>
      <c r="F20" s="145">
        <f t="shared" si="2"/>
        <v>7636510</v>
      </c>
      <c r="G20" s="145">
        <f>SUMIFS(Dologi_felhalm.!$I$3:$I$85,Dologi_felhalm.!$C$3:$C$85,$C20,Dologi_felhalm.!$J$3:$J$85,"Köt.váll")</f>
        <v>0</v>
      </c>
      <c r="H20" s="146">
        <f t="shared" si="3"/>
        <v>7636510</v>
      </c>
    </row>
    <row r="21" spans="1:13" ht="47.25" x14ac:dyDescent="0.25">
      <c r="A21" s="139" t="s">
        <v>103</v>
      </c>
      <c r="B21" s="140" t="s">
        <v>104</v>
      </c>
      <c r="C21" s="137" t="s">
        <v>85</v>
      </c>
      <c r="D21" s="158">
        <v>16074009</v>
      </c>
      <c r="E21" s="145">
        <f>SUMIFS(Dologi_felhalm.!$I$3:$I$85,Dologi_felhalm.!$C$3:$C$85,$C21,Dologi_felhalm.!$J$3:$J$85,"Tény")</f>
        <v>0</v>
      </c>
      <c r="F21" s="145">
        <f t="shared" si="2"/>
        <v>16074009</v>
      </c>
      <c r="G21" s="145">
        <f>SUMIFS(Dologi_felhalm.!$I$3:$I$85,Dologi_felhalm.!$C$3:$C$85,$C21,Dologi_felhalm.!$J$3:$J$85,"Köt.váll")</f>
        <v>0</v>
      </c>
      <c r="H21" s="146">
        <f t="shared" si="3"/>
        <v>16074009</v>
      </c>
    </row>
    <row r="22" spans="1:13" ht="47.25" x14ac:dyDescent="0.25">
      <c r="A22" s="139" t="s">
        <v>103</v>
      </c>
      <c r="B22" s="141" t="s">
        <v>104</v>
      </c>
      <c r="C22" s="138" t="s">
        <v>86</v>
      </c>
      <c r="D22" s="158">
        <v>9889171</v>
      </c>
      <c r="E22" s="145">
        <f>SUMIFS(Dologi_felhalm.!$I$3:$I$85,Dologi_felhalm.!$C$3:$C$85,$C22,Dologi_felhalm.!$J$3:$J$85,"Tény")</f>
        <v>0</v>
      </c>
      <c r="F22" s="145">
        <f t="shared" si="2"/>
        <v>9889171</v>
      </c>
      <c r="G22" s="145">
        <f>SUMIFS(Dologi_felhalm.!$I$3:$I$85,Dologi_felhalm.!$C$3:$C$85,$C22,Dologi_felhalm.!$J$3:$J$85,"Köt.váll")</f>
        <v>0</v>
      </c>
      <c r="H22" s="146">
        <f t="shared" si="3"/>
        <v>9889171</v>
      </c>
    </row>
    <row r="23" spans="1:13" ht="47.25" x14ac:dyDescent="0.25">
      <c r="A23" s="139" t="s">
        <v>103</v>
      </c>
      <c r="B23" s="140" t="s">
        <v>104</v>
      </c>
      <c r="C23" s="137" t="s">
        <v>87</v>
      </c>
      <c r="D23" s="158">
        <v>19949592</v>
      </c>
      <c r="E23" s="145">
        <f>SUMIFS(Dologi_felhalm.!$I$3:$I$85,Dologi_felhalm.!$C$3:$C$85,$C23,Dologi_felhalm.!$J$3:$J$85,"Tény")</f>
        <v>3809710</v>
      </c>
      <c r="F23" s="145">
        <f t="shared" si="2"/>
        <v>16139882</v>
      </c>
      <c r="G23" s="145">
        <f>SUMIFS(Dologi_felhalm.!$I$3:$I$85,Dologi_felhalm.!$C$3:$C$85,$C23,Dologi_felhalm.!$J$3:$J$85,"Köt.váll")</f>
        <v>904163</v>
      </c>
      <c r="H23" s="146">
        <f t="shared" si="3"/>
        <v>15235719</v>
      </c>
    </row>
    <row r="24" spans="1:13" ht="48" thickBot="1" x14ac:dyDescent="0.3">
      <c r="A24" s="142" t="s">
        <v>103</v>
      </c>
      <c r="B24" s="143" t="s">
        <v>104</v>
      </c>
      <c r="C24" s="144" t="s">
        <v>88</v>
      </c>
      <c r="D24" s="160">
        <v>1749676</v>
      </c>
      <c r="E24" s="147">
        <f>SUMIFS(Dologi_felhalm.!$I$3:$I$85,Dologi_felhalm.!$C$3:$C$85,$C24,Dologi_felhalm.!$J$3:$J$85,"Tény")</f>
        <v>0</v>
      </c>
      <c r="F24" s="147">
        <f t="shared" si="2"/>
        <v>1749676</v>
      </c>
      <c r="G24" s="147">
        <f>SUMIFS(Dologi_felhalm.!$I$3:$I$85,Dologi_felhalm.!$C$3:$C$85,$C24,Dologi_felhalm.!$J$3:$J$85,"Köt.váll")</f>
        <v>0</v>
      </c>
      <c r="H24" s="148">
        <f t="shared" si="3"/>
        <v>1749676</v>
      </c>
    </row>
    <row r="25" spans="1:13" ht="26.25" customHeight="1" thickBot="1" x14ac:dyDescent="0.3">
      <c r="A25" s="56"/>
      <c r="B25" s="57"/>
      <c r="C25" s="59" t="s">
        <v>14</v>
      </c>
      <c r="D25" s="58">
        <f>SUM(D3:D24)</f>
        <v>794425035</v>
      </c>
      <c r="E25" s="58">
        <f t="shared" ref="E25:H25" si="8">SUM(E3:E24)</f>
        <v>9302087</v>
      </c>
      <c r="F25" s="58">
        <f t="shared" si="8"/>
        <v>785122948</v>
      </c>
      <c r="G25" s="58">
        <f t="shared" si="8"/>
        <v>9831063</v>
      </c>
      <c r="H25" s="58">
        <f t="shared" si="8"/>
        <v>775291885</v>
      </c>
    </row>
    <row r="26" spans="1:13" ht="15.75" thickBot="1" x14ac:dyDescent="0.3"/>
    <row r="27" spans="1:13" ht="30.75" customHeight="1" thickBot="1" x14ac:dyDescent="0.3">
      <c r="A27" s="302" t="s">
        <v>108</v>
      </c>
      <c r="B27" s="303"/>
      <c r="C27" s="303"/>
      <c r="D27" s="303"/>
      <c r="E27" s="303"/>
      <c r="F27" s="303"/>
      <c r="G27" s="303"/>
      <c r="H27" s="304"/>
    </row>
    <row r="28" spans="1:13" ht="30.75" thickBot="1" x14ac:dyDescent="0.3">
      <c r="A28" s="172" t="s">
        <v>95</v>
      </c>
      <c r="B28" s="172" t="s">
        <v>5</v>
      </c>
      <c r="C28" s="172" t="s">
        <v>24</v>
      </c>
      <c r="D28" s="172" t="s">
        <v>25</v>
      </c>
      <c r="E28" s="172" t="s">
        <v>12</v>
      </c>
      <c r="F28" s="172" t="s">
        <v>0</v>
      </c>
      <c r="G28" s="172" t="s">
        <v>7</v>
      </c>
      <c r="H28" s="173" t="s">
        <v>8</v>
      </c>
    </row>
    <row r="29" spans="1:13" ht="30" x14ac:dyDescent="0.25">
      <c r="A29" s="149" t="s">
        <v>109</v>
      </c>
      <c r="B29" s="150" t="s">
        <v>110</v>
      </c>
      <c r="C29" s="150" t="s">
        <v>90</v>
      </c>
      <c r="D29" s="157">
        <v>571500</v>
      </c>
      <c r="E29" s="151">
        <f>SUMIFS(Dologi_felhalm.!$I$3:$I$85,Dologi_felhalm.!$C$3:$C$85,$C29,Dologi_felhalm.!$J$3:$J$85,"Tény")</f>
        <v>57146</v>
      </c>
      <c r="F29" s="151">
        <f t="shared" ref="F29" si="9">D29-E29</f>
        <v>514354</v>
      </c>
      <c r="G29" s="151">
        <f>SUMIFS(Dologi_felhalm.!$I$3:$I$85,Dologi_felhalm.!$C$3:$C$85,$C29,Dologi_felhalm.!$J$3:$J$85,"Köt.váll")</f>
        <v>13562</v>
      </c>
      <c r="H29" s="152">
        <f t="shared" ref="H29:H35" si="10">F29-G29</f>
        <v>500792</v>
      </c>
    </row>
    <row r="30" spans="1:13" ht="30" x14ac:dyDescent="0.25">
      <c r="A30" s="135" t="s">
        <v>109</v>
      </c>
      <c r="B30" s="136" t="s">
        <v>110</v>
      </c>
      <c r="C30" s="136" t="s">
        <v>91</v>
      </c>
      <c r="D30" s="158">
        <v>190500</v>
      </c>
      <c r="E30" s="145">
        <f>SUMIFS(Dologi_felhalm.!$I$3:$I$85,Dologi_felhalm.!$C$3:$C$85,$C30,Dologi_felhalm.!$J$3:$J$85,"Tény")</f>
        <v>0</v>
      </c>
      <c r="F30" s="145">
        <f t="shared" ref="F30:F31" si="11">D30-E30</f>
        <v>190500</v>
      </c>
      <c r="G30" s="145">
        <f>SUMIFS(Dologi_felhalm.!$I$3:$I$85,Dologi_felhalm.!$C$3:$C$85,$C30,Dologi_felhalm.!$J$3:$J$85,"Köt.váll")</f>
        <v>0</v>
      </c>
      <c r="H30" s="146">
        <f t="shared" si="10"/>
        <v>190500</v>
      </c>
    </row>
    <row r="31" spans="1:13" ht="75" x14ac:dyDescent="0.25">
      <c r="A31" s="135" t="s">
        <v>100</v>
      </c>
      <c r="B31" s="136" t="s">
        <v>92</v>
      </c>
      <c r="C31" s="136" t="s">
        <v>92</v>
      </c>
      <c r="D31" s="158">
        <v>1419225</v>
      </c>
      <c r="E31" s="145">
        <f>SUMIFS(Dologi_felhalm.!$I$3:$I$85,Dologi_felhalm.!$C$3:$C$85,$C31,Dologi_felhalm.!$J$3:$J$85,"Tény")</f>
        <v>81865</v>
      </c>
      <c r="F31" s="145">
        <f t="shared" si="11"/>
        <v>1337360</v>
      </c>
      <c r="G31" s="145">
        <f>SUMIFS(Dologi_felhalm.!$I$3:$I$85,Dologi_felhalm.!$C$3:$C$85,$C31,Dologi_felhalm.!$J$3:$J$85,"Köt.váll")</f>
        <v>0</v>
      </c>
      <c r="H31" s="146">
        <f t="shared" si="10"/>
        <v>1337360</v>
      </c>
    </row>
    <row r="32" spans="1:13" ht="45" x14ac:dyDescent="0.25">
      <c r="A32" s="130" t="s">
        <v>111</v>
      </c>
      <c r="B32" s="131" t="s">
        <v>112</v>
      </c>
      <c r="C32" s="131" t="s">
        <v>117</v>
      </c>
      <c r="D32" s="159">
        <v>39748000</v>
      </c>
      <c r="E32" s="155">
        <f>SUMIFS(Bérköltség!$B$2:$B$17,Bérköltség!$K$2:$K$17,$C32,Bérköltség!$N$2:$N$17,"Tény")+SUMIFS(Bérköltség!$C$2:$C$17,Bérköltség!$K$2:$K$17,$C32,Bérköltség!$N$2:$N$17,"Tény")</f>
        <v>0</v>
      </c>
      <c r="F32" s="155">
        <f>D32-E32</f>
        <v>39748000</v>
      </c>
      <c r="G32" s="155">
        <f>SUMIFS(Bérköltség!$B$2:$B$17,Bérköltség!$K$2:$K$17,$C32,Bérköltség!$N$2:$N$17,"Köt.váll")+SUMIFS(Bérköltség!$C$2:$C$17,Bérköltség!$K$2:$K$17,$C32,Bérköltség!$N$2:$N$17,"Köt.váll")</f>
        <v>0</v>
      </c>
      <c r="H32" s="156">
        <f t="shared" si="10"/>
        <v>39748000</v>
      </c>
    </row>
    <row r="33" spans="1:8" ht="45" x14ac:dyDescent="0.25">
      <c r="A33" s="135" t="s">
        <v>111</v>
      </c>
      <c r="B33" s="136" t="s">
        <v>113</v>
      </c>
      <c r="C33" s="136" t="s">
        <v>214</v>
      </c>
      <c r="D33" s="292">
        <v>755778</v>
      </c>
      <c r="E33" s="145">
        <f>SUMIFS(Dologi_felhalm.!$I$3:$I$85,Dologi_felhalm.!$C$3:$C$85,$C33,Dologi_felhalm.!$J$3:$J$85,"Tény")</f>
        <v>30076</v>
      </c>
      <c r="F33" s="145">
        <f t="shared" ref="F33:F35" si="12">D33-E33</f>
        <v>725702</v>
      </c>
      <c r="G33" s="145">
        <f>SUMIFS(Dologi_felhalm.!$I$3:$I$85,Dologi_felhalm.!$C$3:$C$85,$C33,Dologi_felhalm.!$J$3:$J$85,"Köt.váll")</f>
        <v>0</v>
      </c>
      <c r="H33" s="146">
        <f t="shared" si="10"/>
        <v>725702</v>
      </c>
    </row>
    <row r="34" spans="1:8" ht="75" x14ac:dyDescent="0.25">
      <c r="A34" s="135" t="s">
        <v>114</v>
      </c>
      <c r="B34" s="136" t="s">
        <v>115</v>
      </c>
      <c r="C34" s="136" t="s">
        <v>93</v>
      </c>
      <c r="D34" s="158">
        <f>7277100+5000000</f>
        <v>12277100</v>
      </c>
      <c r="E34" s="145">
        <f>SUMIFS(Dologi_felhalm.!$I$3:$I$85,Dologi_felhalm.!$C$3:$C$85,$C34,Dologi_felhalm.!$J$3:$J$85,"Tény")</f>
        <v>1054227</v>
      </c>
      <c r="F34" s="145">
        <f t="shared" si="12"/>
        <v>11222873</v>
      </c>
      <c r="G34" s="145">
        <f>SUMIFS(Dologi_felhalm.!$I$3:$I$85,Dologi_felhalm.!$C$3:$C$85,$C34,Dologi_felhalm.!$J$3:$J$85,"Köt.váll")</f>
        <v>327021</v>
      </c>
      <c r="H34" s="146">
        <f t="shared" si="10"/>
        <v>10895852</v>
      </c>
    </row>
    <row r="35" spans="1:8" ht="75.75" thickBot="1" x14ac:dyDescent="0.3">
      <c r="A35" s="153" t="s">
        <v>114</v>
      </c>
      <c r="B35" s="154" t="s">
        <v>115</v>
      </c>
      <c r="C35" s="154" t="s">
        <v>94</v>
      </c>
      <c r="D35" s="160">
        <v>20612862</v>
      </c>
      <c r="E35" s="147">
        <f>SUMIFS(Dologi_felhalm.!$I$3:$I$85,Dologi_felhalm.!$C$3:$C$85,$C35,Dologi_felhalm.!$J$3:$J$85,"Tény")</f>
        <v>0</v>
      </c>
      <c r="F35" s="147">
        <f t="shared" si="12"/>
        <v>20612862</v>
      </c>
      <c r="G35" s="147">
        <f>SUMIFS(Dologi_felhalm.!$I$3:$I$85,Dologi_felhalm.!$C$3:$C$85,$C35,Dologi_felhalm.!$J$3:$J$85,"Köt.váll")</f>
        <v>0</v>
      </c>
      <c r="H35" s="148">
        <f t="shared" si="10"/>
        <v>20612862</v>
      </c>
    </row>
    <row r="36" spans="1:8" ht="31.5" customHeight="1" thickBot="1" x14ac:dyDescent="0.3">
      <c r="C36" s="59" t="s">
        <v>14</v>
      </c>
      <c r="D36" s="58">
        <f>SUM(D29:D35)</f>
        <v>75574965</v>
      </c>
      <c r="E36" s="58">
        <f>SUM(E29:E35)</f>
        <v>1223314</v>
      </c>
      <c r="F36" s="58">
        <f>SUM(F29:F35)</f>
        <v>74351651</v>
      </c>
      <c r="G36" s="58">
        <f>SUM(G29:G35)</f>
        <v>340583</v>
      </c>
      <c r="H36" s="58">
        <f>SUM(H29:H35)</f>
        <v>74011068</v>
      </c>
    </row>
    <row r="39" spans="1:8" x14ac:dyDescent="0.25">
      <c r="C39" t="s">
        <v>2656</v>
      </c>
    </row>
  </sheetData>
  <customSheetViews>
    <customSheetView guid="{B3053EE5-F487-4331-B4B6-28A1F2EF1617}" scale="85" showAutoFilter="1">
      <selection activeCell="H12" sqref="H12"/>
      <pageMargins left="0.7" right="0.7" top="0.75" bottom="0.75" header="0.3" footer="0.3"/>
      <pageSetup paperSize="9" orientation="landscape" horizontalDpi="4294967293" r:id="rId1"/>
      <autoFilter ref="A3:L77" xr:uid="{2699D51D-345C-40EB-B744-360600ED705E}"/>
    </customSheetView>
  </customSheetViews>
  <mergeCells count="5">
    <mergeCell ref="A1:H1"/>
    <mergeCell ref="A27:H27"/>
    <mergeCell ref="J1:P1"/>
    <mergeCell ref="J8:K8"/>
    <mergeCell ref="J10:O10"/>
  </mergeCells>
  <phoneticPr fontId="5" type="noConversion"/>
  <conditionalFormatting sqref="H3:H25 H29:H36">
    <cfRule type="cellIs" dxfId="14" priority="3" operator="lessThan">
      <formula>0</formula>
    </cfRule>
  </conditionalFormatting>
  <conditionalFormatting sqref="O12:O14">
    <cfRule type="cellIs" dxfId="13" priority="1" operator="lessThan">
      <formula>0</formula>
    </cfRule>
  </conditionalFormatting>
  <conditionalFormatting sqref="P3:P8">
    <cfRule type="cellIs" dxfId="12" priority="2" operator="lessThan">
      <formula>0</formula>
    </cfRule>
  </conditionalFormatting>
  <dataValidations count="1">
    <dataValidation type="list" allowBlank="1" showInputMessage="1" showErrorMessage="1" sqref="A29:C35" xr:uid="{36DC412A-433E-425D-B895-E50D8A4C71E9}">
      <formula1>kategoria</formula1>
    </dataValidation>
  </dataValidations>
  <pageMargins left="0.7" right="0.7" top="0.75" bottom="0.75" header="0.3" footer="0.3"/>
  <pageSetup paperSize="9" orientation="landscape" horizontalDpi="4294967293"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unka2"/>
  <dimension ref="A1:AB20"/>
  <sheetViews>
    <sheetView tabSelected="1" zoomScale="85" zoomScaleNormal="85" workbookViewId="0">
      <pane ySplit="1" topLeftCell="A2" activePane="bottomLeft" state="frozen"/>
      <selection pane="bottomLeft" activeCell="E2" sqref="E2"/>
    </sheetView>
  </sheetViews>
  <sheetFormatPr defaultRowHeight="15" outlineLevelCol="1" x14ac:dyDescent="0.25"/>
  <cols>
    <col min="1" max="1" width="37.5703125" style="4" customWidth="1" outlineLevel="1"/>
    <col min="2" max="3" width="24.85546875" style="4" customWidth="1"/>
    <col min="4" max="4" width="13.5703125" customWidth="1"/>
    <col min="5" max="5" width="16.140625" style="115" customWidth="1"/>
    <col min="6" max="6" width="29.140625" customWidth="1"/>
    <col min="7" max="7" width="23.140625" style="4" customWidth="1"/>
    <col min="8" max="8" width="25.85546875" customWidth="1"/>
    <col min="9" max="9" width="15" customWidth="1"/>
    <col min="10" max="10" width="17.5703125" customWidth="1"/>
    <col min="11" max="11" width="39.85546875" customWidth="1"/>
    <col min="12" max="12" width="14.5703125" style="4" customWidth="1"/>
    <col min="13" max="13" width="15.85546875" style="4" customWidth="1"/>
    <col min="14" max="14" width="11.140625" customWidth="1"/>
    <col min="15" max="15" width="14.42578125" customWidth="1"/>
    <col min="16" max="16" width="14.7109375" style="124" customWidth="1"/>
    <col min="17" max="17" width="14.42578125" style="124" bestFit="1" customWidth="1"/>
    <col min="18" max="18" width="11.140625" style="5" customWidth="1"/>
    <col min="19" max="19" width="11" style="114" customWidth="1"/>
    <col min="20" max="20" width="18.28515625" style="114" bestFit="1" customWidth="1"/>
    <col min="21" max="21" width="13.85546875" style="114" customWidth="1"/>
    <col min="22" max="22" width="14.5703125" style="114" customWidth="1"/>
    <col min="23" max="23" width="16.42578125" style="120" customWidth="1"/>
    <col min="24" max="24" width="10.5703125" style="115" customWidth="1"/>
    <col min="25" max="25" width="16.140625" style="115" customWidth="1"/>
    <col min="26" max="26" width="16.42578125" style="4" customWidth="1"/>
    <col min="27" max="27" width="12.85546875" style="4" customWidth="1"/>
    <col min="28" max="32" width="8.85546875"/>
  </cols>
  <sheetData>
    <row r="1" spans="1:28" x14ac:dyDescent="0.25">
      <c r="B1" s="4" t="s">
        <v>13</v>
      </c>
      <c r="C1" s="4" t="s">
        <v>2559</v>
      </c>
      <c r="E1" s="115" t="s">
        <v>2561</v>
      </c>
      <c r="F1" t="s">
        <v>2560</v>
      </c>
      <c r="I1" t="s">
        <v>2702</v>
      </c>
      <c r="J1" t="s">
        <v>2562</v>
      </c>
      <c r="L1" s="4" t="s">
        <v>2701</v>
      </c>
      <c r="AB1" t="s">
        <v>2703</v>
      </c>
    </row>
    <row r="2" spans="1:28" s="1" customFormat="1" x14ac:dyDescent="0.25">
      <c r="A2" s="290"/>
      <c r="B2" s="256"/>
      <c r="C2" s="256"/>
      <c r="D2" s="242"/>
      <c r="E2" s="243"/>
      <c r="F2" s="244"/>
      <c r="G2" s="245" t="s">
        <v>56</v>
      </c>
      <c r="H2" s="246"/>
      <c r="I2" s="247"/>
      <c r="J2" s="247"/>
      <c r="K2" s="248"/>
      <c r="L2" s="249"/>
      <c r="M2" s="108" t="str">
        <f>IF(COUNTIFS(Admin!$A$29:$A$40,L2)&gt;0,Admin!$A$28,IF(COUNTIFS(Admin!$B$29:$B$40,L2)&gt;0,Admin!$B$28,IF(COUNTIFS(Admin!$C$29:$C$40,L2)&gt;0,Admin!$C$28,IF(COUNTIFS(Admin!$D$29:$D$40,L2)&gt;0,Admin!$D$28,"-"))))</f>
        <v>-</v>
      </c>
      <c r="N2" s="248"/>
      <c r="O2" s="250"/>
      <c r="P2" s="251"/>
      <c r="Q2" s="252">
        <f t="shared" ref="Q2" si="0">IFERROR(ROUND(P2*X2,0),"")</f>
        <v>0</v>
      </c>
      <c r="R2" s="253"/>
      <c r="S2" s="253"/>
      <c r="T2" s="171" t="str">
        <f t="shared" ref="T2:T3" si="1">IFERROR(S2/R2,"")</f>
        <v/>
      </c>
      <c r="U2" s="123" t="str">
        <f t="shared" ref="U2:U3" si="2">IFERROR(ROUND(P2*S2/R2,0),"")</f>
        <v/>
      </c>
      <c r="V2" s="123" t="str">
        <f t="shared" ref="V2:V3" si="3">IFERROR(ROUND(U2*X2,0),"")</f>
        <v/>
      </c>
      <c r="W2" s="118" t="str">
        <f t="shared" ref="W2:W3" si="4">IFERROR(S2/R2-U2/P2,"")</f>
        <v/>
      </c>
      <c r="X2" s="241">
        <v>0.13</v>
      </c>
      <c r="Y2" s="238"/>
      <c r="Z2" s="239"/>
      <c r="AA2" s="240"/>
    </row>
    <row r="3" spans="1:28" s="1" customFormat="1" x14ac:dyDescent="0.25">
      <c r="A3" s="291" t="e">
        <f>IF(#REF!="FEOR",#REF!,IF(#REF!="HIÁNYOS ADATOK","HIÁNYOS ADATOK",#REF!))</f>
        <v>#REF!</v>
      </c>
      <c r="B3" s="256">
        <v>48929</v>
      </c>
      <c r="C3" s="256">
        <v>6361</v>
      </c>
      <c r="D3" s="10">
        <v>2</v>
      </c>
      <c r="E3" s="236">
        <v>8457461427</v>
      </c>
      <c r="F3" s="35" t="s">
        <v>1333</v>
      </c>
      <c r="G3" s="77" t="s">
        <v>56</v>
      </c>
      <c r="H3" s="36" t="s">
        <v>38</v>
      </c>
      <c r="I3" s="9" t="s">
        <v>134</v>
      </c>
      <c r="J3" s="9" t="s">
        <v>2598</v>
      </c>
      <c r="K3" s="11" t="s">
        <v>97</v>
      </c>
      <c r="L3" s="81" t="s">
        <v>29</v>
      </c>
      <c r="M3" s="108" t="str">
        <f>IF(COUNTIFS(Admin!$A$29:$A$40,L3)&gt;0,Admin!$A$28,IF(COUNTIFS(Admin!$B$29:$B$40,L3)&gt;0,Admin!$B$28,IF(COUNTIFS(Admin!$C$29:$C$40,L3)&gt;0,Admin!$C$28,IF(COUNTIFS(Admin!$D$29:$D$40,L3)&gt;0,Admin!$D$28,"-"))))</f>
        <v>2. mérföldkő</v>
      </c>
      <c r="N3" s="11" t="s">
        <v>6</v>
      </c>
      <c r="O3" s="7" t="s">
        <v>42</v>
      </c>
      <c r="P3" s="121">
        <v>532100</v>
      </c>
      <c r="Q3" s="122">
        <f>IFERROR(ROUND(P3*X3,0),"")</f>
        <v>69173</v>
      </c>
      <c r="R3" s="116">
        <v>174</v>
      </c>
      <c r="S3" s="116">
        <v>16</v>
      </c>
      <c r="T3" s="118">
        <f t="shared" si="1"/>
        <v>9.1954022988505746E-2</v>
      </c>
      <c r="U3" s="123">
        <f t="shared" si="2"/>
        <v>48929</v>
      </c>
      <c r="V3" s="123">
        <f t="shared" si="3"/>
        <v>6361</v>
      </c>
      <c r="W3" s="118">
        <f t="shared" si="4"/>
        <v>-4.968385944187359E-7</v>
      </c>
      <c r="X3" s="119">
        <v>0.13</v>
      </c>
      <c r="Y3" s="297" t="s">
        <v>2675</v>
      </c>
      <c r="Z3" s="12">
        <v>44964</v>
      </c>
      <c r="AA3" s="10" t="s">
        <v>173</v>
      </c>
    </row>
    <row r="4" spans="1:28" s="1" customFormat="1" x14ac:dyDescent="0.25">
      <c r="A4" s="291" t="e">
        <f>IF(#REF!="FEOR",#REF!,IF(#REF!="HIÁNYOS ADATOK","HIÁNYOS ADATOK",#REF!))</f>
        <v>#REF!</v>
      </c>
      <c r="B4" s="256">
        <v>600000</v>
      </c>
      <c r="C4" s="256">
        <v>78000</v>
      </c>
      <c r="D4" s="31"/>
      <c r="E4" s="236">
        <v>8433500570</v>
      </c>
      <c r="F4" s="35" t="s">
        <v>129</v>
      </c>
      <c r="G4" s="77" t="s">
        <v>56</v>
      </c>
      <c r="H4" s="36" t="s">
        <v>38</v>
      </c>
      <c r="I4" s="9" t="s">
        <v>126</v>
      </c>
      <c r="J4" s="9" t="s">
        <v>126</v>
      </c>
      <c r="K4" s="11" t="s">
        <v>97</v>
      </c>
      <c r="L4" s="81" t="s">
        <v>27</v>
      </c>
      <c r="M4" s="108" t="str">
        <f>IF(COUNTIFS(Admin!$A$29:$A$40,L4)&gt;0,Admin!$A$28,IF(COUNTIFS(Admin!$B$29:$B$40,L4)&gt;0,Admin!$B$28,IF(COUNTIFS(Admin!$C$29:$C$40,L4)&gt;0,Admin!$C$28,IF(COUNTIFS(Admin!$D$29:$D$40,L4)&gt;0,Admin!$D$28,"-"))))</f>
        <v>2. mérföldkő</v>
      </c>
      <c r="N4" s="11" t="s">
        <v>116</v>
      </c>
      <c r="O4" s="7" t="s">
        <v>53</v>
      </c>
      <c r="P4" s="121">
        <v>600000</v>
      </c>
      <c r="Q4" s="122">
        <f t="shared" ref="Q4:Q6" si="5">IFERROR(ROUND(P4*X4,0),"")</f>
        <v>78000</v>
      </c>
      <c r="R4" s="116" t="s">
        <v>2652</v>
      </c>
      <c r="S4" s="116" t="s">
        <v>2652</v>
      </c>
      <c r="T4" s="286">
        <v>1</v>
      </c>
      <c r="U4" s="123">
        <f t="shared" ref="U4:U6" si="6">IFERROR(ROUND(P4*T4,0),"")</f>
        <v>600000</v>
      </c>
      <c r="V4" s="123">
        <f t="shared" ref="V4:V6" si="7">IFERROR(ROUND(U4*X4,0),"")</f>
        <v>78000</v>
      </c>
      <c r="W4" s="118" t="str">
        <f t="shared" ref="W4:W6" si="8">IFERROR(S4/R4-U4/P4,"")</f>
        <v/>
      </c>
      <c r="X4" s="119">
        <v>0.13</v>
      </c>
      <c r="Y4" s="297" t="s">
        <v>2676</v>
      </c>
      <c r="Z4" s="12">
        <v>44755</v>
      </c>
      <c r="AA4" s="10" t="s">
        <v>173</v>
      </c>
    </row>
    <row r="5" spans="1:28" s="1" customFormat="1" x14ac:dyDescent="0.25">
      <c r="A5" s="291" t="e">
        <f>IF(#REF!="FEOR",#REF!,IF(#REF!="HIÁNYOS ADATOK","HIÁNYOS ADATOK",#REF!))</f>
        <v>#REF!</v>
      </c>
      <c r="B5" s="256">
        <v>600000</v>
      </c>
      <c r="C5" s="256">
        <v>78000</v>
      </c>
      <c r="D5" s="31"/>
      <c r="E5" s="236">
        <v>8433500570</v>
      </c>
      <c r="F5" s="35" t="s">
        <v>129</v>
      </c>
      <c r="G5" s="77" t="s">
        <v>56</v>
      </c>
      <c r="H5" s="36" t="s">
        <v>38</v>
      </c>
      <c r="I5" s="9" t="s">
        <v>126</v>
      </c>
      <c r="J5" s="9" t="s">
        <v>126</v>
      </c>
      <c r="K5" s="11" t="s">
        <v>97</v>
      </c>
      <c r="L5" s="81" t="s">
        <v>28</v>
      </c>
      <c r="M5" s="108" t="str">
        <f>IF(COUNTIFS(Admin!$A$29:$A$40,L5)&gt;0,Admin!$A$28,IF(COUNTIFS(Admin!$B$29:$B$40,L5)&gt;0,Admin!$B$28,IF(COUNTIFS(Admin!$C$29:$C$40,L5)&gt;0,Admin!$C$28,IF(COUNTIFS(Admin!$D$29:$D$40,L5)&gt;0,Admin!$D$28,"-"))))</f>
        <v>2. mérföldkő</v>
      </c>
      <c r="N5" s="11" t="s">
        <v>116</v>
      </c>
      <c r="O5" s="7" t="s">
        <v>53</v>
      </c>
      <c r="P5" s="121">
        <v>600000</v>
      </c>
      <c r="Q5" s="122">
        <f t="shared" si="5"/>
        <v>78000</v>
      </c>
      <c r="R5" s="116" t="s">
        <v>2652</v>
      </c>
      <c r="S5" s="116" t="s">
        <v>2652</v>
      </c>
      <c r="T5" s="286">
        <v>1</v>
      </c>
      <c r="U5" s="123">
        <f t="shared" si="6"/>
        <v>600000</v>
      </c>
      <c r="V5" s="123">
        <f t="shared" si="7"/>
        <v>78000</v>
      </c>
      <c r="W5" s="118" t="str">
        <f t="shared" si="8"/>
        <v/>
      </c>
      <c r="X5" s="119">
        <v>0.13</v>
      </c>
      <c r="Y5" s="297" t="s">
        <v>2676</v>
      </c>
      <c r="Z5" s="12">
        <v>44755</v>
      </c>
      <c r="AA5" s="10" t="s">
        <v>173</v>
      </c>
    </row>
    <row r="6" spans="1:28" s="1" customFormat="1" x14ac:dyDescent="0.25">
      <c r="A6" s="291" t="e">
        <f>IF(#REF!="FEOR",#REF!,IF(#REF!="HIÁNYOS ADATOK","HIÁNYOS ADATOK",#REF!))</f>
        <v>#REF!</v>
      </c>
      <c r="B6" s="256">
        <v>600000</v>
      </c>
      <c r="C6" s="256">
        <v>78000</v>
      </c>
      <c r="D6" s="31"/>
      <c r="E6" s="236">
        <v>8433500570</v>
      </c>
      <c r="F6" s="35" t="s">
        <v>129</v>
      </c>
      <c r="G6" s="77" t="s">
        <v>56</v>
      </c>
      <c r="H6" s="36" t="s">
        <v>38</v>
      </c>
      <c r="I6" s="9" t="s">
        <v>126</v>
      </c>
      <c r="J6" s="9" t="s">
        <v>126</v>
      </c>
      <c r="K6" s="11" t="s">
        <v>97</v>
      </c>
      <c r="L6" s="81" t="s">
        <v>29</v>
      </c>
      <c r="M6" s="108" t="str">
        <f>IF(COUNTIFS(Admin!$A$29:$A$40,L6)&gt;0,Admin!$A$28,IF(COUNTIFS(Admin!$B$29:$B$40,L6)&gt;0,Admin!$B$28,IF(COUNTIFS(Admin!$C$29:$C$40,L6)&gt;0,Admin!$C$28,IF(COUNTIFS(Admin!$D$29:$D$40,L6)&gt;0,Admin!$D$28,"-"))))</f>
        <v>2. mérföldkő</v>
      </c>
      <c r="N6" s="11" t="s">
        <v>116</v>
      </c>
      <c r="O6" s="7" t="s">
        <v>53</v>
      </c>
      <c r="P6" s="121">
        <v>600000</v>
      </c>
      <c r="Q6" s="122">
        <f t="shared" si="5"/>
        <v>78000</v>
      </c>
      <c r="R6" s="116" t="s">
        <v>2652</v>
      </c>
      <c r="S6" s="116" t="s">
        <v>2652</v>
      </c>
      <c r="T6" s="286">
        <v>1</v>
      </c>
      <c r="U6" s="123">
        <f t="shared" si="6"/>
        <v>600000</v>
      </c>
      <c r="V6" s="123">
        <f t="shared" si="7"/>
        <v>78000</v>
      </c>
      <c r="W6" s="118" t="str">
        <f t="shared" si="8"/>
        <v/>
      </c>
      <c r="X6" s="119">
        <v>0.13</v>
      </c>
      <c r="Y6" s="297" t="s">
        <v>2676</v>
      </c>
      <c r="Z6" s="12">
        <v>44755</v>
      </c>
      <c r="AA6" s="10" t="s">
        <v>173</v>
      </c>
    </row>
    <row r="7" spans="1:28" s="1" customFormat="1" x14ac:dyDescent="0.25">
      <c r="A7" s="291" t="e">
        <f>IF(#REF!="FEOR",#REF!,IF(#REF!="HIÁNYOS ADATOK","HIÁNYOS ADATOK",#REF!))</f>
        <v>#REF!</v>
      </c>
      <c r="B7" s="256">
        <v>387000</v>
      </c>
      <c r="C7" s="256">
        <v>50310</v>
      </c>
      <c r="D7" s="10">
        <v>2</v>
      </c>
      <c r="E7" s="236">
        <v>8482470434</v>
      </c>
      <c r="F7" s="35" t="s">
        <v>297</v>
      </c>
      <c r="G7" s="77" t="s">
        <v>56</v>
      </c>
      <c r="H7" s="36" t="s">
        <v>40</v>
      </c>
      <c r="I7" s="9" t="s">
        <v>134</v>
      </c>
      <c r="J7" s="9" t="s">
        <v>137</v>
      </c>
      <c r="K7" s="11" t="s">
        <v>98</v>
      </c>
      <c r="L7" s="81" t="s">
        <v>29</v>
      </c>
      <c r="M7" s="108" t="str">
        <f>IF(COUNTIFS(Admin!$A$29:$A$40,L7)&gt;0,Admin!$A$28,IF(COUNTIFS(Admin!$B$29:$B$40,L7)&gt;0,Admin!$B$28,IF(COUNTIFS(Admin!$C$29:$C$40,L7)&gt;0,Admin!$C$28,IF(COUNTIFS(Admin!$D$29:$D$40,L7)&gt;0,Admin!$D$28,"-"))))</f>
        <v>2. mérföldkő</v>
      </c>
      <c r="N7" s="11" t="s">
        <v>6</v>
      </c>
      <c r="O7" s="7" t="s">
        <v>42</v>
      </c>
      <c r="P7" s="121">
        <v>387000</v>
      </c>
      <c r="Q7" s="122">
        <f t="shared" ref="Q7:Q9" si="9">IFERROR(ROUND(P7*X7,0),"")</f>
        <v>50310</v>
      </c>
      <c r="R7" s="116">
        <v>174</v>
      </c>
      <c r="S7" s="116">
        <v>174</v>
      </c>
      <c r="T7" s="118">
        <f t="shared" ref="T7" si="10">IFERROR(S7/R7,"")</f>
        <v>1</v>
      </c>
      <c r="U7" s="123">
        <f t="shared" ref="U7" si="11">IFERROR(ROUND(P7*S7/R7,0),"")</f>
        <v>387000</v>
      </c>
      <c r="V7" s="123">
        <f t="shared" ref="V7" si="12">IFERROR(ROUND(U7*X7,0),"")</f>
        <v>50310</v>
      </c>
      <c r="W7" s="118">
        <f t="shared" ref="W7" si="13">IFERROR(S7/R7-U7/P7,"")</f>
        <v>0</v>
      </c>
      <c r="X7" s="119">
        <v>0.13</v>
      </c>
      <c r="Y7" s="297" t="s">
        <v>2677</v>
      </c>
      <c r="Z7" s="12">
        <v>44936</v>
      </c>
      <c r="AA7" s="10" t="s">
        <v>173</v>
      </c>
    </row>
    <row r="8" spans="1:28" s="1" customFormat="1" x14ac:dyDescent="0.25">
      <c r="A8" s="291" t="e">
        <f>IF(#REF!="FEOR",#REF!,IF(#REF!="HIÁNYOS ADATOK","HIÁNYOS ADATOK",#REF!))</f>
        <v>#REF!</v>
      </c>
      <c r="B8" s="256">
        <v>387000</v>
      </c>
      <c r="C8" s="256">
        <v>50310</v>
      </c>
      <c r="D8" s="10"/>
      <c r="E8" s="236">
        <v>8482470434</v>
      </c>
      <c r="F8" s="35" t="s">
        <v>297</v>
      </c>
      <c r="G8" s="77" t="s">
        <v>56</v>
      </c>
      <c r="H8" s="36" t="s">
        <v>40</v>
      </c>
      <c r="I8" s="9" t="s">
        <v>134</v>
      </c>
      <c r="J8" s="9" t="s">
        <v>137</v>
      </c>
      <c r="K8" s="11" t="s">
        <v>98</v>
      </c>
      <c r="L8" s="81" t="s">
        <v>31</v>
      </c>
      <c r="M8" s="108" t="str">
        <f>IF(COUNTIFS(Admin!$A$29:$A$40,L8)&gt;0,Admin!$A$28,IF(COUNTIFS(Admin!$B$29:$B$40,L8)&gt;0,Admin!$B$28,IF(COUNTIFS(Admin!$C$29:$C$40,L8)&gt;0,Admin!$C$28,IF(COUNTIFS(Admin!$D$29:$D$40,L8)&gt;0,Admin!$D$28,"-"))))</f>
        <v>3. mérföldkő</v>
      </c>
      <c r="N8" s="11" t="s">
        <v>116</v>
      </c>
      <c r="O8" s="7" t="s">
        <v>42</v>
      </c>
      <c r="P8" s="121">
        <v>387000</v>
      </c>
      <c r="Q8" s="122">
        <f t="shared" ref="Q8" si="14">IFERROR(ROUND(P8*X8,0),"")</f>
        <v>50310</v>
      </c>
      <c r="R8" s="116">
        <v>174</v>
      </c>
      <c r="S8" s="116">
        <v>174</v>
      </c>
      <c r="T8" s="118">
        <f t="shared" ref="T8" si="15">IFERROR(S8/R8,"")</f>
        <v>1</v>
      </c>
      <c r="U8" s="123">
        <f t="shared" ref="U8" si="16">IFERROR(ROUND(P8*S8/R8,0),"")</f>
        <v>387000</v>
      </c>
      <c r="V8" s="123">
        <f t="shared" ref="V8" si="17">IFERROR(ROUND(U8*X8,0),"")</f>
        <v>50310</v>
      </c>
      <c r="W8" s="118">
        <f t="shared" ref="W8" si="18">IFERROR(S8/R8-U8/P8,"")</f>
        <v>0</v>
      </c>
      <c r="X8" s="119">
        <v>0.13</v>
      </c>
      <c r="Y8" s="297" t="s">
        <v>2677</v>
      </c>
      <c r="Z8" s="12">
        <v>45033</v>
      </c>
      <c r="AA8" s="10"/>
    </row>
    <row r="9" spans="1:28" s="1" customFormat="1" x14ac:dyDescent="0.25">
      <c r="A9" s="291" t="e">
        <f>IF(#REF!="FEOR",#REF!,IF(#REF!="HIÁNYOS ADATOK","HIÁNYOS ADATOK",#REF!))</f>
        <v>#REF!</v>
      </c>
      <c r="B9" s="256">
        <v>262927</v>
      </c>
      <c r="C9" s="256">
        <v>34181</v>
      </c>
      <c r="D9" s="10">
        <v>2</v>
      </c>
      <c r="E9" s="236">
        <v>8346442386</v>
      </c>
      <c r="F9" s="35" t="s">
        <v>172</v>
      </c>
      <c r="G9" s="77" t="s">
        <v>56</v>
      </c>
      <c r="H9" s="36" t="s">
        <v>38</v>
      </c>
      <c r="I9" s="9" t="s">
        <v>126</v>
      </c>
      <c r="J9" s="9" t="s">
        <v>141</v>
      </c>
      <c r="K9" s="11" t="s">
        <v>97</v>
      </c>
      <c r="L9" s="81" t="s">
        <v>29</v>
      </c>
      <c r="M9" s="108" t="str">
        <f>IF(COUNTIFS(Admin!$A$29:$A$40,L9)&gt;0,Admin!$A$28,IF(COUNTIFS(Admin!$B$29:$B$40,L9)&gt;0,Admin!$B$28,IF(COUNTIFS(Admin!$C$29:$C$40,L9)&gt;0,Admin!$C$28,IF(COUNTIFS(Admin!$D$29:$D$40,L9)&gt;0,Admin!$D$28,"-"))))</f>
        <v>2. mérföldkő</v>
      </c>
      <c r="N9" s="11" t="s">
        <v>6</v>
      </c>
      <c r="O9" s="7" t="s">
        <v>42</v>
      </c>
      <c r="P9" s="121">
        <v>1373700</v>
      </c>
      <c r="Q9" s="122">
        <f t="shared" si="9"/>
        <v>178581</v>
      </c>
      <c r="R9" s="116">
        <v>174</v>
      </c>
      <c r="S9" s="116">
        <v>37</v>
      </c>
      <c r="T9" s="118">
        <f t="shared" ref="T9" si="19">IFERROR(S9/R9,"")</f>
        <v>0.21264367816091953</v>
      </c>
      <c r="U9" s="123">
        <v>262927</v>
      </c>
      <c r="V9" s="123">
        <f t="shared" ref="V9" si="20">IFERROR(ROUND(U9*X9,0),"")</f>
        <v>34181</v>
      </c>
      <c r="W9" s="118">
        <f t="shared" ref="W9" si="21">IFERROR(S9/R9-U9/P9,"")</f>
        <v>2.1243081232914879E-2</v>
      </c>
      <c r="X9" s="119">
        <v>0.13</v>
      </c>
      <c r="Y9" s="297" t="s">
        <v>2678</v>
      </c>
      <c r="Z9" s="12">
        <v>44977</v>
      </c>
      <c r="AA9" s="10" t="s">
        <v>173</v>
      </c>
    </row>
    <row r="10" spans="1:28" s="1" customFormat="1" x14ac:dyDescent="0.25">
      <c r="A10" s="291" t="e">
        <f>IF(#REF!="FEOR",#REF!,IF(#REF!="HIÁNYOS ADATOK","HIÁNYOS ADATOK",#REF!))</f>
        <v>#REF!</v>
      </c>
      <c r="B10" s="256">
        <v>100000</v>
      </c>
      <c r="C10" s="256">
        <v>13500</v>
      </c>
      <c r="D10" s="10">
        <v>2</v>
      </c>
      <c r="E10" s="236">
        <v>8346442386</v>
      </c>
      <c r="F10" s="35" t="s">
        <v>1215</v>
      </c>
      <c r="G10" s="77" t="s">
        <v>56</v>
      </c>
      <c r="H10" s="36" t="s">
        <v>38</v>
      </c>
      <c r="I10" s="9" t="s">
        <v>126</v>
      </c>
      <c r="J10" s="9" t="s">
        <v>257</v>
      </c>
      <c r="K10" s="11" t="s">
        <v>97</v>
      </c>
      <c r="L10" s="81" t="s">
        <v>29</v>
      </c>
      <c r="M10" s="108" t="str">
        <f>IF(COUNTIFS(Admin!$A$29:$A$40,L10)&gt;0,Admin!$A$28,IF(COUNTIFS(Admin!$B$29:$B$40,L10)&gt;0,Admin!$B$28,IF(COUNTIFS(Admin!$C$29:$C$40,L10)&gt;0,Admin!$C$28,IF(COUNTIFS(Admin!$D$29:$D$40,L10)&gt;0,Admin!$D$28,"-"))))</f>
        <v>2. mérföldkő</v>
      </c>
      <c r="N10" s="11" t="s">
        <v>6</v>
      </c>
      <c r="O10" s="7" t="s">
        <v>42</v>
      </c>
      <c r="P10" s="121">
        <v>1373700</v>
      </c>
      <c r="Q10" s="122">
        <f t="shared" ref="Q10" si="22">IFERROR(ROUND(P10*X10,0),"")</f>
        <v>178581</v>
      </c>
      <c r="R10" s="116">
        <v>174</v>
      </c>
      <c r="S10" s="116">
        <v>37</v>
      </c>
      <c r="T10" s="118">
        <f t="shared" ref="T10" si="23">IFERROR(S10/R10,"")</f>
        <v>0.21264367816091953</v>
      </c>
      <c r="U10" s="123">
        <v>262927</v>
      </c>
      <c r="V10" s="123">
        <f t="shared" ref="V10" si="24">IFERROR(ROUND(U10*X10,0),"")</f>
        <v>34181</v>
      </c>
      <c r="W10" s="118">
        <f t="shared" ref="W10" si="25">IFERROR(S10/R10-U10/P10,"")</f>
        <v>2.1243081232914879E-2</v>
      </c>
      <c r="X10" s="119">
        <v>0.13</v>
      </c>
      <c r="Y10" s="297" t="s">
        <v>2678</v>
      </c>
      <c r="Z10" s="12">
        <v>44977</v>
      </c>
      <c r="AA10" s="10" t="s">
        <v>173</v>
      </c>
    </row>
    <row r="11" spans="1:28" s="1" customFormat="1" ht="18" customHeight="1" x14ac:dyDescent="0.25">
      <c r="A11" s="290"/>
      <c r="B11" s="256"/>
      <c r="C11" s="256"/>
      <c r="D11" s="31"/>
      <c r="E11" s="265"/>
      <c r="F11" s="35"/>
      <c r="G11" s="77"/>
      <c r="H11" s="36"/>
      <c r="I11" s="9"/>
      <c r="J11" s="9"/>
      <c r="K11" s="11"/>
      <c r="L11" s="81"/>
      <c r="M11" s="108"/>
      <c r="N11" s="11"/>
      <c r="O11" s="7"/>
      <c r="P11" s="121"/>
      <c r="Q11" s="122"/>
      <c r="R11" s="116"/>
      <c r="S11" s="116"/>
      <c r="T11" s="117"/>
      <c r="U11" s="123" t="str">
        <f t="shared" ref="U11:U12" si="26">IFERROR(ROUND(P11*S11/R11,0),"")</f>
        <v/>
      </c>
      <c r="V11" s="123" t="str">
        <f t="shared" ref="V11:V12" si="27">IFERROR(ROUND(U11*X11,0),"")</f>
        <v/>
      </c>
      <c r="W11" s="118"/>
      <c r="X11" s="119">
        <v>0.13</v>
      </c>
      <c r="Y11" s="170"/>
      <c r="Z11" s="12"/>
      <c r="AA11" s="10"/>
    </row>
    <row r="12" spans="1:28" s="1" customFormat="1" ht="18" customHeight="1" x14ac:dyDescent="0.25">
      <c r="A12" s="290"/>
      <c r="B12" s="256"/>
      <c r="C12" s="256"/>
      <c r="D12" s="31"/>
      <c r="E12" s="265"/>
      <c r="F12" s="35"/>
      <c r="G12" s="77"/>
      <c r="H12" s="36"/>
      <c r="I12" s="9"/>
      <c r="J12" s="9"/>
      <c r="K12" s="11"/>
      <c r="L12" s="81"/>
      <c r="M12" s="108"/>
      <c r="N12" s="11"/>
      <c r="O12" s="7"/>
      <c r="P12" s="121"/>
      <c r="Q12" s="122"/>
      <c r="R12" s="116"/>
      <c r="S12" s="116"/>
      <c r="T12" s="117"/>
      <c r="U12" s="123" t="str">
        <f t="shared" si="26"/>
        <v/>
      </c>
      <c r="V12" s="123" t="str">
        <f t="shared" si="27"/>
        <v/>
      </c>
      <c r="W12" s="118"/>
      <c r="X12" s="119">
        <v>0.13</v>
      </c>
      <c r="Y12" s="170"/>
      <c r="Z12" s="12"/>
      <c r="AA12" s="10"/>
    </row>
    <row r="13" spans="1:28" s="1" customFormat="1" ht="18" customHeight="1" x14ac:dyDescent="0.25">
      <c r="A13" s="288"/>
      <c r="B13" s="289"/>
      <c r="C13" s="289"/>
      <c r="D13" s="267"/>
      <c r="E13" s="268"/>
      <c r="F13" s="266" t="s">
        <v>2596</v>
      </c>
      <c r="G13" s="269"/>
      <c r="H13" s="270"/>
      <c r="I13" s="271"/>
      <c r="J13" s="271"/>
      <c r="K13" s="272"/>
      <c r="L13" s="273"/>
      <c r="M13" s="274"/>
      <c r="N13" s="272"/>
      <c r="O13" s="275"/>
      <c r="P13" s="276"/>
      <c r="Q13" s="277"/>
      <c r="R13" s="278"/>
      <c r="S13" s="278"/>
      <c r="T13" s="279"/>
      <c r="U13" s="280"/>
      <c r="V13" s="280"/>
      <c r="W13" s="281"/>
      <c r="X13" s="282"/>
      <c r="Y13" s="283"/>
      <c r="Z13" s="284"/>
      <c r="AA13" s="285"/>
    </row>
    <row r="14" spans="1:28" s="1" customFormat="1" ht="18" customHeight="1" x14ac:dyDescent="0.25">
      <c r="A14" s="290"/>
      <c r="B14" s="256"/>
      <c r="C14" s="256"/>
      <c r="D14" s="31"/>
      <c r="E14" s="265"/>
      <c r="F14" s="35"/>
      <c r="G14" s="77"/>
      <c r="H14" s="36"/>
      <c r="I14" s="9"/>
      <c r="J14" s="9"/>
      <c r="K14" s="11"/>
      <c r="L14" s="81"/>
      <c r="M14" s="108"/>
      <c r="N14" s="11"/>
      <c r="O14" s="7"/>
      <c r="P14" s="121"/>
      <c r="Q14" s="122"/>
      <c r="R14" s="116"/>
      <c r="S14" s="116"/>
      <c r="T14" s="117"/>
      <c r="U14" s="123"/>
      <c r="V14" s="123"/>
      <c r="W14" s="118"/>
      <c r="X14" s="119">
        <v>0.13</v>
      </c>
      <c r="Y14" s="170"/>
      <c r="Z14" s="12"/>
      <c r="AA14" s="10"/>
    </row>
    <row r="15" spans="1:28" s="1" customFormat="1" ht="18" customHeight="1" x14ac:dyDescent="0.25">
      <c r="A15" s="290"/>
      <c r="B15" s="256"/>
      <c r="C15" s="256"/>
      <c r="D15" s="31"/>
      <c r="E15" s="265"/>
      <c r="F15" s="35"/>
      <c r="G15" s="77"/>
      <c r="H15" s="36"/>
      <c r="I15" s="9"/>
      <c r="J15" s="9"/>
      <c r="K15" s="11"/>
      <c r="L15" s="81"/>
      <c r="M15" s="108"/>
      <c r="N15" s="11"/>
      <c r="O15" s="7"/>
      <c r="P15" s="121"/>
      <c r="Q15" s="122"/>
      <c r="R15" s="116"/>
      <c r="S15" s="116"/>
      <c r="T15" s="117"/>
      <c r="U15" s="123"/>
      <c r="V15" s="123"/>
      <c r="W15" s="118"/>
      <c r="X15" s="119">
        <v>0.13</v>
      </c>
      <c r="Y15" s="170"/>
      <c r="Z15" s="12"/>
      <c r="AA15" s="10"/>
    </row>
    <row r="16" spans="1:28" s="1" customFormat="1" ht="18" customHeight="1" x14ac:dyDescent="0.25">
      <c r="A16" s="290"/>
      <c r="B16" s="256"/>
      <c r="C16" s="256"/>
      <c r="D16" s="31"/>
      <c r="E16" s="265"/>
      <c r="F16" s="35"/>
      <c r="G16" s="77"/>
      <c r="H16" s="36"/>
      <c r="I16" s="9"/>
      <c r="J16" s="9"/>
      <c r="K16" s="11"/>
      <c r="L16" s="81"/>
      <c r="M16" s="108"/>
      <c r="N16" s="11"/>
      <c r="O16" s="7"/>
      <c r="P16" s="121"/>
      <c r="Q16" s="122"/>
      <c r="R16" s="116"/>
      <c r="S16" s="116"/>
      <c r="T16" s="117"/>
      <c r="U16" s="123"/>
      <c r="V16" s="123"/>
      <c r="W16" s="118"/>
      <c r="X16" s="119">
        <v>0.13</v>
      </c>
      <c r="Y16" s="170"/>
      <c r="Z16" s="12"/>
      <c r="AA16" s="10"/>
    </row>
    <row r="17" spans="1:27" s="1" customFormat="1" x14ac:dyDescent="0.25">
      <c r="A17" s="291"/>
      <c r="B17" s="256"/>
      <c r="C17" s="256"/>
      <c r="D17" s="31"/>
      <c r="E17" s="236"/>
      <c r="F17" s="35"/>
      <c r="G17" s="77"/>
      <c r="H17" s="36"/>
      <c r="I17" s="9"/>
      <c r="J17" s="9"/>
      <c r="K17" s="11"/>
      <c r="L17" s="81"/>
      <c r="M17" s="108" t="str">
        <f>IF(COUNTIFS(Admin!$A$29:$A$40,L17)&gt;0,Admin!$A$28,IF(COUNTIFS(Admin!$B$29:$B$40,L17)&gt;0,Admin!$B$28,IF(COUNTIFS(Admin!$C$29:$C$40,L17)&gt;0,Admin!$C$28,IF(COUNTIFS(Admin!$D$29:$D$40,L17)&gt;0,Admin!$D$28,"-"))))</f>
        <v>-</v>
      </c>
      <c r="N17" s="11"/>
      <c r="O17" s="7"/>
      <c r="P17" s="121"/>
      <c r="Q17" s="122">
        <f>IFERROR(ROUND(P17*0.9*X17,0),"")</f>
        <v>0</v>
      </c>
      <c r="R17" s="116"/>
      <c r="S17" s="116"/>
      <c r="T17" s="117"/>
      <c r="U17" s="123"/>
      <c r="V17" s="123"/>
      <c r="W17" s="118"/>
      <c r="X17" s="119">
        <v>0.13</v>
      </c>
      <c r="Y17" s="170"/>
      <c r="Z17" s="12"/>
      <c r="AA17" s="10"/>
    </row>
    <row r="18" spans="1:27" ht="15.75" thickBot="1" x14ac:dyDescent="0.3">
      <c r="B18" s="189">
        <f>SUBTOTAL(109,B2:B17)</f>
        <v>2985856</v>
      </c>
      <c r="C18" s="189">
        <f>SUBTOTAL(109,C2:C17)</f>
        <v>388662</v>
      </c>
      <c r="D18" s="178" t="s">
        <v>170</v>
      </c>
      <c r="E18" s="187"/>
      <c r="F18" s="179"/>
      <c r="G18" s="180"/>
      <c r="H18" s="179"/>
      <c r="I18" s="181"/>
      <c r="J18" s="181"/>
      <c r="K18" s="182"/>
      <c r="L18" s="183"/>
      <c r="M18" s="184"/>
      <c r="N18" s="185"/>
      <c r="O18" s="185"/>
      <c r="P18" s="186"/>
      <c r="Q18" s="186"/>
      <c r="R18" s="187"/>
      <c r="S18" s="188"/>
      <c r="T18" s="188"/>
      <c r="U18" s="189">
        <f>SUBTOTAL(109,U2:U17)</f>
        <v>3148783</v>
      </c>
      <c r="V18" s="189">
        <f>SUBTOTAL(109,V2:V17)</f>
        <v>409343</v>
      </c>
      <c r="W18" s="190"/>
      <c r="X18" s="187"/>
      <c r="Y18" s="187"/>
      <c r="Z18" s="191"/>
      <c r="AA18" s="191"/>
    </row>
    <row r="20" spans="1:27" ht="14.45" customHeight="1" x14ac:dyDescent="0.25">
      <c r="S20" s="5"/>
      <c r="T20" s="5"/>
      <c r="U20" s="5"/>
      <c r="V20" s="5"/>
    </row>
  </sheetData>
  <sortState xmlns:xlrd2="http://schemas.microsoft.com/office/spreadsheetml/2017/richdata2" ref="F2:AO9">
    <sortCondition ref="F2:F9"/>
    <sortCondition ref="L2:L9"/>
  </sortState>
  <dataConsolidate/>
  <customSheetViews>
    <customSheetView guid="{B3053EE5-F487-4331-B4B6-28A1F2EF1617}" filter="1" showAutoFilter="1" hiddenRows="1" hiddenColumns="1">
      <pane ySplit="4" topLeftCell="A5" activePane="bottomLeft" state="frozen"/>
      <selection pane="bottomLeft" activeCell="H77" sqref="H77"/>
      <pageMargins left="0.70866141732283472" right="0.70866141732283472" top="0.35433070866141736" bottom="0.74803149606299213" header="0.31496062992125984" footer="0.31496062992125984"/>
      <pageSetup paperSize="9" scale="53" orientation="portrait" r:id="rId1"/>
      <autoFilter ref="A4:AV400" xr:uid="{C9D1B45E-6EDE-4979-BDAD-24DC7F024D13}">
        <filterColumn colId="6">
          <filters>
            <filter val="2019.06"/>
            <filter val="2019.07"/>
            <filter val="2019.08"/>
            <filter val="2019.09"/>
            <filter val="2019.10"/>
          </filters>
        </filterColumn>
        <filterColumn colId="8">
          <filters>
            <filter val="Bér"/>
          </filters>
        </filterColumn>
        <filterColumn colId="19">
          <filters>
            <filter val="i"/>
          </filters>
        </filterColumn>
        <filterColumn colId="22">
          <filters blank="1"/>
        </filterColumn>
      </autoFilter>
    </customSheetView>
  </customSheetViews>
  <dataValidations count="1">
    <dataValidation type="list" allowBlank="1" showInputMessage="1" showErrorMessage="1" sqref="F65202:J65209 F65211:J65211 F65193:J65200" xr:uid="{00000000-0002-0000-0100-000001000000}">
      <formula1>#REF!</formula1>
    </dataValidation>
  </dataValidations>
  <pageMargins left="0.70866141732283472" right="0.70866141732283472" top="0.35433070866141736" bottom="0.74803149606299213" header="0.31496062992125984" footer="0.31496062992125984"/>
  <pageSetup paperSize="9" scale="53" orientation="portrait" r:id="rId2"/>
  <extLst>
    <ext xmlns:x14="http://schemas.microsoft.com/office/spreadsheetml/2009/9/main" uri="{CCE6A557-97BC-4b89-ADB6-D9C93CAAB3DF}">
      <x14:dataValidations xmlns:xm="http://schemas.microsoft.com/office/excel/2006/main" count="7">
        <x14:dataValidation type="list" allowBlank="1" showInputMessage="1" showErrorMessage="1" xr:uid="{9B1F6DF5-DC3C-4074-896C-74EFF2B5982F}">
          <x14:formula1>
            <xm:f>Hónapok!$A$1:$A$36</xm:f>
          </x14:formula1>
          <xm:sqref>L2:L17</xm:sqref>
        </x14:dataValidation>
        <x14:dataValidation type="list" allowBlank="1" showInputMessage="1" showErrorMessage="1" xr:uid="{AD1E8EA2-FB65-4DCA-AE55-CAFACCDC81A1}">
          <x14:formula1>
            <xm:f>Admin!$A$9:$A$10</xm:f>
          </x14:formula1>
          <xm:sqref>G2:G17</xm:sqref>
        </x14:dataValidation>
        <x14:dataValidation type="list" allowBlank="1" showInputMessage="1" showErrorMessage="1" xr:uid="{713160AC-17D5-4FBB-837E-91AA842C6421}">
          <x14:formula1>
            <xm:f>Admin!$A$13:$A$15</xm:f>
          </x14:formula1>
          <xm:sqref>O2:O17</xm:sqref>
        </x14:dataValidation>
        <x14:dataValidation type="list" allowBlank="1" showInputMessage="1" showErrorMessage="1" xr:uid="{1A176839-74E5-4642-826D-AEDB6AC829D8}">
          <x14:formula1>
            <xm:f>Admin!$A$2:$A$6</xm:f>
          </x14:formula1>
          <xm:sqref>I2:I17</xm:sqref>
        </x14:dataValidation>
        <x14:dataValidation type="list" allowBlank="1" showInputMessage="1" showErrorMessage="1" xr:uid="{79DCBCE7-FB72-4E13-B09B-5A33EAAEDDBA}">
          <x14:formula1>
            <xm:f>Admin!$A$18:$A$19</xm:f>
          </x14:formula1>
          <xm:sqref>N2:N17</xm:sqref>
        </x14:dataValidation>
        <x14:dataValidation type="list" allowBlank="1" showInputMessage="1" showErrorMessage="1" xr:uid="{E6B3ECC9-4BC9-41C3-8FD2-1CF93F36C02B}">
          <x14:formula1>
            <xm:f>IF(G2=Admin!$A$9,Admin!$B$2:$B$9,IF(G2=Admin!$A$10,Admin!$B$10:$B$14,""))</xm:f>
          </x14:formula1>
          <xm:sqref>H2:H17</xm:sqref>
        </x14:dataValidation>
        <x14:dataValidation type="list" allowBlank="1" showInputMessage="1" showErrorMessage="1" xr:uid="{DD285F88-0455-489E-A80A-8B9F098F6687}">
          <x14:formula1>
            <xm:f>IF(G2=Admin!$A$9,Admin!$C$2:$C$3,IF(G2=Admin!$A$10,Admin!$D$8,""))</xm:f>
          </x14:formula1>
          <xm:sqref>K2:K17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Munka4">
    <pageSetUpPr fitToPage="1"/>
  </sheetPr>
  <dimension ref="A1:N86"/>
  <sheetViews>
    <sheetView zoomScale="80" zoomScaleNormal="80" workbookViewId="0">
      <pane ySplit="2" topLeftCell="A10" activePane="bottomLeft" state="frozen"/>
      <selection pane="bottomLeft" activeCell="I18" sqref="I18"/>
    </sheetView>
  </sheetViews>
  <sheetFormatPr defaultColWidth="9.140625" defaultRowHeight="15" x14ac:dyDescent="0.25"/>
  <cols>
    <col min="1" max="1" width="11.85546875" customWidth="1"/>
    <col min="2" max="2" width="23.85546875" bestFit="1" customWidth="1"/>
    <col min="3" max="3" width="34.140625" customWidth="1"/>
    <col min="4" max="5" width="22" customWidth="1"/>
    <col min="6" max="6" width="20.85546875" customWidth="1"/>
    <col min="7" max="7" width="32.42578125" customWidth="1"/>
    <col min="8" max="8" width="31.28515625" style="4" customWidth="1"/>
    <col min="9" max="9" width="19.5703125" style="2" bestFit="1" customWidth="1"/>
    <col min="10" max="10" width="17.140625" style="5" customWidth="1"/>
    <col min="11" max="11" width="21.42578125" customWidth="1"/>
    <col min="12" max="12" width="15.7109375" style="4" customWidth="1"/>
    <col min="13" max="13" width="21" style="4" bestFit="1" customWidth="1"/>
    <col min="14" max="15" width="36" customWidth="1"/>
  </cols>
  <sheetData>
    <row r="1" spans="1:14" ht="21.75" thickBot="1" x14ac:dyDescent="0.4">
      <c r="C1" s="196" t="s">
        <v>240</v>
      </c>
      <c r="J1" s="14"/>
      <c r="K1" s="15"/>
    </row>
    <row r="2" spans="1:14" s="3" customFormat="1" ht="48.75" customHeight="1" thickBot="1" x14ac:dyDescent="0.3">
      <c r="A2" s="101" t="s">
        <v>11</v>
      </c>
      <c r="B2" s="41" t="s">
        <v>58</v>
      </c>
      <c r="C2" s="102" t="s">
        <v>123</v>
      </c>
      <c r="D2" s="103" t="s">
        <v>43</v>
      </c>
      <c r="E2" s="103" t="s">
        <v>44</v>
      </c>
      <c r="F2" s="103" t="s">
        <v>2</v>
      </c>
      <c r="G2" s="103" t="s">
        <v>3</v>
      </c>
      <c r="H2" s="104" t="s">
        <v>15</v>
      </c>
      <c r="I2" s="105" t="s">
        <v>1</v>
      </c>
      <c r="J2" s="103" t="s">
        <v>10</v>
      </c>
      <c r="K2" s="104" t="s">
        <v>23</v>
      </c>
      <c r="L2" s="103" t="s">
        <v>4</v>
      </c>
      <c r="M2" s="107" t="s">
        <v>124</v>
      </c>
      <c r="N2" s="106" t="s">
        <v>9</v>
      </c>
    </row>
    <row r="3" spans="1:14" s="6" customFormat="1" ht="61.5" customHeight="1" x14ac:dyDescent="0.25">
      <c r="A3" s="92"/>
      <c r="B3" s="40" t="s">
        <v>56</v>
      </c>
      <c r="C3" s="93"/>
      <c r="D3" s="94"/>
      <c r="E3" s="94"/>
      <c r="F3" s="95" t="s">
        <v>47</v>
      </c>
      <c r="G3" s="95" t="s">
        <v>46</v>
      </c>
      <c r="H3" s="96" t="s">
        <v>45</v>
      </c>
      <c r="I3" s="97"/>
      <c r="J3" s="98"/>
      <c r="K3" s="99"/>
      <c r="L3" s="98"/>
      <c r="M3" s="98" t="str">
        <f>IF(K3&gt;0,
(IF(K3&lt;Hónapok!$A$10,Admin!$A$28,
(IF(K3&lt;Hónapok!$A$22,Admin!$B$28,
(IF(K3&lt;Hónapok!$A$34,Admin!$C$28,
(IF(K3&lt;Hónapok!$A$37,Admin!$D$28,"")))))))),"")</f>
        <v/>
      </c>
      <c r="N3" s="100"/>
    </row>
    <row r="4" spans="1:14" s="6" customFormat="1" ht="105" x14ac:dyDescent="0.25">
      <c r="A4" s="38"/>
      <c r="B4" s="37"/>
      <c r="C4" s="39"/>
      <c r="D4" s="21"/>
      <c r="E4" s="21"/>
      <c r="F4" s="22"/>
      <c r="G4" s="18" t="s">
        <v>125</v>
      </c>
      <c r="H4" s="19" t="e" cm="1" vm="1">
        <f t="array" aca="1" ref="H4" ca="1">IF(B3=Admin!$A$9,Admin!$C$4:$C$23,IF(B3=Admin!$A$10,Admin!$D$2:$D$9,""))</f>
        <v>#VALUE!</v>
      </c>
      <c r="I4" s="23"/>
      <c r="J4" s="19"/>
      <c r="K4" s="19"/>
      <c r="L4" s="19"/>
      <c r="M4" s="19" t="str">
        <f>IF(K4&gt;0,
(IF(K4&lt;Hónapok!$A$10,Admin!$A$28,
(IF(K4&lt;Hónapok!$A$22,Admin!$B$28,
(IF(K4&lt;Hónapok!$A$34,Admin!$C$28,
(IF(K4&lt;Hónapok!$A$37,Admin!$D$28,"")))))))),"")</f>
        <v/>
      </c>
      <c r="N4" s="20"/>
    </row>
    <row r="5" spans="1:14" s="197" customFormat="1" ht="15" customHeight="1" x14ac:dyDescent="0.25">
      <c r="A5" s="38" t="s">
        <v>2679</v>
      </c>
      <c r="B5" s="37" t="s">
        <v>57</v>
      </c>
      <c r="C5" s="39" t="s">
        <v>214</v>
      </c>
      <c r="D5" s="21" t="s">
        <v>174</v>
      </c>
      <c r="E5" s="21" t="s">
        <v>175</v>
      </c>
      <c r="F5" s="22" t="s">
        <v>176</v>
      </c>
      <c r="G5" s="22" t="s">
        <v>177</v>
      </c>
      <c r="H5" s="19"/>
      <c r="I5" s="23">
        <v>16542</v>
      </c>
      <c r="J5" s="19" t="s">
        <v>6</v>
      </c>
      <c r="K5" s="19" t="s">
        <v>17</v>
      </c>
      <c r="L5" s="19" t="s">
        <v>135</v>
      </c>
      <c r="M5" s="19" t="str">
        <f>IF(K5&gt;0,
(IF(K5&lt;[2]Hónapok!$A$10,[2]Admin!$A$28,
(IF(K5&lt;[2]Hónapok!$A$22,[2]Admin!$B$28,
(IF(K5&lt;[2]Hónapok!$A$34,[2]Admin!$C$28,
(IF(K5&lt;[2]Hónapok!$A$37,[2]Admin!$D$28,"")))))))),"")</f>
        <v>2. mérföldkő</v>
      </c>
      <c r="N5" s="20"/>
    </row>
    <row r="6" spans="1:14" s="197" customFormat="1" ht="44.25" customHeight="1" x14ac:dyDescent="0.25">
      <c r="A6" s="38">
        <v>2</v>
      </c>
      <c r="B6" s="37" t="s">
        <v>56</v>
      </c>
      <c r="C6" s="39" t="s">
        <v>73</v>
      </c>
      <c r="D6" s="21" t="s">
        <v>2682</v>
      </c>
      <c r="E6" s="21"/>
      <c r="F6" s="22" t="s">
        <v>132</v>
      </c>
      <c r="G6" s="22" t="s">
        <v>191</v>
      </c>
      <c r="H6" s="19"/>
      <c r="I6" s="23">
        <v>81146</v>
      </c>
      <c r="J6" s="19" t="s">
        <v>6</v>
      </c>
      <c r="K6" s="19" t="s">
        <v>27</v>
      </c>
      <c r="L6" s="19" t="s">
        <v>134</v>
      </c>
      <c r="M6" s="19" t="str">
        <f>IF(K6&gt;0,
(IF(K6&lt;[2]Hónapok!$A$10,[2]Admin!$A$28,
(IF(K6&lt;[2]Hónapok!$A$22,[2]Admin!$B$28,
(IF(K6&lt;[2]Hónapok!$A$34,[2]Admin!$C$28,
(IF(K6&lt;[2]Hónapok!$A$37,[2]Admin!$D$28,"")))))))),"")</f>
        <v>2. mérföldkő</v>
      </c>
      <c r="N6" s="20"/>
    </row>
    <row r="7" spans="1:14" s="197" customFormat="1" ht="44.25" customHeight="1" x14ac:dyDescent="0.25">
      <c r="A7" s="38">
        <v>2</v>
      </c>
      <c r="B7" s="37" t="s">
        <v>56</v>
      </c>
      <c r="C7" s="39" t="s">
        <v>73</v>
      </c>
      <c r="D7" s="21" t="s">
        <v>2682</v>
      </c>
      <c r="E7" s="21"/>
      <c r="F7" s="22" t="s">
        <v>132</v>
      </c>
      <c r="G7" s="22" t="s">
        <v>192</v>
      </c>
      <c r="H7" s="19"/>
      <c r="I7" s="23">
        <v>7384</v>
      </c>
      <c r="J7" s="19" t="s">
        <v>6</v>
      </c>
      <c r="K7" s="19" t="s">
        <v>27</v>
      </c>
      <c r="L7" s="19" t="s">
        <v>134</v>
      </c>
      <c r="M7" s="19" t="str">
        <f>IF(K7&gt;0,
(IF(K7&lt;[2]Hónapok!$A$10,[2]Admin!$A$28,
(IF(K7&lt;[2]Hónapok!$A$22,[2]Admin!$B$28,
(IF(K7&lt;[2]Hónapok!$A$34,[2]Admin!$C$28,
(IF(K7&lt;[2]Hónapok!$A$37,[2]Admin!$D$28,"")))))))),"")</f>
        <v>2. mérföldkő</v>
      </c>
      <c r="N7" s="20"/>
    </row>
    <row r="8" spans="1:14" s="197" customFormat="1" ht="44.25" customHeight="1" x14ac:dyDescent="0.25">
      <c r="A8" s="38">
        <v>2</v>
      </c>
      <c r="B8" s="37" t="s">
        <v>56</v>
      </c>
      <c r="C8" s="39" t="s">
        <v>71</v>
      </c>
      <c r="D8" s="21" t="s">
        <v>263</v>
      </c>
      <c r="E8" s="21" t="s">
        <v>264</v>
      </c>
      <c r="F8" s="22" t="s">
        <v>243</v>
      </c>
      <c r="G8" s="22" t="s">
        <v>265</v>
      </c>
      <c r="H8" s="19"/>
      <c r="I8" s="23">
        <v>59626</v>
      </c>
      <c r="J8" s="19" t="s">
        <v>6</v>
      </c>
      <c r="K8" s="19" t="s">
        <v>22</v>
      </c>
      <c r="L8" s="19" t="s">
        <v>134</v>
      </c>
      <c r="M8" s="19" t="str">
        <f>IF(K8&gt;0,
(IF(K8&lt;[2]Hónapok!$A$10,[2]Admin!$A$28,
(IF(K8&lt;[2]Hónapok!$A$22,[2]Admin!$B$28,
(IF(K8&lt;[2]Hónapok!$A$34,[2]Admin!$C$28,
(IF(K8&lt;[2]Hónapok!$A$37,[2]Admin!$D$28,"")))))))),"")</f>
        <v>2. mérföldkő</v>
      </c>
      <c r="N8" s="20"/>
    </row>
    <row r="9" spans="1:14" s="197" customFormat="1" ht="44.25" customHeight="1" x14ac:dyDescent="0.25">
      <c r="A9" s="38">
        <v>2</v>
      </c>
      <c r="B9" s="37" t="s">
        <v>56</v>
      </c>
      <c r="C9" s="39" t="s">
        <v>73</v>
      </c>
      <c r="D9" s="21" t="s">
        <v>2681</v>
      </c>
      <c r="E9" s="21"/>
      <c r="F9" s="22" t="s">
        <v>179</v>
      </c>
      <c r="G9" s="22" t="s">
        <v>191</v>
      </c>
      <c r="H9" s="19"/>
      <c r="I9" s="23">
        <v>81146</v>
      </c>
      <c r="J9" s="19" t="s">
        <v>6</v>
      </c>
      <c r="K9" s="19" t="s">
        <v>27</v>
      </c>
      <c r="L9" s="19" t="s">
        <v>134</v>
      </c>
      <c r="M9" s="19" t="str">
        <f>IF(K9&gt;0,
(IF(K9&lt;[2]Hónapok!$A$10,[2]Admin!$A$28,
(IF(K9&lt;[2]Hónapok!$A$22,[2]Admin!$B$28,
(IF(K9&lt;[2]Hónapok!$A$34,[2]Admin!$C$28,
(IF(K9&lt;[2]Hónapok!$A$37,[2]Admin!$D$28,"")))))))),"")</f>
        <v>2. mérföldkő</v>
      </c>
      <c r="N9" s="20"/>
    </row>
    <row r="10" spans="1:14" s="197" customFormat="1" ht="44.25" customHeight="1" x14ac:dyDescent="0.25">
      <c r="A10" s="38">
        <v>2</v>
      </c>
      <c r="B10" s="37" t="s">
        <v>56</v>
      </c>
      <c r="C10" s="39" t="s">
        <v>73</v>
      </c>
      <c r="D10" s="21" t="s">
        <v>2681</v>
      </c>
      <c r="E10" s="21"/>
      <c r="F10" s="22" t="s">
        <v>179</v>
      </c>
      <c r="G10" s="22" t="s">
        <v>192</v>
      </c>
      <c r="H10" s="19"/>
      <c r="I10" s="23">
        <v>7384</v>
      </c>
      <c r="J10" s="19" t="s">
        <v>6</v>
      </c>
      <c r="K10" s="19" t="s">
        <v>27</v>
      </c>
      <c r="L10" s="19" t="s">
        <v>134</v>
      </c>
      <c r="M10" s="19" t="str">
        <f>IF(K10&gt;0,
(IF(K10&lt;[2]Hónapok!$A$10,[2]Admin!$A$28,
(IF(K10&lt;[2]Hónapok!$A$22,[2]Admin!$B$28,
(IF(K10&lt;[2]Hónapok!$A$34,[2]Admin!$C$28,
(IF(K10&lt;[2]Hónapok!$A$37,[2]Admin!$D$28,"")))))))),"")</f>
        <v>2. mérföldkő</v>
      </c>
      <c r="N10" s="20"/>
    </row>
    <row r="11" spans="1:14" s="197" customFormat="1" ht="44.25" customHeight="1" x14ac:dyDescent="0.25">
      <c r="A11" s="38">
        <v>2</v>
      </c>
      <c r="B11" s="37" t="s">
        <v>56</v>
      </c>
      <c r="C11" s="39" t="s">
        <v>71</v>
      </c>
      <c r="D11" s="21" t="s">
        <v>313</v>
      </c>
      <c r="E11" s="21" t="s">
        <v>314</v>
      </c>
      <c r="F11" s="22" t="s">
        <v>272</v>
      </c>
      <c r="G11" s="22" t="s">
        <v>193</v>
      </c>
      <c r="H11" s="19"/>
      <c r="I11" s="23">
        <v>115738</v>
      </c>
      <c r="J11" s="19" t="s">
        <v>6</v>
      </c>
      <c r="K11" s="19" t="s">
        <v>27</v>
      </c>
      <c r="L11" s="19" t="s">
        <v>134</v>
      </c>
      <c r="M11" s="19" t="str">
        <f>IF(K11&gt;0,
(IF(K11&lt;[2]Hónapok!$A$10,[2]Admin!$A$28,
(IF(K11&lt;[2]Hónapok!$A$22,[2]Admin!$B$28,
(IF(K11&lt;[2]Hónapok!$A$34,[2]Admin!$C$28,
(IF(K11&lt;[2]Hónapok!$A$37,[2]Admin!$D$28,"")))))))),"")</f>
        <v>2. mérföldkő</v>
      </c>
      <c r="N11" s="22" t="s">
        <v>315</v>
      </c>
    </row>
    <row r="12" spans="1:14" s="197" customFormat="1" ht="44.25" customHeight="1" x14ac:dyDescent="0.25">
      <c r="A12" s="38">
        <v>2</v>
      </c>
      <c r="B12" s="37" t="s">
        <v>56</v>
      </c>
      <c r="C12" s="39" t="s">
        <v>73</v>
      </c>
      <c r="D12" s="21" t="s">
        <v>2680</v>
      </c>
      <c r="E12" s="21"/>
      <c r="F12" s="22" t="s">
        <v>180</v>
      </c>
      <c r="G12" s="22" t="s">
        <v>191</v>
      </c>
      <c r="H12" s="19"/>
      <c r="I12" s="23">
        <v>81146</v>
      </c>
      <c r="J12" s="19" t="s">
        <v>6</v>
      </c>
      <c r="K12" s="19" t="s">
        <v>27</v>
      </c>
      <c r="L12" s="19" t="s">
        <v>134</v>
      </c>
      <c r="M12" s="19" t="str">
        <f>IF(K12&gt;0,
(IF(K12&lt;[2]Hónapok!$A$10,[2]Admin!$A$28,
(IF(K12&lt;[2]Hónapok!$A$22,[2]Admin!$B$28,
(IF(K12&lt;[2]Hónapok!$A$34,[2]Admin!$C$28,
(IF(K12&lt;[2]Hónapok!$A$37,[2]Admin!$D$28,"")))))))),"")</f>
        <v>2. mérföldkő</v>
      </c>
      <c r="N12" s="20"/>
    </row>
    <row r="13" spans="1:14" s="197" customFormat="1" ht="44.25" customHeight="1" x14ac:dyDescent="0.25">
      <c r="A13" s="38">
        <v>2</v>
      </c>
      <c r="B13" s="37" t="s">
        <v>56</v>
      </c>
      <c r="C13" s="39" t="s">
        <v>73</v>
      </c>
      <c r="D13" s="21" t="s">
        <v>2680</v>
      </c>
      <c r="E13" s="21"/>
      <c r="F13" s="22" t="s">
        <v>180</v>
      </c>
      <c r="G13" s="22" t="s">
        <v>192</v>
      </c>
      <c r="H13" s="19"/>
      <c r="I13" s="23">
        <v>7384</v>
      </c>
      <c r="J13" s="19" t="s">
        <v>6</v>
      </c>
      <c r="K13" s="19" t="s">
        <v>27</v>
      </c>
      <c r="L13" s="19" t="s">
        <v>134</v>
      </c>
      <c r="M13" s="19" t="str">
        <f>IF(K13&gt;0,
(IF(K13&lt;[2]Hónapok!$A$10,[2]Admin!$A$28,
(IF(K13&lt;[2]Hónapok!$A$22,[2]Admin!$B$28,
(IF(K13&lt;[2]Hónapok!$A$34,[2]Admin!$C$28,
(IF(K13&lt;[2]Hónapok!$A$37,[2]Admin!$D$28,"")))))))),"")</f>
        <v>2. mérföldkő</v>
      </c>
      <c r="N13" s="20"/>
    </row>
    <row r="14" spans="1:14" s="197" customFormat="1" ht="44.25" customHeight="1" x14ac:dyDescent="0.25">
      <c r="A14" s="38">
        <v>2</v>
      </c>
      <c r="B14" s="37" t="s">
        <v>56</v>
      </c>
      <c r="C14" s="39" t="s">
        <v>71</v>
      </c>
      <c r="D14" s="21" t="s">
        <v>242</v>
      </c>
      <c r="E14" s="21" t="s">
        <v>241</v>
      </c>
      <c r="F14" s="22" t="s">
        <v>243</v>
      </c>
      <c r="G14" s="22" t="s">
        <v>194</v>
      </c>
      <c r="H14" s="19"/>
      <c r="I14" s="23">
        <v>3941</v>
      </c>
      <c r="J14" s="19" t="s">
        <v>6</v>
      </c>
      <c r="K14" s="19" t="s">
        <v>21</v>
      </c>
      <c r="L14" s="19" t="s">
        <v>134</v>
      </c>
      <c r="M14" s="19" t="str">
        <f>IF(K14&gt;0,
(IF(K14&lt;[2]Hónapok!$A$10,[2]Admin!$A$28,
(IF(K14&lt;[2]Hónapok!$A$22,[2]Admin!$B$28,
(IF(K14&lt;[2]Hónapok!$A$34,[2]Admin!$C$28,
(IF(K14&lt;[2]Hónapok!$A$37,[2]Admin!$D$28,"")))))))),"")</f>
        <v>2. mérföldkő</v>
      </c>
      <c r="N14" s="22" t="s">
        <v>222</v>
      </c>
    </row>
    <row r="15" spans="1:14" s="197" customFormat="1" ht="44.25" customHeight="1" x14ac:dyDescent="0.25">
      <c r="A15" s="38">
        <v>2</v>
      </c>
      <c r="B15" s="37" t="s">
        <v>56</v>
      </c>
      <c r="C15" s="39" t="s">
        <v>72</v>
      </c>
      <c r="D15" s="21" t="s">
        <v>224</v>
      </c>
      <c r="E15" s="21" t="s">
        <v>223</v>
      </c>
      <c r="F15" s="22" t="s">
        <v>225</v>
      </c>
      <c r="G15" s="22" t="s">
        <v>195</v>
      </c>
      <c r="H15" s="19"/>
      <c r="I15" s="23">
        <v>291930</v>
      </c>
      <c r="J15" s="19" t="s">
        <v>6</v>
      </c>
      <c r="K15" s="19" t="s">
        <v>20</v>
      </c>
      <c r="L15" s="19" t="s">
        <v>134</v>
      </c>
      <c r="M15" s="19" t="str">
        <f>IF(K15&gt;0,
(IF(K15&lt;[2]Hónapok!$A$10,[2]Admin!$A$28,
(IF(K15&lt;[2]Hónapok!$A$22,[2]Admin!$B$28,
(IF(K15&lt;[2]Hónapok!$A$34,[2]Admin!$C$28,
(IF(K15&lt;[2]Hónapok!$A$37,[2]Admin!$D$28,"")))))))),"")</f>
        <v>2. mérföldkő</v>
      </c>
      <c r="N15" s="22" t="s">
        <v>222</v>
      </c>
    </row>
    <row r="16" spans="1:14" s="197" customFormat="1" ht="60" x14ac:dyDescent="0.25">
      <c r="A16" s="38"/>
      <c r="B16" s="37" t="s">
        <v>56</v>
      </c>
      <c r="C16" s="39" t="s">
        <v>107</v>
      </c>
      <c r="D16" s="21" t="s">
        <v>190</v>
      </c>
      <c r="E16" s="21" t="s">
        <v>251</v>
      </c>
      <c r="F16" s="22" t="s">
        <v>197</v>
      </c>
      <c r="G16" s="22" t="s">
        <v>198</v>
      </c>
      <c r="H16" s="257" t="s">
        <v>252</v>
      </c>
      <c r="I16" s="23">
        <f>5371227-593020</f>
        <v>4778207</v>
      </c>
      <c r="J16" s="19" t="s">
        <v>116</v>
      </c>
      <c r="K16" s="19" t="s">
        <v>20</v>
      </c>
      <c r="L16" s="19" t="s">
        <v>126</v>
      </c>
      <c r="M16" s="19" t="str">
        <f>IF(K16&gt;0,
(IF(K16&lt;[2]Hónapok!$A$10,[2]Admin!$A$28,
(IF(K16&lt;[2]Hónapok!$A$22,[2]Admin!$B$28,
(IF(K16&lt;[2]Hónapok!$A$34,[2]Admin!$C$28,
(IF(K16&lt;[2]Hónapok!$A$37,[2]Admin!$D$28,"")))))))),"")</f>
        <v>2. mérföldkő</v>
      </c>
      <c r="N16" s="22"/>
    </row>
    <row r="17" spans="1:14" s="197" customFormat="1" ht="60" x14ac:dyDescent="0.25">
      <c r="A17" s="38"/>
      <c r="B17" s="37" t="s">
        <v>56</v>
      </c>
      <c r="C17" s="39" t="s">
        <v>107</v>
      </c>
      <c r="D17" s="21" t="s">
        <v>190</v>
      </c>
      <c r="E17" s="21"/>
      <c r="F17" s="22" t="s">
        <v>233</v>
      </c>
      <c r="G17" s="22" t="s">
        <v>250</v>
      </c>
      <c r="H17" s="19"/>
      <c r="I17" s="23">
        <v>1450231</v>
      </c>
      <c r="J17" s="19" t="s">
        <v>116</v>
      </c>
      <c r="K17" s="19" t="s">
        <v>20</v>
      </c>
      <c r="L17" s="19" t="s">
        <v>126</v>
      </c>
      <c r="M17" s="19" t="str">
        <f>IF(K17&gt;0,
(IF(K17&lt;[2]Hónapok!$A$10,[2]Admin!$A$28,
(IF(K17&lt;[2]Hónapok!$A$22,[2]Admin!$B$28,
(IF(K17&lt;[2]Hónapok!$A$34,[2]Admin!$C$28,
(IF(K17&lt;[2]Hónapok!$A$37,[2]Admin!$D$28,"")))))))),"")</f>
        <v>2. mérföldkő</v>
      </c>
      <c r="N17" s="22"/>
    </row>
    <row r="18" spans="1:14" s="197" customFormat="1" ht="60" x14ac:dyDescent="0.25">
      <c r="A18" s="38">
        <v>2</v>
      </c>
      <c r="B18" s="37" t="s">
        <v>56</v>
      </c>
      <c r="C18" s="39" t="s">
        <v>107</v>
      </c>
      <c r="D18" s="21" t="s">
        <v>2688</v>
      </c>
      <c r="E18" s="21" t="s">
        <v>2689</v>
      </c>
      <c r="F18" s="22" t="s">
        <v>197</v>
      </c>
      <c r="G18" s="22" t="s">
        <v>2690</v>
      </c>
      <c r="H18" s="257" t="s">
        <v>252</v>
      </c>
      <c r="I18" s="299">
        <v>593020</v>
      </c>
      <c r="J18" s="19" t="s">
        <v>6</v>
      </c>
      <c r="K18" s="19" t="s">
        <v>29</v>
      </c>
      <c r="L18" s="19" t="s">
        <v>126</v>
      </c>
      <c r="M18" s="19" t="str">
        <f>IF(K18&gt;0,
(IF(K18&lt;[2]Hónapok!$A$10,[2]Admin!$A$28,
(IF(K18&lt;[2]Hónapok!$A$22,[2]Admin!$B$28,
(IF(K18&lt;[2]Hónapok!$A$34,[2]Admin!$C$28,
(IF(K18&lt;[2]Hónapok!$A$37,[2]Admin!$D$28,"")))))))),"")</f>
        <v>2. mérföldkő</v>
      </c>
      <c r="N18" s="22"/>
    </row>
    <row r="19" spans="1:14" s="197" customFormat="1" ht="30" x14ac:dyDescent="0.25">
      <c r="A19" s="38" t="s">
        <v>2679</v>
      </c>
      <c r="B19" s="37" t="s">
        <v>57</v>
      </c>
      <c r="C19" s="39" t="s">
        <v>214</v>
      </c>
      <c r="D19" s="21" t="s">
        <v>200</v>
      </c>
      <c r="E19" s="21" t="s">
        <v>199</v>
      </c>
      <c r="F19" s="22" t="s">
        <v>201</v>
      </c>
      <c r="G19" s="22" t="s">
        <v>202</v>
      </c>
      <c r="H19" s="19"/>
      <c r="I19" s="23">
        <v>13534</v>
      </c>
      <c r="J19" s="19" t="s">
        <v>6</v>
      </c>
      <c r="K19" s="19" t="s">
        <v>20</v>
      </c>
      <c r="L19" s="19" t="s">
        <v>135</v>
      </c>
      <c r="M19" s="19" t="str">
        <f>IF(K19&gt;0,
(IF(K19&lt;[2]Hónapok!$A$10,[2]Admin!$A$28,
(IF(K19&lt;[2]Hónapok!$A$22,[2]Admin!$B$28,
(IF(K19&lt;[2]Hónapok!$A$34,[2]Admin!$C$28,
(IF(K19&lt;[2]Hónapok!$A$37,[2]Admin!$D$28,"")))))))),"")</f>
        <v>2. mérföldkő</v>
      </c>
      <c r="N19" s="22"/>
    </row>
    <row r="20" spans="1:14" s="197" customFormat="1" ht="45" x14ac:dyDescent="0.25">
      <c r="A20" s="38">
        <v>2</v>
      </c>
      <c r="B20" s="37" t="s">
        <v>56</v>
      </c>
      <c r="C20" s="39" t="s">
        <v>73</v>
      </c>
      <c r="D20" s="21" t="s">
        <v>203</v>
      </c>
      <c r="E20" s="21"/>
      <c r="F20" s="22" t="s">
        <v>129</v>
      </c>
      <c r="G20" s="22" t="s">
        <v>204</v>
      </c>
      <c r="H20" s="19"/>
      <c r="I20" s="23">
        <v>60870</v>
      </c>
      <c r="J20" s="19" t="s">
        <v>6</v>
      </c>
      <c r="K20" s="296" t="s">
        <v>22</v>
      </c>
      <c r="L20" s="19" t="s">
        <v>126</v>
      </c>
      <c r="M20" s="19" t="str">
        <f>IF(K20&gt;0,
(IF(K20&lt;[2]Hónapok!$A$10,[2]Admin!$A$28,
(IF(K20&lt;[2]Hónapok!$A$22,[2]Admin!$B$28,
(IF(K20&lt;[2]Hónapok!$A$34,[2]Admin!$C$28,
(IF(K20&lt;[2]Hónapok!$A$37,[2]Admin!$D$28,"")))))))),"")</f>
        <v>2. mérföldkő</v>
      </c>
      <c r="N20" s="22"/>
    </row>
    <row r="21" spans="1:14" s="197" customFormat="1" ht="45" x14ac:dyDescent="0.25">
      <c r="A21" s="38">
        <v>2</v>
      </c>
      <c r="B21" s="37" t="s">
        <v>56</v>
      </c>
      <c r="C21" s="39" t="s">
        <v>73</v>
      </c>
      <c r="D21" s="21" t="s">
        <v>203</v>
      </c>
      <c r="E21" s="21"/>
      <c r="F21" s="22" t="s">
        <v>129</v>
      </c>
      <c r="G21" s="22" t="s">
        <v>205</v>
      </c>
      <c r="H21" s="19"/>
      <c r="I21" s="23">
        <v>5539</v>
      </c>
      <c r="J21" s="19" t="s">
        <v>6</v>
      </c>
      <c r="K21" s="296" t="s">
        <v>22</v>
      </c>
      <c r="L21" s="19" t="s">
        <v>126</v>
      </c>
      <c r="M21" s="19" t="str">
        <f>IF(K21&gt;0,
(IF(K21&lt;[2]Hónapok!$A$10,[2]Admin!$A$28,
(IF(K21&lt;[2]Hónapok!$A$22,[2]Admin!$B$28,
(IF(K21&lt;[2]Hónapok!$A$34,[2]Admin!$C$28,
(IF(K21&lt;[2]Hónapok!$A$37,[2]Admin!$D$28,"")))))))),"")</f>
        <v>2. mérföldkő</v>
      </c>
      <c r="N21" s="22"/>
    </row>
    <row r="22" spans="1:14" s="197" customFormat="1" ht="60" x14ac:dyDescent="0.25">
      <c r="A22" s="38">
        <v>2</v>
      </c>
      <c r="B22" s="37" t="s">
        <v>56</v>
      </c>
      <c r="C22" s="39" t="s">
        <v>72</v>
      </c>
      <c r="D22" s="21" t="s">
        <v>270</v>
      </c>
      <c r="E22" s="21" t="s">
        <v>271</v>
      </c>
      <c r="F22" s="22" t="s">
        <v>272</v>
      </c>
      <c r="G22" s="22" t="s">
        <v>269</v>
      </c>
      <c r="H22" s="19"/>
      <c r="I22" s="23">
        <v>92278</v>
      </c>
      <c r="J22" s="19" t="s">
        <v>6</v>
      </c>
      <c r="K22" s="19" t="s">
        <v>22</v>
      </c>
      <c r="L22" s="19" t="s">
        <v>126</v>
      </c>
      <c r="M22" s="19" t="str">
        <f>IF(K22&gt;0,
(IF(K22&lt;[2]Hónapok!$A$10,[2]Admin!$A$28,
(IF(K22&lt;[2]Hónapok!$A$22,[2]Admin!$B$28,
(IF(K22&lt;[2]Hónapok!$A$34,[2]Admin!$C$28,
(IF(K22&lt;[2]Hónapok!$A$37,[2]Admin!$D$28,"")))))))),"")</f>
        <v>2. mérföldkő</v>
      </c>
      <c r="N22" s="22"/>
    </row>
    <row r="23" spans="1:14" s="197" customFormat="1" ht="45" x14ac:dyDescent="0.25">
      <c r="A23" s="38">
        <v>2</v>
      </c>
      <c r="B23" s="37" t="s">
        <v>56</v>
      </c>
      <c r="C23" s="39" t="s">
        <v>71</v>
      </c>
      <c r="D23" s="21" t="s">
        <v>203</v>
      </c>
      <c r="E23" s="21"/>
      <c r="F23" s="22" t="s">
        <v>129</v>
      </c>
      <c r="G23" s="22" t="s">
        <v>206</v>
      </c>
      <c r="H23" s="19"/>
      <c r="I23" s="23">
        <v>61161</v>
      </c>
      <c r="J23" s="19" t="s">
        <v>6</v>
      </c>
      <c r="K23" s="19"/>
      <c r="L23" s="19" t="s">
        <v>126</v>
      </c>
      <c r="M23" s="19" t="str">
        <f>IF(K23&gt;0,
(IF(K23&lt;[2]Hónapok!$A$10,[2]Admin!$A$28,
(IF(K23&lt;[2]Hónapok!$A$22,[2]Admin!$B$28,
(IF(K23&lt;[2]Hónapok!$A$34,[2]Admin!$C$28,
(IF(K23&lt;[2]Hónapok!$A$37,[2]Admin!$D$28,"")))))))),"")</f>
        <v/>
      </c>
      <c r="N23" s="22"/>
    </row>
    <row r="24" spans="1:14" s="197" customFormat="1" ht="60" x14ac:dyDescent="0.25">
      <c r="A24" s="38">
        <v>2</v>
      </c>
      <c r="B24" s="37" t="s">
        <v>56</v>
      </c>
      <c r="C24" s="39" t="s">
        <v>71</v>
      </c>
      <c r="D24" s="21" t="s">
        <v>267</v>
      </c>
      <c r="E24" s="21" t="s">
        <v>268</v>
      </c>
      <c r="F24" s="22" t="s">
        <v>243</v>
      </c>
      <c r="G24" s="22" t="s">
        <v>266</v>
      </c>
      <c r="H24" s="19"/>
      <c r="I24" s="23">
        <v>1970</v>
      </c>
      <c r="J24" s="19" t="s">
        <v>6</v>
      </c>
      <c r="K24" s="19" t="s">
        <v>22</v>
      </c>
      <c r="L24" s="19" t="s">
        <v>126</v>
      </c>
      <c r="M24" s="19" t="str">
        <f>IF(K24&gt;0,
(IF(K24&lt;[2]Hónapok!$A$10,[2]Admin!$A$28,
(IF(K24&lt;[2]Hónapok!$A$22,[2]Admin!$B$28,
(IF(K24&lt;[2]Hónapok!$A$34,[2]Admin!$C$28,
(IF(K24&lt;[2]Hónapok!$A$37,[2]Admin!$D$28,"")))))))),"")</f>
        <v>2. mérföldkő</v>
      </c>
      <c r="N24" s="22"/>
    </row>
    <row r="25" spans="1:14" s="197" customFormat="1" ht="45" x14ac:dyDescent="0.25">
      <c r="A25" s="38">
        <v>2</v>
      </c>
      <c r="B25" s="37" t="s">
        <v>56</v>
      </c>
      <c r="C25" s="39" t="s">
        <v>73</v>
      </c>
      <c r="D25" s="21" t="s">
        <v>207</v>
      </c>
      <c r="E25" s="21"/>
      <c r="F25" s="22" t="s">
        <v>165</v>
      </c>
      <c r="G25" s="22" t="s">
        <v>204</v>
      </c>
      <c r="H25" s="19"/>
      <c r="I25" s="23">
        <v>60870</v>
      </c>
      <c r="J25" s="19" t="s">
        <v>6</v>
      </c>
      <c r="K25" s="296" t="s">
        <v>22</v>
      </c>
      <c r="L25" s="19" t="s">
        <v>126</v>
      </c>
      <c r="M25" s="19" t="str">
        <f>IF(K25&gt;0,
(IF(K25&lt;[2]Hónapok!$A$10,[2]Admin!$A$28,
(IF(K25&lt;[2]Hónapok!$A$22,[2]Admin!$B$28,
(IF(K25&lt;[2]Hónapok!$A$34,[2]Admin!$C$28,
(IF(K25&lt;[2]Hónapok!$A$37,[2]Admin!$D$28,"")))))))),"")</f>
        <v>2. mérföldkő</v>
      </c>
      <c r="N25" s="22"/>
    </row>
    <row r="26" spans="1:14" s="197" customFormat="1" ht="45" x14ac:dyDescent="0.25">
      <c r="A26" s="38">
        <v>2</v>
      </c>
      <c r="B26" s="37" t="s">
        <v>56</v>
      </c>
      <c r="C26" s="39" t="s">
        <v>73</v>
      </c>
      <c r="D26" s="21" t="s">
        <v>207</v>
      </c>
      <c r="E26" s="21"/>
      <c r="F26" s="22" t="s">
        <v>165</v>
      </c>
      <c r="G26" s="22" t="s">
        <v>205</v>
      </c>
      <c r="H26" s="19"/>
      <c r="I26" s="23">
        <v>5539</v>
      </c>
      <c r="J26" s="19" t="s">
        <v>6</v>
      </c>
      <c r="K26" s="296" t="s">
        <v>22</v>
      </c>
      <c r="L26" s="19" t="s">
        <v>126</v>
      </c>
      <c r="M26" s="19" t="str">
        <f>IF(K26&gt;0,
(IF(K26&lt;[2]Hónapok!$A$10,[2]Admin!$A$28,
(IF(K26&lt;[2]Hónapok!$A$22,[2]Admin!$B$28,
(IF(K26&lt;[2]Hónapok!$A$34,[2]Admin!$C$28,
(IF(K26&lt;[2]Hónapok!$A$37,[2]Admin!$D$28,"")))))))),"")</f>
        <v>2. mérföldkő</v>
      </c>
      <c r="N26" s="22"/>
    </row>
    <row r="27" spans="1:14" s="197" customFormat="1" ht="30" x14ac:dyDescent="0.25">
      <c r="A27" s="38" t="s">
        <v>2679</v>
      </c>
      <c r="B27" s="37" t="s">
        <v>57</v>
      </c>
      <c r="C27" s="39" t="s">
        <v>92</v>
      </c>
      <c r="D27" s="21" t="s">
        <v>221</v>
      </c>
      <c r="E27" s="21" t="s">
        <v>220</v>
      </c>
      <c r="F27" s="22" t="s">
        <v>215</v>
      </c>
      <c r="G27" s="22" t="s">
        <v>216</v>
      </c>
      <c r="H27" s="19">
        <v>20221018257</v>
      </c>
      <c r="I27" s="23">
        <v>23350</v>
      </c>
      <c r="J27" s="19" t="s">
        <v>6</v>
      </c>
      <c r="K27" s="19" t="s">
        <v>21</v>
      </c>
      <c r="L27" s="19" t="s">
        <v>135</v>
      </c>
      <c r="M27" s="19" t="str">
        <f>IF(K27&gt;0,
(IF(K27&lt;[2]Hónapok!$A$10,[2]Admin!$A$28,
(IF(K27&lt;[2]Hónapok!$A$22,[2]Admin!$B$28,
(IF(K27&lt;[2]Hónapok!$A$34,[2]Admin!$C$28,
(IF(K27&lt;[2]Hónapok!$A$37,[2]Admin!$D$28,"")))))))),"")</f>
        <v>2. mérföldkő</v>
      </c>
      <c r="N27" s="22"/>
    </row>
    <row r="28" spans="1:14" s="197" customFormat="1" ht="30" x14ac:dyDescent="0.25">
      <c r="A28" s="38" t="s">
        <v>2679</v>
      </c>
      <c r="B28" s="37" t="s">
        <v>57</v>
      </c>
      <c r="C28" s="39" t="s">
        <v>92</v>
      </c>
      <c r="D28" s="21" t="s">
        <v>231</v>
      </c>
      <c r="E28" s="21" t="s">
        <v>232</v>
      </c>
      <c r="F28" s="22" t="s">
        <v>233</v>
      </c>
      <c r="G28" s="22" t="s">
        <v>234</v>
      </c>
      <c r="H28" s="19"/>
      <c r="I28" s="23">
        <v>7715</v>
      </c>
      <c r="J28" s="19" t="s">
        <v>6</v>
      </c>
      <c r="K28" s="19" t="s">
        <v>21</v>
      </c>
      <c r="L28" s="19" t="s">
        <v>135</v>
      </c>
      <c r="M28" s="19" t="str">
        <f>IF(K28&gt;0,
(IF(K28&lt;[2]Hónapok!$A$10,[2]Admin!$A$28,
(IF(K28&lt;[2]Hónapok!$A$22,[2]Admin!$B$28,
(IF(K28&lt;[2]Hónapok!$A$34,[2]Admin!$C$28,
(IF(K28&lt;[2]Hónapok!$A$37,[2]Admin!$D$28,"")))))))),"")</f>
        <v>2. mérföldkő</v>
      </c>
      <c r="N28" s="22"/>
    </row>
    <row r="29" spans="1:14" s="197" customFormat="1" ht="30" x14ac:dyDescent="0.25">
      <c r="A29" s="38">
        <v>2</v>
      </c>
      <c r="B29" s="37" t="s">
        <v>56</v>
      </c>
      <c r="C29" s="39" t="s">
        <v>87</v>
      </c>
      <c r="D29" s="21" t="s">
        <v>318</v>
      </c>
      <c r="E29" s="21" t="s">
        <v>319</v>
      </c>
      <c r="F29" s="22" t="s">
        <v>282</v>
      </c>
      <c r="G29" s="22" t="s">
        <v>217</v>
      </c>
      <c r="H29" s="257" t="s">
        <v>218</v>
      </c>
      <c r="I29" s="23">
        <v>3376782</v>
      </c>
      <c r="J29" s="19" t="s">
        <v>6</v>
      </c>
      <c r="K29" s="19" t="s">
        <v>27</v>
      </c>
      <c r="L29" s="19" t="s">
        <v>127</v>
      </c>
      <c r="M29" s="19" t="str">
        <f>IF(K29&gt;0,
(IF(K29&lt;[2]Hónapok!$A$10,[2]Admin!$A$28,
(IF(K29&lt;[2]Hónapok!$A$22,[2]Admin!$B$28,
(IF(K29&lt;[2]Hónapok!$A$34,[2]Admin!$C$28,
(IF(K29&lt;[2]Hónapok!$A$37,[2]Admin!$D$28,"")))))))),"")</f>
        <v>2. mérföldkő</v>
      </c>
      <c r="N29" s="22"/>
    </row>
    <row r="30" spans="1:14" s="197" customFormat="1" x14ac:dyDescent="0.25">
      <c r="A30" s="38" t="s">
        <v>2679</v>
      </c>
      <c r="B30" s="37" t="s">
        <v>57</v>
      </c>
      <c r="C30" s="39" t="s">
        <v>90</v>
      </c>
      <c r="D30" s="21" t="s">
        <v>318</v>
      </c>
      <c r="E30" s="21" t="s">
        <v>319</v>
      </c>
      <c r="F30" s="22" t="s">
        <v>282</v>
      </c>
      <c r="G30" s="22" t="s">
        <v>2683</v>
      </c>
      <c r="H30" s="257" t="s">
        <v>218</v>
      </c>
      <c r="I30" s="23">
        <v>50652</v>
      </c>
      <c r="J30" s="19" t="s">
        <v>6</v>
      </c>
      <c r="K30" s="19" t="s">
        <v>27</v>
      </c>
      <c r="L30" s="19" t="s">
        <v>135</v>
      </c>
      <c r="M30" s="19" t="str">
        <f>IF(K30&gt;0,
(IF(K30&lt;[2]Hónapok!$A$10,[2]Admin!$A$28,
(IF(K30&lt;[2]Hónapok!$A$22,[2]Admin!$B$28,
(IF(K30&lt;[2]Hónapok!$A$34,[2]Admin!$C$28,
(IF(K30&lt;[2]Hónapok!$A$37,[2]Admin!$D$28,"")))))))),"")</f>
        <v>2. mérföldkő</v>
      </c>
      <c r="N30" s="22"/>
    </row>
    <row r="31" spans="1:14" s="197" customFormat="1" ht="60" x14ac:dyDescent="0.25">
      <c r="A31" s="38">
        <v>2</v>
      </c>
      <c r="B31" s="37" t="s">
        <v>56</v>
      </c>
      <c r="C31" s="39" t="s">
        <v>106</v>
      </c>
      <c r="D31" s="21" t="s">
        <v>254</v>
      </c>
      <c r="E31" s="21" t="s">
        <v>255</v>
      </c>
      <c r="F31" s="22" t="s">
        <v>226</v>
      </c>
      <c r="G31" s="22" t="s">
        <v>227</v>
      </c>
      <c r="H31" s="257" t="s">
        <v>229</v>
      </c>
      <c r="I31" s="23">
        <v>529400</v>
      </c>
      <c r="J31" s="19" t="s">
        <v>6</v>
      </c>
      <c r="K31" s="19" t="s">
        <v>21</v>
      </c>
      <c r="L31" s="19" t="s">
        <v>134</v>
      </c>
      <c r="M31" s="19" t="str">
        <f>IF(K31&gt;0,
(IF(K31&lt;[2]Hónapok!$A$10,[2]Admin!$A$28,
(IF(K31&lt;[2]Hónapok!$A$22,[2]Admin!$B$28,
(IF(K31&lt;[2]Hónapok!$A$34,[2]Admin!$C$28,
(IF(K31&lt;[2]Hónapok!$A$37,[2]Admin!$D$28,"")))))))),"")</f>
        <v>2. mérföldkő</v>
      </c>
      <c r="N31" s="22"/>
    </row>
    <row r="32" spans="1:14" s="197" customFormat="1" ht="60" x14ac:dyDescent="0.25">
      <c r="A32" s="38">
        <v>2</v>
      </c>
      <c r="B32" s="37" t="s">
        <v>56</v>
      </c>
      <c r="C32" s="39" t="s">
        <v>106</v>
      </c>
      <c r="D32" s="21" t="s">
        <v>190</v>
      </c>
      <c r="E32" s="21"/>
      <c r="F32" s="22" t="s">
        <v>226</v>
      </c>
      <c r="G32" s="22" t="s">
        <v>228</v>
      </c>
      <c r="H32" s="19"/>
      <c r="I32" s="23">
        <v>142938</v>
      </c>
      <c r="J32" s="19" t="s">
        <v>6</v>
      </c>
      <c r="K32" s="19"/>
      <c r="L32" s="19" t="s">
        <v>134</v>
      </c>
      <c r="M32" s="19" t="str">
        <f>IF(K32&gt;0,
(IF(K32&lt;[2]Hónapok!$A$10,[2]Admin!$A$28,
(IF(K32&lt;[2]Hónapok!$A$22,[2]Admin!$B$28,
(IF(K32&lt;[2]Hónapok!$A$34,[2]Admin!$C$28,
(IF(K32&lt;[2]Hónapok!$A$37,[2]Admin!$D$28,"")))))))),"")</f>
        <v/>
      </c>
      <c r="N32" s="22"/>
    </row>
    <row r="33" spans="1:14" s="197" customFormat="1" ht="30" x14ac:dyDescent="0.25">
      <c r="A33" s="38" t="s">
        <v>2679</v>
      </c>
      <c r="B33" s="37" t="s">
        <v>57</v>
      </c>
      <c r="C33" s="39" t="s">
        <v>92</v>
      </c>
      <c r="D33" s="21" t="s">
        <v>261</v>
      </c>
      <c r="E33" s="21" t="s">
        <v>262</v>
      </c>
      <c r="F33" s="22" t="s">
        <v>215</v>
      </c>
      <c r="G33" s="22" t="s">
        <v>230</v>
      </c>
      <c r="H33" s="19">
        <v>20221024259</v>
      </c>
      <c r="I33" s="23">
        <v>50800</v>
      </c>
      <c r="J33" s="19" t="s">
        <v>6</v>
      </c>
      <c r="K33" s="19" t="s">
        <v>22</v>
      </c>
      <c r="L33" s="19" t="s">
        <v>135</v>
      </c>
      <c r="M33" s="19" t="str">
        <f>IF(K33&gt;0,
(IF(K33&lt;[2]Hónapok!$A$10,[2]Admin!$A$28,
(IF(K33&lt;[2]Hónapok!$A$22,[2]Admin!$B$28,
(IF(K33&lt;[2]Hónapok!$A$34,[2]Admin!$C$28,
(IF(K33&lt;[2]Hónapok!$A$37,[2]Admin!$D$28,"")))))))),"")</f>
        <v>2. mérföldkő</v>
      </c>
      <c r="N33" s="22"/>
    </row>
    <row r="34" spans="1:14" s="197" customFormat="1" ht="30" x14ac:dyDescent="0.25">
      <c r="A34" s="38" t="s">
        <v>2679</v>
      </c>
      <c r="B34" s="37" t="s">
        <v>57</v>
      </c>
      <c r="C34" s="39" t="s">
        <v>93</v>
      </c>
      <c r="D34" s="21" t="s">
        <v>287</v>
      </c>
      <c r="E34" s="21" t="s">
        <v>288</v>
      </c>
      <c r="F34" s="22" t="s">
        <v>236</v>
      </c>
      <c r="G34" s="22" t="s">
        <v>237</v>
      </c>
      <c r="H34" s="21" t="s">
        <v>235</v>
      </c>
      <c r="I34" s="23">
        <v>757503</v>
      </c>
      <c r="J34" s="19" t="s">
        <v>6</v>
      </c>
      <c r="K34" s="19" t="s">
        <v>22</v>
      </c>
      <c r="L34" s="19" t="s">
        <v>135</v>
      </c>
      <c r="M34" s="19" t="str">
        <f>IF(K34&gt;0,
(IF(K34&lt;[2]Hónapok!$A$10,[2]Admin!$A$28,
(IF(K34&lt;[2]Hónapok!$A$22,[2]Admin!$B$28,
(IF(K34&lt;[2]Hónapok!$A$34,[2]Admin!$C$28,
(IF(K34&lt;[2]Hónapok!$A$37,[2]Admin!$D$28,"")))))))),"")</f>
        <v>2. mérföldkő</v>
      </c>
      <c r="N34" s="22"/>
    </row>
    <row r="35" spans="1:14" s="197" customFormat="1" ht="30" x14ac:dyDescent="0.25">
      <c r="A35" s="38" t="s">
        <v>2679</v>
      </c>
      <c r="B35" s="37" t="s">
        <v>57</v>
      </c>
      <c r="C35" s="39" t="s">
        <v>93</v>
      </c>
      <c r="D35" s="21" t="s">
        <v>300</v>
      </c>
      <c r="E35" s="21" t="s">
        <v>301</v>
      </c>
      <c r="F35" s="22" t="s">
        <v>238</v>
      </c>
      <c r="G35" s="22" t="s">
        <v>239</v>
      </c>
      <c r="H35" s="21" t="s">
        <v>235</v>
      </c>
      <c r="I35" s="23">
        <v>296724</v>
      </c>
      <c r="J35" s="19" t="s">
        <v>6</v>
      </c>
      <c r="K35" s="19" t="s">
        <v>22</v>
      </c>
      <c r="L35" s="19" t="s">
        <v>135</v>
      </c>
      <c r="M35" s="19" t="str">
        <f>IF(K35&gt;0,
(IF(K35&lt;[2]Hónapok!$A$10,[2]Admin!$A$28,
(IF(K35&lt;[2]Hónapok!$A$22,[2]Admin!$B$28,
(IF(K35&lt;[2]Hónapok!$A$34,[2]Admin!$C$28,
(IF(K35&lt;[2]Hónapok!$A$37,[2]Admin!$D$28,"")))))))),"")</f>
        <v>2. mérföldkő</v>
      </c>
      <c r="N35" s="22"/>
    </row>
    <row r="36" spans="1:14" s="197" customFormat="1" x14ac:dyDescent="0.25">
      <c r="A36" s="38">
        <v>2</v>
      </c>
      <c r="B36" s="37" t="s">
        <v>56</v>
      </c>
      <c r="C36" s="39" t="s">
        <v>71</v>
      </c>
      <c r="D36" s="21" t="s">
        <v>244</v>
      </c>
      <c r="E36" s="21" t="s">
        <v>245</v>
      </c>
      <c r="F36" s="22" t="s">
        <v>132</v>
      </c>
      <c r="G36" s="22" t="s">
        <v>246</v>
      </c>
      <c r="H36" s="19"/>
      <c r="I36" s="23">
        <v>88126</v>
      </c>
      <c r="J36" s="19" t="s">
        <v>6</v>
      </c>
      <c r="K36" s="19" t="s">
        <v>21</v>
      </c>
      <c r="L36" s="19" t="s">
        <v>134</v>
      </c>
      <c r="M36" s="19" t="str">
        <f>IF(K36&gt;0,
(IF(K36&lt;[2]Hónapok!$A$10,[2]Admin!$A$28,
(IF(K36&lt;[2]Hónapok!$A$22,[2]Admin!$B$28,
(IF(K36&lt;[2]Hónapok!$A$34,[2]Admin!$C$28,
(IF(K36&lt;[2]Hónapok!$A$37,[2]Admin!$D$28,"")))))))),"")</f>
        <v>2. mérföldkő</v>
      </c>
      <c r="N36" s="22"/>
    </row>
    <row r="37" spans="1:14" s="197" customFormat="1" x14ac:dyDescent="0.25">
      <c r="A37" s="38">
        <v>2</v>
      </c>
      <c r="B37" s="37" t="s">
        <v>56</v>
      </c>
      <c r="C37" s="39" t="s">
        <v>72</v>
      </c>
      <c r="D37" s="21" t="s">
        <v>244</v>
      </c>
      <c r="E37" s="21" t="s">
        <v>245</v>
      </c>
      <c r="F37" s="22" t="s">
        <v>132</v>
      </c>
      <c r="G37" s="22" t="s">
        <v>247</v>
      </c>
      <c r="H37" s="19"/>
      <c r="I37" s="23">
        <v>43872</v>
      </c>
      <c r="J37" s="19" t="s">
        <v>6</v>
      </c>
      <c r="K37" s="19" t="s">
        <v>21</v>
      </c>
      <c r="L37" s="19" t="s">
        <v>134</v>
      </c>
      <c r="M37" s="19" t="str">
        <f>IF(K37&gt;0,
(IF(K37&lt;[2]Hónapok!$A$10,[2]Admin!$A$28,
(IF(K37&lt;[2]Hónapok!$A$22,[2]Admin!$B$28,
(IF(K37&lt;[2]Hónapok!$A$34,[2]Admin!$C$28,
(IF(K37&lt;[2]Hónapok!$A$37,[2]Admin!$D$28,"")))))))),"")</f>
        <v>2. mérföldkő</v>
      </c>
      <c r="N37" s="22"/>
    </row>
    <row r="38" spans="1:14" s="197" customFormat="1" ht="30" x14ac:dyDescent="0.25">
      <c r="A38" s="38">
        <v>2</v>
      </c>
      <c r="B38" s="37" t="s">
        <v>56</v>
      </c>
      <c r="C38" s="39" t="s">
        <v>71</v>
      </c>
      <c r="D38" s="21" t="s">
        <v>249</v>
      </c>
      <c r="E38" s="21" t="s">
        <v>248</v>
      </c>
      <c r="F38" s="22" t="s">
        <v>182</v>
      </c>
      <c r="G38" s="22" t="s">
        <v>246</v>
      </c>
      <c r="H38" s="19"/>
      <c r="I38" s="23">
        <v>69218</v>
      </c>
      <c r="J38" s="19" t="s">
        <v>6</v>
      </c>
      <c r="K38" s="19" t="s">
        <v>22</v>
      </c>
      <c r="L38" s="19" t="s">
        <v>134</v>
      </c>
      <c r="M38" s="19" t="str">
        <f>IF(K38&gt;0,
(IF(K38&lt;[2]Hónapok!$A$10,[2]Admin!$A$28,
(IF(K38&lt;[2]Hónapok!$A$22,[2]Admin!$B$28,
(IF(K38&lt;[2]Hónapok!$A$34,[2]Admin!$C$28,
(IF(K38&lt;[2]Hónapok!$A$37,[2]Admin!$D$28,"")))))))),"")</f>
        <v>2. mérföldkő</v>
      </c>
      <c r="N38" s="22" t="s">
        <v>286</v>
      </c>
    </row>
    <row r="39" spans="1:14" s="197" customFormat="1" ht="30" x14ac:dyDescent="0.25">
      <c r="A39" s="38">
        <v>2</v>
      </c>
      <c r="B39" s="37" t="s">
        <v>56</v>
      </c>
      <c r="C39" s="39" t="s">
        <v>72</v>
      </c>
      <c r="D39" s="21" t="s">
        <v>249</v>
      </c>
      <c r="E39" s="21" t="s">
        <v>248</v>
      </c>
      <c r="F39" s="22" t="s">
        <v>182</v>
      </c>
      <c r="G39" s="22" t="s">
        <v>247</v>
      </c>
      <c r="H39" s="19"/>
      <c r="I39" s="23">
        <v>83400</v>
      </c>
      <c r="J39" s="19" t="s">
        <v>6</v>
      </c>
      <c r="K39" s="19" t="s">
        <v>22</v>
      </c>
      <c r="L39" s="19" t="s">
        <v>134</v>
      </c>
      <c r="M39" s="19" t="str">
        <f>IF(K39&gt;0,
(IF(K39&lt;[2]Hónapok!$A$10,[2]Admin!$A$28,
(IF(K39&lt;[2]Hónapok!$A$22,[2]Admin!$B$28,
(IF(K39&lt;[2]Hónapok!$A$34,[2]Admin!$C$28,
(IF(K39&lt;[2]Hónapok!$A$37,[2]Admin!$D$28,"")))))))),"")</f>
        <v>2. mérföldkő</v>
      </c>
      <c r="N39" s="22" t="s">
        <v>286</v>
      </c>
    </row>
    <row r="40" spans="1:14" s="197" customFormat="1" x14ac:dyDescent="0.25">
      <c r="A40" s="38">
        <v>2</v>
      </c>
      <c r="B40" s="37" t="s">
        <v>56</v>
      </c>
      <c r="C40" s="39" t="s">
        <v>75</v>
      </c>
      <c r="D40" s="21" t="s">
        <v>298</v>
      </c>
      <c r="E40" s="21" t="s">
        <v>299</v>
      </c>
      <c r="F40" s="22" t="s">
        <v>236</v>
      </c>
      <c r="G40" s="22" t="s">
        <v>253</v>
      </c>
      <c r="H40" s="19">
        <v>202210252541</v>
      </c>
      <c r="I40" s="23">
        <v>243997</v>
      </c>
      <c r="J40" s="19" t="s">
        <v>6</v>
      </c>
      <c r="K40" s="19" t="s">
        <v>27</v>
      </c>
      <c r="L40" s="19" t="s">
        <v>127</v>
      </c>
      <c r="M40" s="19" t="str">
        <f>IF(K40&gt;0,
(IF(K40&lt;[2]Hónapok!$A$10,[2]Admin!$A$28,
(IF(K40&lt;[2]Hónapok!$A$22,[2]Admin!$B$28,
(IF(K40&lt;[2]Hónapok!$A$34,[2]Admin!$C$28,
(IF(K40&lt;[2]Hónapok!$A$37,[2]Admin!$D$28,"")))))))),"")</f>
        <v>2. mérföldkő</v>
      </c>
      <c r="N40" s="22"/>
    </row>
    <row r="41" spans="1:14" s="197" customFormat="1" ht="30" x14ac:dyDescent="0.25">
      <c r="A41" s="38">
        <v>2</v>
      </c>
      <c r="B41" s="37" t="s">
        <v>56</v>
      </c>
      <c r="C41" s="39" t="s">
        <v>71</v>
      </c>
      <c r="D41" s="21" t="s">
        <v>258</v>
      </c>
      <c r="E41" s="21" t="s">
        <v>259</v>
      </c>
      <c r="F41" s="22" t="s">
        <v>182</v>
      </c>
      <c r="G41" s="22" t="s">
        <v>202</v>
      </c>
      <c r="H41" s="19"/>
      <c r="I41" s="298">
        <v>23674</v>
      </c>
      <c r="J41" s="19" t="s">
        <v>6</v>
      </c>
      <c r="K41" s="19" t="s">
        <v>21</v>
      </c>
      <c r="L41" s="19" t="s">
        <v>134</v>
      </c>
      <c r="M41" s="19" t="str">
        <f>IF(K41&gt;0,
(IF(K41&lt;[2]Hónapok!$A$10,[2]Admin!$A$28,
(IF(K41&lt;[2]Hónapok!$A$22,[2]Admin!$B$28,
(IF(K41&lt;[2]Hónapok!$A$34,[2]Admin!$C$28,
(IF(K41&lt;[2]Hónapok!$A$37,[2]Admin!$D$28,"")))))))),"")</f>
        <v>2. mérföldkő</v>
      </c>
      <c r="N41" s="22"/>
    </row>
    <row r="42" spans="1:14" s="197" customFormat="1" ht="30" x14ac:dyDescent="0.25">
      <c r="A42" s="38">
        <v>2</v>
      </c>
      <c r="B42" s="37" t="s">
        <v>56</v>
      </c>
      <c r="C42" s="39" t="s">
        <v>71</v>
      </c>
      <c r="D42" s="21" t="s">
        <v>273</v>
      </c>
      <c r="E42" s="21" t="s">
        <v>274</v>
      </c>
      <c r="F42" s="22" t="s">
        <v>182</v>
      </c>
      <c r="G42" s="22" t="s">
        <v>275</v>
      </c>
      <c r="H42" s="19"/>
      <c r="I42" s="298">
        <v>23674</v>
      </c>
      <c r="J42" s="19" t="s">
        <v>6</v>
      </c>
      <c r="K42" s="19" t="s">
        <v>22</v>
      </c>
      <c r="L42" s="19" t="s">
        <v>134</v>
      </c>
      <c r="M42" s="19" t="str">
        <f>IF(K42&gt;0,
(IF(K42&lt;[2]Hónapok!$A$10,[2]Admin!$A$28,
(IF(K42&lt;[2]Hónapok!$A$22,[2]Admin!$B$28,
(IF(K42&lt;[2]Hónapok!$A$34,[2]Admin!$C$28,
(IF(K42&lt;[2]Hónapok!$A$37,[2]Admin!$D$28,"")))))))),"")</f>
        <v>2. mérföldkő</v>
      </c>
      <c r="N42" s="22"/>
    </row>
    <row r="43" spans="1:14" s="197" customFormat="1" ht="30" x14ac:dyDescent="0.25">
      <c r="A43" s="38">
        <v>2</v>
      </c>
      <c r="B43" s="37" t="s">
        <v>56</v>
      </c>
      <c r="C43" s="39" t="s">
        <v>71</v>
      </c>
      <c r="D43" s="21" t="s">
        <v>276</v>
      </c>
      <c r="E43" s="21" t="s">
        <v>277</v>
      </c>
      <c r="F43" s="22" t="s">
        <v>132</v>
      </c>
      <c r="G43" s="22" t="s">
        <v>278</v>
      </c>
      <c r="H43" s="19"/>
      <c r="I43" s="23">
        <v>41844</v>
      </c>
      <c r="J43" s="19" t="s">
        <v>6</v>
      </c>
      <c r="K43" s="19" t="s">
        <v>22</v>
      </c>
      <c r="L43" s="19" t="s">
        <v>134</v>
      </c>
      <c r="M43" s="19" t="str">
        <f>IF(K43&gt;0,
(IF(K43&lt;[2]Hónapok!$A$10,[2]Admin!$A$28,
(IF(K43&lt;[2]Hónapok!$A$22,[2]Admin!$B$28,
(IF(K43&lt;[2]Hónapok!$A$34,[2]Admin!$C$28,
(IF(K43&lt;[2]Hónapok!$A$37,[2]Admin!$D$28,"")))))))),"")</f>
        <v>2. mérföldkő</v>
      </c>
      <c r="N43" s="22"/>
    </row>
    <row r="44" spans="1:14" s="197" customFormat="1" x14ac:dyDescent="0.25">
      <c r="A44" s="38">
        <v>2</v>
      </c>
      <c r="B44" s="37" t="s">
        <v>56</v>
      </c>
      <c r="C44" s="39" t="s">
        <v>71</v>
      </c>
      <c r="D44" s="21" t="s">
        <v>279</v>
      </c>
      <c r="E44" s="21" t="s">
        <v>280</v>
      </c>
      <c r="F44" s="22" t="s">
        <v>132</v>
      </c>
      <c r="G44" s="22" t="s">
        <v>281</v>
      </c>
      <c r="H44" s="19"/>
      <c r="I44" s="23">
        <v>13884</v>
      </c>
      <c r="J44" s="19" t="s">
        <v>6</v>
      </c>
      <c r="K44" s="19" t="s">
        <v>22</v>
      </c>
      <c r="L44" s="19" t="s">
        <v>134</v>
      </c>
      <c r="M44" s="19" t="str">
        <f>IF(K44&gt;0,
(IF(K44&lt;[2]Hónapok!$A$10,[2]Admin!$A$28,
(IF(K44&lt;[2]Hónapok!$A$22,[2]Admin!$B$28,
(IF(K44&lt;[2]Hónapok!$A$34,[2]Admin!$C$28,
(IF(K44&lt;[2]Hónapok!$A$37,[2]Admin!$D$28,"")))))))),"")</f>
        <v>2. mérföldkő</v>
      </c>
      <c r="N44" s="22"/>
    </row>
    <row r="45" spans="1:14" s="197" customFormat="1" x14ac:dyDescent="0.25">
      <c r="A45" s="38">
        <v>2</v>
      </c>
      <c r="B45" s="37" t="s">
        <v>56</v>
      </c>
      <c r="C45" s="39" t="s">
        <v>71</v>
      </c>
      <c r="D45" s="21" t="s">
        <v>283</v>
      </c>
      <c r="E45" s="21" t="s">
        <v>284</v>
      </c>
      <c r="F45" s="22" t="s">
        <v>132</v>
      </c>
      <c r="G45" s="22" t="s">
        <v>285</v>
      </c>
      <c r="H45" s="19"/>
      <c r="I45" s="23">
        <v>15112</v>
      </c>
      <c r="J45" s="19" t="s">
        <v>6</v>
      </c>
      <c r="K45" s="19" t="s">
        <v>22</v>
      </c>
      <c r="L45" s="19" t="s">
        <v>134</v>
      </c>
      <c r="M45" s="19" t="str">
        <f>IF(K45&gt;0,
(IF(K45&lt;[2]Hónapok!$A$10,[2]Admin!$A$28,
(IF(K45&lt;[2]Hónapok!$A$22,[2]Admin!$B$28,
(IF(K45&lt;[2]Hónapok!$A$34,[2]Admin!$C$28,
(IF(K45&lt;[2]Hónapok!$A$37,[2]Admin!$D$28,"")))))))),"")</f>
        <v>2. mérföldkő</v>
      </c>
      <c r="N45" s="22"/>
    </row>
    <row r="46" spans="1:14" s="197" customFormat="1" x14ac:dyDescent="0.25">
      <c r="A46" s="38">
        <v>2</v>
      </c>
      <c r="B46" s="37" t="s">
        <v>56</v>
      </c>
      <c r="C46" s="39" t="s">
        <v>71</v>
      </c>
      <c r="D46" s="21" t="s">
        <v>289</v>
      </c>
      <c r="E46" s="21" t="s">
        <v>290</v>
      </c>
      <c r="F46" s="22" t="s">
        <v>132</v>
      </c>
      <c r="G46" s="22" t="s">
        <v>291</v>
      </c>
      <c r="H46" s="19"/>
      <c r="I46" s="23">
        <v>19836</v>
      </c>
      <c r="J46" s="19" t="s">
        <v>6</v>
      </c>
      <c r="K46" s="19" t="s">
        <v>22</v>
      </c>
      <c r="L46" s="19" t="s">
        <v>134</v>
      </c>
      <c r="M46" s="19" t="str">
        <f>IF(K46&gt;0,
(IF(K46&lt;[2]Hónapok!$A$10,[2]Admin!$A$28,
(IF(K46&lt;[2]Hónapok!$A$22,[2]Admin!$B$28,
(IF(K46&lt;[2]Hónapok!$A$34,[2]Admin!$C$28,
(IF(K46&lt;[2]Hónapok!$A$37,[2]Admin!$D$28,"")))))))),"")</f>
        <v>2. mérföldkő</v>
      </c>
      <c r="N46" s="22" t="s">
        <v>292</v>
      </c>
    </row>
    <row r="47" spans="1:14" s="197" customFormat="1" x14ac:dyDescent="0.25">
      <c r="A47" s="38">
        <v>2</v>
      </c>
      <c r="B47" s="37" t="s">
        <v>56</v>
      </c>
      <c r="C47" s="39" t="s">
        <v>72</v>
      </c>
      <c r="D47" s="21" t="s">
        <v>289</v>
      </c>
      <c r="E47" s="21" t="s">
        <v>290</v>
      </c>
      <c r="F47" s="22" t="s">
        <v>132</v>
      </c>
      <c r="G47" s="22" t="s">
        <v>295</v>
      </c>
      <c r="H47" s="19"/>
      <c r="I47" s="23">
        <v>56927</v>
      </c>
      <c r="J47" s="19" t="s">
        <v>6</v>
      </c>
      <c r="K47" s="19" t="s">
        <v>22</v>
      </c>
      <c r="L47" s="19" t="s">
        <v>134</v>
      </c>
      <c r="M47" s="19" t="str">
        <f>IF(K47&gt;0,
(IF(K47&lt;[2]Hónapok!$A$10,[2]Admin!$A$28,
(IF(K47&lt;[2]Hónapok!$A$22,[2]Admin!$B$28,
(IF(K47&lt;[2]Hónapok!$A$34,[2]Admin!$C$28,
(IF(K47&lt;[2]Hónapok!$A$37,[2]Admin!$D$28,"")))))))),"")</f>
        <v>2. mérföldkő</v>
      </c>
      <c r="N47" s="22" t="s">
        <v>292</v>
      </c>
    </row>
    <row r="48" spans="1:14" s="197" customFormat="1" ht="30" x14ac:dyDescent="0.25">
      <c r="A48" s="38">
        <v>2</v>
      </c>
      <c r="B48" s="37" t="s">
        <v>56</v>
      </c>
      <c r="C48" s="39" t="s">
        <v>72</v>
      </c>
      <c r="D48" s="21"/>
      <c r="E48" s="21" t="s">
        <v>232</v>
      </c>
      <c r="F48" s="22" t="s">
        <v>233</v>
      </c>
      <c r="G48" s="22" t="s">
        <v>312</v>
      </c>
      <c r="H48" s="19"/>
      <c r="I48" s="23">
        <v>6479</v>
      </c>
      <c r="J48" s="19" t="s">
        <v>6</v>
      </c>
      <c r="K48" s="19" t="s">
        <v>22</v>
      </c>
      <c r="L48" s="19" t="s">
        <v>134</v>
      </c>
      <c r="M48" s="19" t="str">
        <f>IF(K48&gt;0,
(IF(K48&lt;[2]Hónapok!$A$10,[2]Admin!$A$28,
(IF(K48&lt;[2]Hónapok!$A$22,[2]Admin!$B$28,
(IF(K48&lt;[2]Hónapok!$A$34,[2]Admin!$C$28,
(IF(K48&lt;[2]Hónapok!$A$37,[2]Admin!$D$28,"")))))))),"")</f>
        <v>2. mérföldkő</v>
      </c>
      <c r="N48" s="22"/>
    </row>
    <row r="49" spans="1:14" s="197" customFormat="1" x14ac:dyDescent="0.25">
      <c r="A49" s="38">
        <v>2</v>
      </c>
      <c r="B49" s="37" t="s">
        <v>56</v>
      </c>
      <c r="C49" s="39" t="s">
        <v>71</v>
      </c>
      <c r="D49" s="21" t="s">
        <v>293</v>
      </c>
      <c r="E49" s="21" t="s">
        <v>294</v>
      </c>
      <c r="F49" s="22" t="s">
        <v>132</v>
      </c>
      <c r="G49" s="22" t="s">
        <v>291</v>
      </c>
      <c r="H49" s="19"/>
      <c r="I49" s="23">
        <v>19836</v>
      </c>
      <c r="J49" s="19" t="s">
        <v>6</v>
      </c>
      <c r="K49" s="19" t="s">
        <v>22</v>
      </c>
      <c r="L49" s="19" t="s">
        <v>134</v>
      </c>
      <c r="M49" s="19" t="str">
        <f>IF(K49&gt;0,
(IF(K49&lt;[2]Hónapok!$A$10,[2]Admin!$A$28,
(IF(K49&lt;[2]Hónapok!$A$22,[2]Admin!$B$28,
(IF(K49&lt;[2]Hónapok!$A$34,[2]Admin!$C$28,
(IF(K49&lt;[2]Hónapok!$A$37,[2]Admin!$D$28,"")))))))),"")</f>
        <v>2. mérföldkő</v>
      </c>
      <c r="N49" s="22" t="s">
        <v>296</v>
      </c>
    </row>
    <row r="50" spans="1:14" s="197" customFormat="1" x14ac:dyDescent="0.25">
      <c r="A50" s="38">
        <v>2</v>
      </c>
      <c r="B50" s="37" t="s">
        <v>56</v>
      </c>
      <c r="C50" s="39" t="s">
        <v>72</v>
      </c>
      <c r="D50" s="21" t="s">
        <v>293</v>
      </c>
      <c r="E50" s="21" t="s">
        <v>294</v>
      </c>
      <c r="F50" s="22" t="s">
        <v>132</v>
      </c>
      <c r="G50" s="22" t="s">
        <v>295</v>
      </c>
      <c r="H50" s="19"/>
      <c r="I50" s="23">
        <v>28500</v>
      </c>
      <c r="J50" s="19" t="s">
        <v>6</v>
      </c>
      <c r="K50" s="19" t="s">
        <v>22</v>
      </c>
      <c r="L50" s="19" t="s">
        <v>134</v>
      </c>
      <c r="M50" s="19" t="str">
        <f>IF(K50&gt;0,
(IF(K50&lt;[2]Hónapok!$A$10,[2]Admin!$A$28,
(IF(K50&lt;[2]Hónapok!$A$22,[2]Admin!$B$28,
(IF(K50&lt;[2]Hónapok!$A$34,[2]Admin!$C$28,
(IF(K50&lt;[2]Hónapok!$A$37,[2]Admin!$D$28,"")))))))),"")</f>
        <v>2. mérföldkő</v>
      </c>
      <c r="N50" s="22" t="s">
        <v>296</v>
      </c>
    </row>
    <row r="51" spans="1:14" s="197" customFormat="1" x14ac:dyDescent="0.25">
      <c r="A51" s="38">
        <v>2</v>
      </c>
      <c r="B51" s="37" t="s">
        <v>56</v>
      </c>
      <c r="C51" s="39" t="s">
        <v>71</v>
      </c>
      <c r="D51" s="21" t="s">
        <v>303</v>
      </c>
      <c r="E51" s="21" t="s">
        <v>304</v>
      </c>
      <c r="F51" s="22" t="s">
        <v>132</v>
      </c>
      <c r="G51" s="22" t="s">
        <v>291</v>
      </c>
      <c r="H51" s="19"/>
      <c r="I51" s="23">
        <v>2530</v>
      </c>
      <c r="J51" s="19" t="s">
        <v>6</v>
      </c>
      <c r="K51" s="19" t="s">
        <v>27</v>
      </c>
      <c r="L51" s="19" t="s">
        <v>134</v>
      </c>
      <c r="M51" s="19" t="str">
        <f>IF(K51&gt;0,
(IF(K51&lt;[2]Hónapok!$A$10,[2]Admin!$A$28,
(IF(K51&lt;[2]Hónapok!$A$22,[2]Admin!$B$28,
(IF(K51&lt;[2]Hónapok!$A$34,[2]Admin!$C$28,
(IF(K51&lt;[2]Hónapok!$A$37,[2]Admin!$D$28,"")))))))),"")</f>
        <v>2. mérföldkő</v>
      </c>
      <c r="N51" s="22" t="s">
        <v>305</v>
      </c>
    </row>
    <row r="52" spans="1:14" s="197" customFormat="1" ht="30" x14ac:dyDescent="0.25">
      <c r="A52" s="38">
        <v>2</v>
      </c>
      <c r="B52" s="37" t="s">
        <v>56</v>
      </c>
      <c r="C52" s="39" t="s">
        <v>71</v>
      </c>
      <c r="D52" s="21" t="s">
        <v>306</v>
      </c>
      <c r="E52" s="21" t="s">
        <v>307</v>
      </c>
      <c r="F52" s="22" t="s">
        <v>182</v>
      </c>
      <c r="G52" s="22" t="s">
        <v>291</v>
      </c>
      <c r="H52" s="19"/>
      <c r="I52" s="23">
        <v>13120</v>
      </c>
      <c r="J52" s="19" t="s">
        <v>6</v>
      </c>
      <c r="K52" s="19" t="s">
        <v>27</v>
      </c>
      <c r="L52" s="19" t="s">
        <v>134</v>
      </c>
      <c r="M52" s="19" t="str">
        <f>IF(K52&gt;0,
(IF(K52&lt;[2]Hónapok!$A$10,[2]Admin!$A$28,
(IF(K52&lt;[2]Hónapok!$A$22,[2]Admin!$B$28,
(IF(K52&lt;[2]Hónapok!$A$34,[2]Admin!$C$28,
(IF(K52&lt;[2]Hónapok!$A$37,[2]Admin!$D$28,"")))))))),"")</f>
        <v>2. mérföldkő</v>
      </c>
      <c r="N52" s="22" t="s">
        <v>308</v>
      </c>
    </row>
    <row r="53" spans="1:14" s="197" customFormat="1" ht="30" x14ac:dyDescent="0.25">
      <c r="A53" s="38">
        <v>2</v>
      </c>
      <c r="B53" s="37" t="s">
        <v>56</v>
      </c>
      <c r="C53" s="39" t="s">
        <v>72</v>
      </c>
      <c r="D53" s="21" t="s">
        <v>306</v>
      </c>
      <c r="E53" s="21" t="s">
        <v>307</v>
      </c>
      <c r="F53" s="22" t="s">
        <v>182</v>
      </c>
      <c r="G53" s="22" t="s">
        <v>295</v>
      </c>
      <c r="H53" s="19"/>
      <c r="I53" s="23">
        <v>41678</v>
      </c>
      <c r="J53" s="19" t="s">
        <v>6</v>
      </c>
      <c r="K53" s="19" t="s">
        <v>27</v>
      </c>
      <c r="L53" s="19" t="s">
        <v>134</v>
      </c>
      <c r="M53" s="19" t="str">
        <f>IF(K53&gt;0,
(IF(K53&lt;[2]Hónapok!$A$10,[2]Admin!$A$28,
(IF(K53&lt;[2]Hónapok!$A$22,[2]Admin!$B$28,
(IF(K53&lt;[2]Hónapok!$A$34,[2]Admin!$C$28,
(IF(K53&lt;[2]Hónapok!$A$37,[2]Admin!$D$28,"")))))))),"")</f>
        <v>2. mérföldkő</v>
      </c>
      <c r="N53" s="22" t="s">
        <v>308</v>
      </c>
    </row>
    <row r="54" spans="1:14" s="197" customFormat="1" x14ac:dyDescent="0.25">
      <c r="A54" s="38">
        <v>2</v>
      </c>
      <c r="B54" s="37" t="s">
        <v>56</v>
      </c>
      <c r="C54" s="39" t="s">
        <v>71</v>
      </c>
      <c r="D54" s="21" t="s">
        <v>309</v>
      </c>
      <c r="E54" s="21" t="s">
        <v>310</v>
      </c>
      <c r="F54" s="22" t="s">
        <v>132</v>
      </c>
      <c r="G54" s="22" t="s">
        <v>291</v>
      </c>
      <c r="H54" s="19"/>
      <c r="I54" s="23">
        <v>19836</v>
      </c>
      <c r="J54" s="19" t="s">
        <v>6</v>
      </c>
      <c r="K54" s="19" t="s">
        <v>27</v>
      </c>
      <c r="L54" s="19" t="s">
        <v>134</v>
      </c>
      <c r="M54" s="19" t="str">
        <f>IF(K54&gt;0,
(IF(K54&lt;[2]Hónapok!$A$10,[2]Admin!$A$28,
(IF(K54&lt;[2]Hónapok!$A$22,[2]Admin!$B$28,
(IF(K54&lt;[2]Hónapok!$A$34,[2]Admin!$C$28,
(IF(K54&lt;[2]Hónapok!$A$37,[2]Admin!$D$28,"")))))))),"")</f>
        <v>2. mérföldkő</v>
      </c>
      <c r="N54" s="22" t="s">
        <v>311</v>
      </c>
    </row>
    <row r="55" spans="1:14" s="197" customFormat="1" x14ac:dyDescent="0.25">
      <c r="A55" s="38">
        <v>2</v>
      </c>
      <c r="B55" s="37" t="s">
        <v>56</v>
      </c>
      <c r="C55" s="39" t="s">
        <v>72</v>
      </c>
      <c r="D55" s="21" t="s">
        <v>309</v>
      </c>
      <c r="E55" s="21" t="s">
        <v>310</v>
      </c>
      <c r="F55" s="22" t="s">
        <v>132</v>
      </c>
      <c r="G55" s="22" t="s">
        <v>295</v>
      </c>
      <c r="H55" s="19"/>
      <c r="I55" s="23">
        <v>116113</v>
      </c>
      <c r="J55" s="19" t="s">
        <v>6</v>
      </c>
      <c r="K55" s="19" t="s">
        <v>27</v>
      </c>
      <c r="L55" s="19" t="s">
        <v>134</v>
      </c>
      <c r="M55" s="19" t="str">
        <f>IF(K55&gt;0,
(IF(K55&lt;[2]Hónapok!$A$10,[2]Admin!$A$28,
(IF(K55&lt;[2]Hónapok!$A$22,[2]Admin!$B$28,
(IF(K55&lt;[2]Hónapok!$A$34,[2]Admin!$C$28,
(IF(K55&lt;[2]Hónapok!$A$37,[2]Admin!$D$28,"")))))))),"")</f>
        <v>2. mérföldkő</v>
      </c>
      <c r="N55" s="22" t="s">
        <v>311</v>
      </c>
    </row>
    <row r="56" spans="1:14" s="197" customFormat="1" ht="30" x14ac:dyDescent="0.25">
      <c r="A56" s="38">
        <v>2</v>
      </c>
      <c r="B56" s="37" t="s">
        <v>56</v>
      </c>
      <c r="C56" s="39" t="s">
        <v>71</v>
      </c>
      <c r="D56" s="21" t="s">
        <v>2527</v>
      </c>
      <c r="E56" s="21" t="s">
        <v>2528</v>
      </c>
      <c r="F56" s="22" t="s">
        <v>2529</v>
      </c>
      <c r="G56" s="22" t="s">
        <v>2530</v>
      </c>
      <c r="H56" s="19"/>
      <c r="I56" s="23">
        <v>21312</v>
      </c>
      <c r="J56" s="19" t="s">
        <v>6</v>
      </c>
      <c r="K56" s="19" t="s">
        <v>29</v>
      </c>
      <c r="L56" s="19" t="s">
        <v>134</v>
      </c>
      <c r="M56" s="19" t="str">
        <f>IF(K56&gt;0,
(IF(K56&lt;[2]Hónapok!$A$10,[2]Admin!$A$28,
(IF(K56&lt;[2]Hónapok!$A$22,[2]Admin!$B$28,
(IF(K56&lt;[2]Hónapok!$A$34,[2]Admin!$C$28,
(IF(K56&lt;[2]Hónapok!$A$37,[2]Admin!$D$28,"")))))))),"")</f>
        <v>2. mérföldkő</v>
      </c>
      <c r="N56" s="22" t="s">
        <v>320</v>
      </c>
    </row>
    <row r="57" spans="1:14" s="197" customFormat="1" ht="30" x14ac:dyDescent="0.25">
      <c r="A57" s="38">
        <v>2</v>
      </c>
      <c r="B57" s="37" t="s">
        <v>56</v>
      </c>
      <c r="C57" s="39" t="s">
        <v>71</v>
      </c>
      <c r="D57" s="21" t="s">
        <v>2531</v>
      </c>
      <c r="E57" s="21" t="s">
        <v>2532</v>
      </c>
      <c r="F57" s="22" t="s">
        <v>243</v>
      </c>
      <c r="G57" s="22" t="s">
        <v>2533</v>
      </c>
      <c r="H57" s="19"/>
      <c r="I57" s="23">
        <v>17070</v>
      </c>
      <c r="J57" s="19" t="s">
        <v>6</v>
      </c>
      <c r="K57" s="19" t="s">
        <v>28</v>
      </c>
      <c r="L57" s="19" t="s">
        <v>134</v>
      </c>
      <c r="M57" s="19" t="str">
        <f>IF(K57&gt;0,
(IF(K57&lt;[2]Hónapok!$A$10,[2]Admin!$A$28,
(IF(K57&lt;[2]Hónapok!$A$22,[2]Admin!$B$28,
(IF(K57&lt;[2]Hónapok!$A$34,[2]Admin!$C$28,
(IF(K57&lt;[2]Hónapok!$A$37,[2]Admin!$D$28,"")))))))),"")</f>
        <v>2. mérföldkő</v>
      </c>
      <c r="N57" s="22" t="s">
        <v>320</v>
      </c>
    </row>
    <row r="58" spans="1:14" s="197" customFormat="1" ht="30" x14ac:dyDescent="0.25">
      <c r="A58" s="38">
        <v>2</v>
      </c>
      <c r="B58" s="37" t="s">
        <v>56</v>
      </c>
      <c r="C58" s="39" t="s">
        <v>72</v>
      </c>
      <c r="D58" s="21" t="s">
        <v>2534</v>
      </c>
      <c r="E58" s="21" t="s">
        <v>2535</v>
      </c>
      <c r="F58" s="22" t="s">
        <v>243</v>
      </c>
      <c r="G58" s="22" t="s">
        <v>2536</v>
      </c>
      <c r="H58" s="19"/>
      <c r="I58" s="23">
        <v>142831</v>
      </c>
      <c r="J58" s="19" t="s">
        <v>6</v>
      </c>
      <c r="K58" s="19" t="s">
        <v>28</v>
      </c>
      <c r="L58" s="19" t="s">
        <v>134</v>
      </c>
      <c r="M58" s="19" t="str">
        <f>IF(K58&gt;0,
(IF(K58&lt;[2]Hónapok!$A$10,[2]Admin!$A$28,
(IF(K58&lt;[2]Hónapok!$A$22,[2]Admin!$B$28,
(IF(K58&lt;[2]Hónapok!$A$34,[2]Admin!$C$28,
(IF(K58&lt;[2]Hónapok!$A$37,[2]Admin!$D$28,"")))))))),"")</f>
        <v>2. mérföldkő</v>
      </c>
      <c r="N58" s="22" t="s">
        <v>320</v>
      </c>
    </row>
    <row r="59" spans="1:14" s="197" customFormat="1" ht="30" x14ac:dyDescent="0.25">
      <c r="A59" s="38">
        <v>2</v>
      </c>
      <c r="B59" s="37" t="s">
        <v>56</v>
      </c>
      <c r="C59" s="39" t="s">
        <v>71</v>
      </c>
      <c r="D59" s="21" t="s">
        <v>2537</v>
      </c>
      <c r="E59" s="21" t="s">
        <v>2538</v>
      </c>
      <c r="F59" s="22" t="s">
        <v>243</v>
      </c>
      <c r="G59" s="22" t="s">
        <v>2539</v>
      </c>
      <c r="H59" s="19"/>
      <c r="I59" s="23">
        <v>8863</v>
      </c>
      <c r="J59" s="19" t="s">
        <v>6</v>
      </c>
      <c r="K59" s="19" t="s">
        <v>28</v>
      </c>
      <c r="L59" s="19" t="s">
        <v>134</v>
      </c>
      <c r="M59" s="19" t="str">
        <f>IF(K59&gt;0,
(IF(K59&lt;[2]Hónapok!$A$10,[2]Admin!$A$28,
(IF(K59&lt;[2]Hónapok!$A$22,[2]Admin!$B$28,
(IF(K59&lt;[2]Hónapok!$A$34,[2]Admin!$C$28,
(IF(K59&lt;[2]Hónapok!$A$37,[2]Admin!$D$28,"")))))))),"")</f>
        <v>2. mérföldkő</v>
      </c>
      <c r="N59" s="22" t="s">
        <v>320</v>
      </c>
    </row>
    <row r="60" spans="1:14" s="197" customFormat="1" ht="30" x14ac:dyDescent="0.25">
      <c r="A60" s="38">
        <v>2</v>
      </c>
      <c r="B60" s="37" t="s">
        <v>56</v>
      </c>
      <c r="C60" s="39" t="s">
        <v>72</v>
      </c>
      <c r="D60" s="21" t="s">
        <v>2540</v>
      </c>
      <c r="E60" s="21" t="s">
        <v>2541</v>
      </c>
      <c r="F60" s="22" t="s">
        <v>243</v>
      </c>
      <c r="G60" s="22" t="s">
        <v>2536</v>
      </c>
      <c r="H60" s="19"/>
      <c r="I60" s="23">
        <v>499213</v>
      </c>
      <c r="J60" s="19" t="s">
        <v>6</v>
      </c>
      <c r="K60" s="19" t="s">
        <v>29</v>
      </c>
      <c r="L60" s="19" t="s">
        <v>134</v>
      </c>
      <c r="M60" s="19" t="str">
        <f>IF(K60&gt;0,
(IF(K60&lt;[2]Hónapok!$A$10,[2]Admin!$A$28,
(IF(K60&lt;[2]Hónapok!$A$22,[2]Admin!$B$28,
(IF(K60&lt;[2]Hónapok!$A$34,[2]Admin!$C$28,
(IF(K60&lt;[2]Hónapok!$A$37,[2]Admin!$D$28,"")))))))),"")</f>
        <v>2. mérföldkő</v>
      </c>
      <c r="N60" s="22" t="s">
        <v>320</v>
      </c>
    </row>
    <row r="61" spans="1:14" s="197" customFormat="1" ht="30" x14ac:dyDescent="0.25">
      <c r="A61" s="38">
        <v>2</v>
      </c>
      <c r="B61" s="37" t="s">
        <v>56</v>
      </c>
      <c r="C61" s="39" t="s">
        <v>71</v>
      </c>
      <c r="D61" s="21" t="s">
        <v>2649</v>
      </c>
      <c r="E61" s="21" t="s">
        <v>2650</v>
      </c>
      <c r="F61" s="22" t="s">
        <v>243</v>
      </c>
      <c r="G61" s="22" t="s">
        <v>2651</v>
      </c>
      <c r="H61" s="19"/>
      <c r="I61" s="23">
        <v>84378</v>
      </c>
      <c r="J61" s="19" t="s">
        <v>6</v>
      </c>
      <c r="K61" s="19" t="s">
        <v>29</v>
      </c>
      <c r="L61" s="19" t="s">
        <v>134</v>
      </c>
      <c r="M61" s="19" t="str">
        <f>IF(K61&gt;0,
(IF(K61&lt;[2]Hónapok!$A$10,[2]Admin!$A$28,
(IF(K61&lt;[2]Hónapok!$A$22,[2]Admin!$B$28,
(IF(K61&lt;[2]Hónapok!$A$34,[2]Admin!$C$28,
(IF(K61&lt;[2]Hónapok!$A$37,[2]Admin!$D$28,"")))))))),"")</f>
        <v>2. mérföldkő</v>
      </c>
      <c r="N61" s="22" t="s">
        <v>320</v>
      </c>
    </row>
    <row r="62" spans="1:14" s="197" customFormat="1" ht="30" x14ac:dyDescent="0.25">
      <c r="A62" s="38">
        <v>2</v>
      </c>
      <c r="B62" s="37" t="s">
        <v>56</v>
      </c>
      <c r="C62" s="39" t="s">
        <v>71</v>
      </c>
      <c r="D62" s="21" t="s">
        <v>2658</v>
      </c>
      <c r="E62" s="21" t="s">
        <v>2659</v>
      </c>
      <c r="F62" s="22" t="s">
        <v>243</v>
      </c>
      <c r="G62" s="22" t="s">
        <v>2660</v>
      </c>
      <c r="H62" s="19"/>
      <c r="I62" s="23">
        <v>20635</v>
      </c>
      <c r="J62" s="19" t="s">
        <v>6</v>
      </c>
      <c r="K62" s="19" t="s">
        <v>29</v>
      </c>
      <c r="L62" s="19" t="s">
        <v>134</v>
      </c>
      <c r="M62" s="19" t="str">
        <f>IF(K62&gt;0,
(IF(K62&lt;[2]Hónapok!$A$10,[2]Admin!$A$28,
(IF(K62&lt;[2]Hónapok!$A$22,[2]Admin!$B$28,
(IF(K62&lt;[2]Hónapok!$A$34,[2]Admin!$C$28,
(IF(K62&lt;[2]Hónapok!$A$37,[2]Admin!$D$28,"")))))))),"")</f>
        <v>2. mérföldkő</v>
      </c>
      <c r="N62" s="22" t="s">
        <v>320</v>
      </c>
    </row>
    <row r="63" spans="1:14" s="197" customFormat="1" ht="30" x14ac:dyDescent="0.25">
      <c r="A63" s="38">
        <v>2</v>
      </c>
      <c r="B63" s="37" t="s">
        <v>56</v>
      </c>
      <c r="C63" s="39" t="s">
        <v>71</v>
      </c>
      <c r="D63" s="21" t="s">
        <v>2661</v>
      </c>
      <c r="E63" s="21" t="s">
        <v>2663</v>
      </c>
      <c r="F63" s="22" t="s">
        <v>243</v>
      </c>
      <c r="G63" s="22" t="s">
        <v>2662</v>
      </c>
      <c r="H63" s="19"/>
      <c r="I63" s="23">
        <v>22219</v>
      </c>
      <c r="J63" s="19" t="s">
        <v>6</v>
      </c>
      <c r="K63" s="19" t="s">
        <v>29</v>
      </c>
      <c r="L63" s="19" t="s">
        <v>134</v>
      </c>
      <c r="M63" s="19" t="str">
        <f>IF(K63&gt;0,
(IF(K63&lt;[2]Hónapok!$A$10,[2]Admin!$A$28,
(IF(K63&lt;[2]Hónapok!$A$22,[2]Admin!$B$28,
(IF(K63&lt;[2]Hónapok!$A$34,[2]Admin!$C$28,
(IF(K63&lt;[2]Hónapok!$A$37,[2]Admin!$D$28,"")))))))),"")</f>
        <v>2. mérföldkő</v>
      </c>
      <c r="N63" s="22" t="s">
        <v>320</v>
      </c>
    </row>
    <row r="64" spans="1:14" s="197" customFormat="1" x14ac:dyDescent="0.25">
      <c r="A64" s="38">
        <v>2</v>
      </c>
      <c r="B64" s="37" t="s">
        <v>56</v>
      </c>
      <c r="C64" s="39" t="s">
        <v>71</v>
      </c>
      <c r="D64" s="21" t="s">
        <v>2542</v>
      </c>
      <c r="E64" s="21" t="s">
        <v>2543</v>
      </c>
      <c r="F64" s="22" t="s">
        <v>132</v>
      </c>
      <c r="G64" s="22" t="s">
        <v>291</v>
      </c>
      <c r="H64" s="19"/>
      <c r="I64" s="23">
        <v>58503</v>
      </c>
      <c r="J64" s="19" t="s">
        <v>6</v>
      </c>
      <c r="K64" s="19" t="s">
        <v>28</v>
      </c>
      <c r="L64" s="19" t="s">
        <v>134</v>
      </c>
      <c r="M64" s="19" t="str">
        <f>IF(K64&gt;0,
(IF(K64&lt;[2]Hónapok!$A$10,[2]Admin!$A$28,
(IF(K64&lt;[2]Hónapok!$A$22,[2]Admin!$B$28,
(IF(K64&lt;[2]Hónapok!$A$34,[2]Admin!$C$28,
(IF(K64&lt;[2]Hónapok!$A$37,[2]Admin!$D$28,"")))))))),"")</f>
        <v>2. mérföldkő</v>
      </c>
      <c r="N64" s="22" t="s">
        <v>2544</v>
      </c>
    </row>
    <row r="65" spans="1:14" s="6" customFormat="1" x14ac:dyDescent="0.25">
      <c r="A65" s="38">
        <v>2</v>
      </c>
      <c r="B65" s="37" t="s">
        <v>56</v>
      </c>
      <c r="C65" s="39" t="s">
        <v>71</v>
      </c>
      <c r="D65" s="21" t="s">
        <v>2545</v>
      </c>
      <c r="E65" s="21" t="s">
        <v>2546</v>
      </c>
      <c r="F65" s="22" t="s">
        <v>132</v>
      </c>
      <c r="G65" s="22" t="s">
        <v>291</v>
      </c>
      <c r="H65" s="19"/>
      <c r="I65" s="23">
        <v>20087</v>
      </c>
      <c r="J65" s="19" t="s">
        <v>6</v>
      </c>
      <c r="K65" s="19" t="s">
        <v>28</v>
      </c>
      <c r="L65" s="19" t="s">
        <v>134</v>
      </c>
      <c r="M65" s="19" t="str">
        <f>IF(K65&gt;0,
(IF(K65&lt;[2]Hónapok!$A$10,[2]Admin!$A$28,
(IF(K65&lt;[2]Hónapok!$A$22,[2]Admin!$B$28,
(IF(K65&lt;[2]Hónapok!$A$34,[2]Admin!$C$28,
(IF(K65&lt;[2]Hónapok!$A$37,[2]Admin!$D$28,"")))))))),"")</f>
        <v>2. mérföldkő</v>
      </c>
      <c r="N65" s="22" t="s">
        <v>2547</v>
      </c>
    </row>
    <row r="66" spans="1:14" s="6" customFormat="1" x14ac:dyDescent="0.25">
      <c r="A66" s="38">
        <v>2</v>
      </c>
      <c r="B66" s="37" t="s">
        <v>56</v>
      </c>
      <c r="C66" s="39" t="s">
        <v>71</v>
      </c>
      <c r="D66" s="21" t="s">
        <v>2548</v>
      </c>
      <c r="E66" s="21" t="s">
        <v>2549</v>
      </c>
      <c r="F66" s="22" t="s">
        <v>180</v>
      </c>
      <c r="G66" s="22" t="s">
        <v>291</v>
      </c>
      <c r="H66" s="19"/>
      <c r="I66" s="23">
        <v>23816</v>
      </c>
      <c r="J66" s="19" t="s">
        <v>6</v>
      </c>
      <c r="K66" s="19" t="s">
        <v>28</v>
      </c>
      <c r="L66" s="19" t="s">
        <v>134</v>
      </c>
      <c r="M66" s="19" t="str">
        <f>IF(K66&gt;0,
(IF(K66&lt;[2]Hónapok!$A$10,[2]Admin!$A$28,
(IF(K66&lt;[2]Hónapok!$A$22,[2]Admin!$B$28,
(IF(K66&lt;[2]Hónapok!$A$34,[2]Admin!$C$28,
(IF(K66&lt;[2]Hónapok!$A$37,[2]Admin!$D$28,"")))))))),"")</f>
        <v>2. mérföldkő</v>
      </c>
      <c r="N66" s="22" t="s">
        <v>2550</v>
      </c>
    </row>
    <row r="67" spans="1:14" s="6" customFormat="1" ht="30" x14ac:dyDescent="0.25">
      <c r="A67" s="38">
        <v>2</v>
      </c>
      <c r="B67" s="37" t="s">
        <v>56</v>
      </c>
      <c r="C67" s="39" t="s">
        <v>71</v>
      </c>
      <c r="D67" s="21" t="s">
        <v>2551</v>
      </c>
      <c r="E67" s="21" t="s">
        <v>2552</v>
      </c>
      <c r="F67" s="22" t="s">
        <v>182</v>
      </c>
      <c r="G67" s="22" t="s">
        <v>291</v>
      </c>
      <c r="H67" s="19"/>
      <c r="I67" s="23">
        <v>2680</v>
      </c>
      <c r="J67" s="19" t="s">
        <v>6</v>
      </c>
      <c r="K67" s="19" t="s">
        <v>28</v>
      </c>
      <c r="L67" s="19" t="s">
        <v>134</v>
      </c>
      <c r="M67" s="19" t="str">
        <f>IF(K67&gt;0,
(IF(K67&lt;[2]Hónapok!$A$10,[2]Admin!$A$28,
(IF(K67&lt;[2]Hónapok!$A$22,[2]Admin!$B$28,
(IF(K67&lt;[2]Hónapok!$A$34,[2]Admin!$C$28,
(IF(K67&lt;[2]Hónapok!$A$37,[2]Admin!$D$28,"")))))))),"")</f>
        <v>2. mérföldkő</v>
      </c>
      <c r="N67" s="22" t="s">
        <v>305</v>
      </c>
    </row>
    <row r="68" spans="1:14" s="6" customFormat="1" x14ac:dyDescent="0.25">
      <c r="A68" s="38">
        <v>2</v>
      </c>
      <c r="B68" s="37" t="s">
        <v>56</v>
      </c>
      <c r="C68" s="39" t="s">
        <v>71</v>
      </c>
      <c r="D68" s="21" t="s">
        <v>2553</v>
      </c>
      <c r="E68" s="21" t="s">
        <v>2554</v>
      </c>
      <c r="F68" s="22" t="s">
        <v>180</v>
      </c>
      <c r="G68" s="22" t="s">
        <v>291</v>
      </c>
      <c r="H68" s="19"/>
      <c r="I68" s="23">
        <v>29959</v>
      </c>
      <c r="J68" s="19" t="s">
        <v>6</v>
      </c>
      <c r="K68" s="19" t="s">
        <v>28</v>
      </c>
      <c r="L68" s="19" t="s">
        <v>134</v>
      </c>
      <c r="M68" s="19" t="str">
        <f>IF(K68&gt;0,
(IF(K68&lt;[2]Hónapok!$A$10,[2]Admin!$A$28,
(IF(K68&lt;[2]Hónapok!$A$22,[2]Admin!$B$28,
(IF(K68&lt;[2]Hónapok!$A$34,[2]Admin!$C$28,
(IF(K68&lt;[2]Hónapok!$A$37,[2]Admin!$D$28,"")))))))),"")</f>
        <v>2. mérföldkő</v>
      </c>
      <c r="N68" s="22" t="s">
        <v>2555</v>
      </c>
    </row>
    <row r="69" spans="1:14" s="6" customFormat="1" x14ac:dyDescent="0.25">
      <c r="A69" s="38">
        <v>2</v>
      </c>
      <c r="B69" s="37" t="s">
        <v>56</v>
      </c>
      <c r="C69" s="39" t="s">
        <v>71</v>
      </c>
      <c r="D69" s="21" t="s">
        <v>2556</v>
      </c>
      <c r="E69" s="21" t="s">
        <v>2557</v>
      </c>
      <c r="F69" s="22" t="s">
        <v>132</v>
      </c>
      <c r="G69" s="22" t="s">
        <v>291</v>
      </c>
      <c r="H69" s="19"/>
      <c r="I69" s="23">
        <v>58503</v>
      </c>
      <c r="J69" s="19" t="s">
        <v>6</v>
      </c>
      <c r="K69" s="19" t="s">
        <v>28</v>
      </c>
      <c r="L69" s="19" t="s">
        <v>134</v>
      </c>
      <c r="M69" s="19" t="str">
        <f>IF(K69&gt;0,
(IF(K69&lt;[2]Hónapok!$A$10,[2]Admin!$A$28,
(IF(K69&lt;[2]Hónapok!$A$22,[2]Admin!$B$28,
(IF(K69&lt;[2]Hónapok!$A$34,[2]Admin!$C$28,
(IF(K69&lt;[2]Hónapok!$A$37,[2]Admin!$D$28,"")))))))),"")</f>
        <v>2. mérföldkő</v>
      </c>
      <c r="N69" s="22" t="s">
        <v>2558</v>
      </c>
    </row>
    <row r="70" spans="1:14" s="6" customFormat="1" ht="30" x14ac:dyDescent="0.25">
      <c r="A70" s="38">
        <v>2</v>
      </c>
      <c r="B70" s="37" t="s">
        <v>56</v>
      </c>
      <c r="C70" s="39" t="s">
        <v>87</v>
      </c>
      <c r="D70" s="21" t="s">
        <v>2667</v>
      </c>
      <c r="E70" s="21" t="s">
        <v>2668</v>
      </c>
      <c r="F70" s="22" t="s">
        <v>2647</v>
      </c>
      <c r="G70" s="22" t="s">
        <v>2643</v>
      </c>
      <c r="H70" s="19">
        <v>202302102520</v>
      </c>
      <c r="I70" s="23">
        <v>432928</v>
      </c>
      <c r="J70" s="19" t="s">
        <v>6</v>
      </c>
      <c r="K70" s="19" t="s">
        <v>29</v>
      </c>
      <c r="L70" s="19" t="s">
        <v>127</v>
      </c>
      <c r="M70" s="19" t="str">
        <f>IF(K70&gt;0,
(IF(K70&lt;[2]Hónapok!$A$10,[2]Admin!$A$28,
(IF(K70&lt;[2]Hónapok!$A$22,[2]Admin!$B$28,
(IF(K70&lt;[2]Hónapok!$A$34,[2]Admin!$C$28,
(IF(K70&lt;[2]Hónapok!$A$37,[2]Admin!$D$28,"")))))))),"")</f>
        <v>2. mérföldkő</v>
      </c>
      <c r="N70" s="22"/>
    </row>
    <row r="71" spans="1:14" s="6" customFormat="1" x14ac:dyDescent="0.25">
      <c r="A71" s="38" t="s">
        <v>2679</v>
      </c>
      <c r="B71" s="37" t="s">
        <v>57</v>
      </c>
      <c r="C71" s="39" t="s">
        <v>90</v>
      </c>
      <c r="D71" s="21" t="s">
        <v>2667</v>
      </c>
      <c r="E71" s="21" t="s">
        <v>2668</v>
      </c>
      <c r="F71" s="22" t="s">
        <v>2647</v>
      </c>
      <c r="G71" s="22" t="s">
        <v>2645</v>
      </c>
      <c r="H71" s="19">
        <v>202302102520</v>
      </c>
      <c r="I71" s="23">
        <v>6494</v>
      </c>
      <c r="J71" s="19" t="s">
        <v>6</v>
      </c>
      <c r="K71" s="19" t="s">
        <v>29</v>
      </c>
      <c r="L71" s="19" t="s">
        <v>135</v>
      </c>
      <c r="M71" s="19" t="str">
        <f>IF(K71&gt;0,
(IF(K71&lt;[2]Hónapok!$A$10,[2]Admin!$A$28,
(IF(K71&lt;[2]Hónapok!$A$22,[2]Admin!$B$28,
(IF(K71&lt;[2]Hónapok!$A$34,[2]Admin!$C$28,
(IF(K71&lt;[2]Hónapok!$A$37,[2]Admin!$D$28,"")))))))),"")</f>
        <v>2. mérföldkő</v>
      </c>
      <c r="N71" s="22"/>
    </row>
    <row r="72" spans="1:14" s="6" customFormat="1" ht="30" x14ac:dyDescent="0.25">
      <c r="A72" s="38"/>
      <c r="B72" s="37" t="s">
        <v>56</v>
      </c>
      <c r="C72" s="39" t="s">
        <v>87</v>
      </c>
      <c r="D72" s="21" t="s">
        <v>190</v>
      </c>
      <c r="E72" s="21" t="s">
        <v>2648</v>
      </c>
      <c r="F72" s="22" t="s">
        <v>282</v>
      </c>
      <c r="G72" s="22" t="s">
        <v>2644</v>
      </c>
      <c r="H72" s="19">
        <v>202302102520</v>
      </c>
      <c r="I72" s="23">
        <v>904163</v>
      </c>
      <c r="J72" s="19" t="s">
        <v>116</v>
      </c>
      <c r="K72" s="19"/>
      <c r="L72" s="19" t="s">
        <v>127</v>
      </c>
      <c r="M72" s="19"/>
      <c r="N72" s="22"/>
    </row>
    <row r="73" spans="1:14" s="6" customFormat="1" x14ac:dyDescent="0.25">
      <c r="A73" s="38"/>
      <c r="B73" s="37" t="s">
        <v>57</v>
      </c>
      <c r="C73" s="39" t="s">
        <v>90</v>
      </c>
      <c r="D73" s="21" t="s">
        <v>190</v>
      </c>
      <c r="E73" s="21" t="s">
        <v>2648</v>
      </c>
      <c r="F73" s="22" t="s">
        <v>282</v>
      </c>
      <c r="G73" s="22" t="s">
        <v>2646</v>
      </c>
      <c r="H73" s="19">
        <v>202302102520</v>
      </c>
      <c r="I73" s="23">
        <v>13562</v>
      </c>
      <c r="J73" s="19" t="s">
        <v>116</v>
      </c>
      <c r="K73" s="19"/>
      <c r="L73" s="19" t="s">
        <v>135</v>
      </c>
      <c r="M73" s="19"/>
      <c r="N73" s="22"/>
    </row>
    <row r="74" spans="1:14" s="6" customFormat="1" ht="30" x14ac:dyDescent="0.25">
      <c r="A74" s="38">
        <v>2</v>
      </c>
      <c r="B74" s="37" t="s">
        <v>56</v>
      </c>
      <c r="C74" s="39" t="s">
        <v>71</v>
      </c>
      <c r="D74" s="21" t="s">
        <v>2653</v>
      </c>
      <c r="E74" s="21" t="s">
        <v>2654</v>
      </c>
      <c r="F74" s="22" t="s">
        <v>132</v>
      </c>
      <c r="G74" s="22" t="s">
        <v>291</v>
      </c>
      <c r="H74" s="19"/>
      <c r="I74" s="23">
        <v>74449</v>
      </c>
      <c r="J74" s="19" t="s">
        <v>6</v>
      </c>
      <c r="K74" s="19" t="s">
        <v>29</v>
      </c>
      <c r="L74" s="19" t="s">
        <v>134</v>
      </c>
      <c r="M74" s="19" t="str">
        <f>IF(K74&gt;0,
(IF(K74&lt;[2]Hónapok!$A$10,[2]Admin!$A$28,
(IF(K74&lt;[2]Hónapok!$A$22,[2]Admin!$B$28,
(IF(K74&lt;[2]Hónapok!$A$34,[2]Admin!$C$28,
(IF(K74&lt;[2]Hónapok!$A$37,[2]Admin!$D$28,"")))))))),"")</f>
        <v>2. mérföldkő</v>
      </c>
      <c r="N74" s="22" t="s">
        <v>2655</v>
      </c>
    </row>
    <row r="75" spans="1:14" s="6" customFormat="1" x14ac:dyDescent="0.25">
      <c r="A75" s="38">
        <v>2</v>
      </c>
      <c r="B75" s="37" t="s">
        <v>56</v>
      </c>
      <c r="C75" s="39" t="s">
        <v>71</v>
      </c>
      <c r="D75" s="21" t="s">
        <v>2664</v>
      </c>
      <c r="E75" s="21" t="s">
        <v>2665</v>
      </c>
      <c r="F75" s="22" t="s">
        <v>129</v>
      </c>
      <c r="G75" s="22" t="s">
        <v>291</v>
      </c>
      <c r="H75" s="19"/>
      <c r="I75" s="23">
        <v>36147</v>
      </c>
      <c r="J75" s="19" t="s">
        <v>6</v>
      </c>
      <c r="K75" s="19" t="s">
        <v>29</v>
      </c>
      <c r="L75" s="19" t="s">
        <v>126</v>
      </c>
      <c r="M75" s="19" t="str">
        <f>IF(K75&gt;0,
(IF(K75&lt;[2]Hónapok!$A$10,[2]Admin!$A$28,
(IF(K75&lt;[2]Hónapok!$A$22,[2]Admin!$B$28,
(IF(K75&lt;[2]Hónapok!$A$34,[2]Admin!$C$28,
(IF(K75&lt;[2]Hónapok!$A$37,[2]Admin!$D$28,"")))))))),"")</f>
        <v>2. mérföldkő</v>
      </c>
      <c r="N75" s="22" t="s">
        <v>2666</v>
      </c>
    </row>
    <row r="76" spans="1:14" s="6" customFormat="1" ht="30" x14ac:dyDescent="0.25">
      <c r="A76" s="38">
        <v>2</v>
      </c>
      <c r="B76" s="37" t="s">
        <v>56</v>
      </c>
      <c r="C76" s="39" t="s">
        <v>71</v>
      </c>
      <c r="D76" s="21" t="s">
        <v>2687</v>
      </c>
      <c r="E76" s="21" t="s">
        <v>2686</v>
      </c>
      <c r="F76" s="22" t="s">
        <v>219</v>
      </c>
      <c r="G76" s="22" t="s">
        <v>291</v>
      </c>
      <c r="H76" s="19"/>
      <c r="I76" s="23">
        <v>36147</v>
      </c>
      <c r="J76" s="19" t="s">
        <v>6</v>
      </c>
      <c r="K76" s="19" t="s">
        <v>29</v>
      </c>
      <c r="L76" s="19" t="s">
        <v>126</v>
      </c>
      <c r="M76" s="19" t="str">
        <f>IF(K76&gt;0,
(IF(K76&lt;[2]Hónapok!$A$10,[2]Admin!$A$28,
(IF(K76&lt;[2]Hónapok!$A$22,[2]Admin!$B$28,
(IF(K76&lt;[2]Hónapok!$A$34,[2]Admin!$C$28,
(IF(K76&lt;[2]Hónapok!$A$37,[2]Admin!$D$28,"")))))))),"")</f>
        <v>2. mérföldkő</v>
      </c>
      <c r="N76" s="22" t="s">
        <v>2666</v>
      </c>
    </row>
    <row r="77" spans="1:14" s="6" customFormat="1" x14ac:dyDescent="0.25">
      <c r="A77" s="38"/>
      <c r="B77" s="37" t="s">
        <v>56</v>
      </c>
      <c r="C77" s="39" t="s">
        <v>75</v>
      </c>
      <c r="D77" s="21" t="s">
        <v>190</v>
      </c>
      <c r="E77" s="21" t="s">
        <v>2669</v>
      </c>
      <c r="F77" s="22" t="s">
        <v>2670</v>
      </c>
      <c r="G77" s="22" t="s">
        <v>2671</v>
      </c>
      <c r="H77" s="19">
        <v>202303222544</v>
      </c>
      <c r="I77" s="23">
        <v>227152</v>
      </c>
      <c r="J77" s="19" t="s">
        <v>116</v>
      </c>
      <c r="K77" s="19"/>
      <c r="L77" s="19" t="s">
        <v>127</v>
      </c>
      <c r="M77" s="19"/>
      <c r="N77" s="22"/>
    </row>
    <row r="78" spans="1:14" s="6" customFormat="1" ht="30" x14ac:dyDescent="0.25">
      <c r="A78" s="38"/>
      <c r="B78" s="37" t="s">
        <v>56</v>
      </c>
      <c r="C78" s="39" t="s">
        <v>74</v>
      </c>
      <c r="D78" s="21" t="s">
        <v>2684</v>
      </c>
      <c r="E78" s="21" t="s">
        <v>2685</v>
      </c>
      <c r="F78" s="22" t="s">
        <v>2672</v>
      </c>
      <c r="G78" s="22" t="s">
        <v>2673</v>
      </c>
      <c r="H78" s="19">
        <v>202303302556</v>
      </c>
      <c r="I78" s="23">
        <v>170291</v>
      </c>
      <c r="J78" s="19" t="s">
        <v>6</v>
      </c>
      <c r="K78" s="19" t="s">
        <v>30</v>
      </c>
      <c r="L78" s="19" t="s">
        <v>134</v>
      </c>
      <c r="M78" s="19" t="str">
        <f>IF(K78&gt;0,
(IF(K78&lt;[2]Hónapok!$A$10,[2]Admin!$A$28,
(IF(K78&lt;[2]Hónapok!$A$22,[2]Admin!$B$28,
(IF(K78&lt;[2]Hónapok!$A$34,[2]Admin!$C$28,
(IF(K78&lt;[2]Hónapok!$A$37,[2]Admin!$D$28,"")))))))),"")</f>
        <v>3. mérföldkő</v>
      </c>
      <c r="N78" s="22" t="s">
        <v>2674</v>
      </c>
    </row>
    <row r="79" spans="1:14" s="6" customFormat="1" x14ac:dyDescent="0.25">
      <c r="A79" s="38"/>
      <c r="B79" s="37" t="s">
        <v>57</v>
      </c>
      <c r="C79" s="39" t="s">
        <v>93</v>
      </c>
      <c r="D79" s="21" t="s">
        <v>190</v>
      </c>
      <c r="E79" s="21" t="s">
        <v>2698</v>
      </c>
      <c r="F79" s="22" t="s">
        <v>2699</v>
      </c>
      <c r="G79" s="22" t="s">
        <v>2700</v>
      </c>
      <c r="H79" s="19">
        <v>202304122529</v>
      </c>
      <c r="I79" s="23">
        <v>327021</v>
      </c>
      <c r="J79" s="19" t="s">
        <v>116</v>
      </c>
      <c r="K79" s="19"/>
      <c r="L79" s="19" t="s">
        <v>135</v>
      </c>
      <c r="M79" s="19" t="str">
        <f>IF(K79&gt;0,
(IF(K79&lt;[2]Hónapok!$A$10,[2]Admin!$A$28,
(IF(K79&lt;[2]Hónapok!$A$22,[2]Admin!$B$28,
(IF(K79&lt;[2]Hónapok!$A$34,[2]Admin!$C$28,
(IF(K79&lt;[2]Hónapok!$A$37,[2]Admin!$D$28,"")))))))),"")</f>
        <v/>
      </c>
      <c r="N79" s="22"/>
    </row>
    <row r="80" spans="1:14" s="6" customFormat="1" x14ac:dyDescent="0.25">
      <c r="A80" s="38"/>
      <c r="B80" s="37"/>
      <c r="C80" s="39"/>
      <c r="D80" s="21"/>
      <c r="E80" s="21"/>
      <c r="F80" s="22"/>
      <c r="G80" s="22"/>
      <c r="H80" s="19"/>
      <c r="I80" s="23"/>
      <c r="J80" s="19"/>
      <c r="K80" s="19"/>
      <c r="L80" s="19"/>
      <c r="M80" s="19"/>
      <c r="N80" s="22"/>
    </row>
    <row r="81" spans="1:14" s="6" customFormat="1" x14ac:dyDescent="0.25">
      <c r="A81" s="38"/>
      <c r="B81" s="37"/>
      <c r="C81" s="39"/>
      <c r="D81" s="21"/>
      <c r="E81" s="21"/>
      <c r="F81" s="22"/>
      <c r="G81" s="22"/>
      <c r="H81" s="19"/>
      <c r="I81" s="23"/>
      <c r="J81" s="19"/>
      <c r="K81" s="19"/>
      <c r="L81" s="19"/>
      <c r="M81" s="19"/>
      <c r="N81" s="22"/>
    </row>
    <row r="82" spans="1:14" s="6" customFormat="1" x14ac:dyDescent="0.25">
      <c r="A82" s="38"/>
      <c r="B82" s="37"/>
      <c r="C82" s="39"/>
      <c r="D82" s="21"/>
      <c r="E82" s="21"/>
      <c r="F82" s="22"/>
      <c r="G82" s="22"/>
      <c r="H82" s="19"/>
      <c r="I82" s="23"/>
      <c r="J82" s="19"/>
      <c r="K82" s="19"/>
      <c r="L82" s="19"/>
      <c r="M82" s="19"/>
      <c r="N82" s="22"/>
    </row>
    <row r="83" spans="1:14" s="6" customFormat="1" x14ac:dyDescent="0.25">
      <c r="A83" s="38"/>
      <c r="B83" s="37"/>
      <c r="C83" s="39"/>
      <c r="D83" s="21"/>
      <c r="E83" s="21"/>
      <c r="F83" s="22"/>
      <c r="G83" s="22"/>
      <c r="H83" s="19"/>
      <c r="I83" s="23"/>
      <c r="J83" s="19"/>
      <c r="K83" s="19"/>
      <c r="L83" s="19"/>
      <c r="M83" s="19" t="str">
        <f>IF(K83&gt;0,
(IF(K83&lt;Hónapok!$A$10,Admin!$A$28,
(IF(K83&lt;Hónapok!$A$22,Admin!$B$28,
(IF(K83&lt;Hónapok!$A$34,Admin!$C$28,
(IF(K83&lt;Hónapok!$A$37,Admin!$D$28,"")))))))),"")</f>
        <v/>
      </c>
      <c r="N83" s="22"/>
    </row>
    <row r="84" spans="1:14" s="6" customFormat="1" x14ac:dyDescent="0.25">
      <c r="A84" s="38"/>
      <c r="B84" s="37"/>
      <c r="C84" s="39"/>
      <c r="D84" s="21"/>
      <c r="E84" s="21"/>
      <c r="F84" s="22"/>
      <c r="G84" s="22"/>
      <c r="H84" s="19"/>
      <c r="I84" s="23"/>
      <c r="J84" s="19"/>
      <c r="K84" s="19"/>
      <c r="L84" s="19"/>
      <c r="M84" s="19" t="str">
        <f>IF(K84&gt;0,
(IF(K84&lt;Hónapok!$A$10,Admin!$A$28,
(IF(K84&lt;Hónapok!$A$22,Admin!$B$28,
(IF(K84&lt;Hónapok!$A$34,Admin!$C$28,
(IF(K84&lt;Hónapok!$A$37,Admin!$D$28,"")))))))),"")</f>
        <v/>
      </c>
      <c r="N84" s="20"/>
    </row>
    <row r="85" spans="1:14" s="6" customFormat="1" ht="15.75" thickBot="1" x14ac:dyDescent="0.3">
      <c r="A85" s="70"/>
      <c r="B85" s="70"/>
      <c r="C85" s="70"/>
      <c r="D85" s="71"/>
      <c r="E85" s="71"/>
      <c r="F85" s="72"/>
      <c r="G85" s="72"/>
      <c r="H85" s="73"/>
      <c r="I85" s="74"/>
      <c r="J85" s="73"/>
      <c r="K85" s="73"/>
      <c r="L85" s="73"/>
      <c r="M85" s="73"/>
      <c r="N85" s="75"/>
    </row>
    <row r="86" spans="1:14" ht="16.5" thickBot="1" x14ac:dyDescent="0.3">
      <c r="A86" s="310"/>
      <c r="B86" s="311"/>
      <c r="C86" s="311"/>
      <c r="D86" s="311"/>
      <c r="E86" s="311"/>
      <c r="F86" s="311"/>
      <c r="G86" s="311"/>
      <c r="H86" s="311"/>
      <c r="I86" s="195">
        <f>SUM(I3:I84)</f>
        <v>17322529</v>
      </c>
      <c r="J86" s="312"/>
      <c r="K86" s="312"/>
      <c r="L86" s="312"/>
      <c r="M86" s="312"/>
      <c r="N86" s="313"/>
    </row>
  </sheetData>
  <autoFilter ref="A2:N78" xr:uid="{00000000-0009-0000-0000-000002000000}"/>
  <customSheetViews>
    <customSheetView guid="{B3053EE5-F487-4331-B4B6-28A1F2EF1617}" showAutoFilter="1" hiddenRows="1" topLeftCell="A40">
      <selection activeCell="L44" sqref="L44"/>
      <pageMargins left="0.7" right="0.7" top="0.75" bottom="0.75" header="0.3" footer="0.3"/>
      <pageSetup paperSize="9" orientation="portrait" r:id="rId1"/>
      <autoFilter ref="A41:N455" xr:uid="{F88C186B-EED0-48F3-8D4B-A52F2CA0DC07}"/>
    </customSheetView>
  </customSheetViews>
  <mergeCells count="2">
    <mergeCell ref="A86:H86"/>
    <mergeCell ref="J86:N86"/>
  </mergeCells>
  <dataValidations count="1">
    <dataValidation type="list" allowBlank="1" showInputMessage="1" showErrorMessage="1" sqref="M85" xr:uid="{683D1684-3938-4234-882F-9819B5F7672A}">
      <formula1>#REF!</formula1>
    </dataValidation>
  </dataValidations>
  <pageMargins left="0.70866141732283472" right="0.70866141732283472" top="0.19685039370078741" bottom="0.19685039370078741" header="0.31496062992125984" footer="0.31496062992125984"/>
  <pageSetup paperSize="9" scale="42" fitToHeight="0" orientation="landscape" r:id="rId2"/>
  <legacyDrawing r:id="rId3"/>
  <extLst>
    <ext xmlns:x14="http://schemas.microsoft.com/office/spreadsheetml/2009/9/main" uri="{CCE6A557-97BC-4b89-ADB6-D9C93CAAB3DF}">
      <x14:dataValidations xmlns:xm="http://schemas.microsoft.com/office/excel/2006/main" count="8">
        <x14:dataValidation type="list" allowBlank="1" showInputMessage="1" showErrorMessage="1" xr:uid="{936B2343-B152-46C0-8A3B-72BF030200F8}">
          <x14:formula1>
            <xm:f>Admin!$A$2:$A$6</xm:f>
          </x14:formula1>
          <xm:sqref>L3:L85</xm:sqref>
        </x14:dataValidation>
        <x14:dataValidation type="list" allowBlank="1" showInputMessage="1" showErrorMessage="1" xr:uid="{50C8117D-E714-450E-A839-42D288C89E1C}">
          <x14:formula1>
            <xm:f>Hónapok!$A$1:$A$36</xm:f>
          </x14:formula1>
          <xm:sqref>K3:K85</xm:sqref>
        </x14:dataValidation>
        <x14:dataValidation type="list" allowBlank="1" showInputMessage="1" showErrorMessage="1" xr:uid="{F7C9A12F-FE65-4B84-80CA-8275F10D2718}">
          <x14:formula1>
            <xm:f>IF(B142=Admin!$A$9,Admin!$C$4:$C$23,IF(B142=Admin!$A$10,Admin!$D$2:$D$9,""))</xm:f>
          </x14:formula1>
          <xm:sqref>C85</xm:sqref>
        </x14:dataValidation>
        <x14:dataValidation type="list" allowBlank="1" showInputMessage="1" showErrorMessage="1" xr:uid="{20EEAA08-FBD6-4986-B818-B4248A6BBAF4}">
          <x14:formula1>
            <xm:f>IF(B3=Admin!$A$9,Admin!$C$4:$C$23,IF(B3=Admin!$A$10,Admin!$D$2:$D$9,""))</xm:f>
          </x14:formula1>
          <xm:sqref>C3 C5 C22:C24 C11 C27:C84 C8 C14:C19</xm:sqref>
        </x14:dataValidation>
        <x14:dataValidation type="list" allowBlank="1" showInputMessage="1" showErrorMessage="1" xr:uid="{7626A93E-0DD2-4320-A4DF-7E4691969E21}">
          <x14:formula1>
            <xm:f>Admin!$A$9:$A$10</xm:f>
          </x14:formula1>
          <xm:sqref>B3:B84</xm:sqref>
        </x14:dataValidation>
        <x14:dataValidation type="list" allowBlank="1" showInputMessage="1" showErrorMessage="1" xr:uid="{05CF9590-76C4-49DB-8CFC-1CD360A0F0E6}">
          <x14:formula1>
            <xm:f>Admin!$A$18:$A$19</xm:f>
          </x14:formula1>
          <xm:sqref>J3:J85</xm:sqref>
        </x14:dataValidation>
        <x14:dataValidation type="list" allowBlank="1" showInputMessage="1" showErrorMessage="1" xr:uid="{0DCAEF2C-92D3-4CE4-98EB-6004769F77CE}">
          <x14:formula1>
            <xm:f>IF(B79=Admin!$A$9,Admin!$C$4:$C$23,IF(B79=Admin!$A$10,Admin!$D$2:$D$9,""))</xm:f>
          </x14:formula1>
          <xm:sqref>C25:C26 C20:C21</xm:sqref>
        </x14:dataValidation>
        <x14:dataValidation type="list" allowBlank="1" showInputMessage="1" showErrorMessage="1" xr:uid="{059E10C8-FE6F-4E56-B889-1DC1A81B6FBD}">
          <x14:formula1>
            <xm:f>IF(B64=Admin!$A$9,Admin!$C$4:$C$23,IF(B64=Admin!$A$10,Admin!$D$2:$D$9,""))</xm:f>
          </x14:formula1>
          <xm:sqref>C6:C7 C4 C12:C13 C9:C10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Munka3"/>
  <dimension ref="A1:A37"/>
  <sheetViews>
    <sheetView workbookViewId="0">
      <selection activeCell="A11" sqref="A11:A16"/>
    </sheetView>
  </sheetViews>
  <sheetFormatPr defaultRowHeight="15" x14ac:dyDescent="0.25"/>
  <cols>
    <col min="1" max="1" width="19.85546875" style="33" customWidth="1"/>
  </cols>
  <sheetData>
    <row r="1" spans="1:1" x14ac:dyDescent="0.25">
      <c r="A1" s="34" t="s">
        <v>17</v>
      </c>
    </row>
    <row r="2" spans="1:1" x14ac:dyDescent="0.25">
      <c r="A2" s="34" t="s">
        <v>18</v>
      </c>
    </row>
    <row r="3" spans="1:1" x14ac:dyDescent="0.25">
      <c r="A3" s="34" t="s">
        <v>19</v>
      </c>
    </row>
    <row r="4" spans="1:1" x14ac:dyDescent="0.25">
      <c r="A4" s="34" t="s">
        <v>20</v>
      </c>
    </row>
    <row r="5" spans="1:1" x14ac:dyDescent="0.25">
      <c r="A5" s="34" t="s">
        <v>21</v>
      </c>
    </row>
    <row r="6" spans="1:1" x14ac:dyDescent="0.25">
      <c r="A6" s="34" t="s">
        <v>22</v>
      </c>
    </row>
    <row r="7" spans="1:1" x14ac:dyDescent="0.25">
      <c r="A7" s="34" t="s">
        <v>27</v>
      </c>
    </row>
    <row r="8" spans="1:1" x14ac:dyDescent="0.25">
      <c r="A8" s="34" t="s">
        <v>28</v>
      </c>
    </row>
    <row r="9" spans="1:1" x14ac:dyDescent="0.25">
      <c r="A9" s="34" t="s">
        <v>29</v>
      </c>
    </row>
    <row r="10" spans="1:1" x14ac:dyDescent="0.25">
      <c r="A10" s="34" t="s">
        <v>30</v>
      </c>
    </row>
    <row r="11" spans="1:1" x14ac:dyDescent="0.25">
      <c r="A11" s="34" t="s">
        <v>31</v>
      </c>
    </row>
    <row r="12" spans="1:1" x14ac:dyDescent="0.25">
      <c r="A12" s="34" t="s">
        <v>32</v>
      </c>
    </row>
    <row r="13" spans="1:1" x14ac:dyDescent="0.25">
      <c r="A13" s="34" t="s">
        <v>33</v>
      </c>
    </row>
    <row r="14" spans="1:1" x14ac:dyDescent="0.25">
      <c r="A14" s="34" t="s">
        <v>34</v>
      </c>
    </row>
    <row r="15" spans="1:1" x14ac:dyDescent="0.25">
      <c r="A15" s="34" t="s">
        <v>35</v>
      </c>
    </row>
    <row r="16" spans="1:1" x14ac:dyDescent="0.25">
      <c r="A16" s="34" t="s">
        <v>36</v>
      </c>
    </row>
    <row r="17" spans="1:1" x14ac:dyDescent="0.25">
      <c r="A17" s="34" t="s">
        <v>37</v>
      </c>
    </row>
    <row r="18" spans="1:1" x14ac:dyDescent="0.25">
      <c r="A18" s="34" t="s">
        <v>142</v>
      </c>
    </row>
    <row r="19" spans="1:1" x14ac:dyDescent="0.25">
      <c r="A19" s="34" t="s">
        <v>143</v>
      </c>
    </row>
    <row r="20" spans="1:1" x14ac:dyDescent="0.25">
      <c r="A20" s="34" t="s">
        <v>144</v>
      </c>
    </row>
    <row r="21" spans="1:1" x14ac:dyDescent="0.25">
      <c r="A21" s="34" t="s">
        <v>145</v>
      </c>
    </row>
    <row r="22" spans="1:1" x14ac:dyDescent="0.25">
      <c r="A22" s="34" t="s">
        <v>146</v>
      </c>
    </row>
    <row r="23" spans="1:1" x14ac:dyDescent="0.25">
      <c r="A23" s="34" t="s">
        <v>147</v>
      </c>
    </row>
    <row r="24" spans="1:1" x14ac:dyDescent="0.25">
      <c r="A24" s="34" t="s">
        <v>148</v>
      </c>
    </row>
    <row r="25" spans="1:1" x14ac:dyDescent="0.25">
      <c r="A25" s="34" t="s">
        <v>149</v>
      </c>
    </row>
    <row r="26" spans="1:1" x14ac:dyDescent="0.25">
      <c r="A26" s="34" t="s">
        <v>150</v>
      </c>
    </row>
    <row r="27" spans="1:1" x14ac:dyDescent="0.25">
      <c r="A27" s="34" t="s">
        <v>151</v>
      </c>
    </row>
    <row r="28" spans="1:1" x14ac:dyDescent="0.25">
      <c r="A28" s="34" t="s">
        <v>152</v>
      </c>
    </row>
    <row r="29" spans="1:1" x14ac:dyDescent="0.25">
      <c r="A29" s="34" t="s">
        <v>153</v>
      </c>
    </row>
    <row r="30" spans="1:1" x14ac:dyDescent="0.25">
      <c r="A30" s="34" t="s">
        <v>154</v>
      </c>
    </row>
    <row r="31" spans="1:1" x14ac:dyDescent="0.25">
      <c r="A31" s="177" t="s">
        <v>155</v>
      </c>
    </row>
    <row r="32" spans="1:1" x14ac:dyDescent="0.25">
      <c r="A32" s="177" t="s">
        <v>156</v>
      </c>
    </row>
    <row r="33" spans="1:1" x14ac:dyDescent="0.25">
      <c r="A33" s="177" t="s">
        <v>157</v>
      </c>
    </row>
    <row r="34" spans="1:1" x14ac:dyDescent="0.25">
      <c r="A34" s="177" t="s">
        <v>158</v>
      </c>
    </row>
    <row r="35" spans="1:1" x14ac:dyDescent="0.25">
      <c r="A35" s="177" t="s">
        <v>159</v>
      </c>
    </row>
    <row r="36" spans="1:1" x14ac:dyDescent="0.25">
      <c r="A36" s="177" t="s">
        <v>160</v>
      </c>
    </row>
    <row r="37" spans="1:1" x14ac:dyDescent="0.25">
      <c r="A37" s="177"/>
    </row>
  </sheetData>
  <customSheetViews>
    <customSheetView guid="{B3053EE5-F487-4331-B4B6-28A1F2EF1617}">
      <selection activeCell="A7" sqref="A7:A13"/>
      <pageMargins left="0.7" right="0.7" top="0.75" bottom="0.75" header="0.3" footer="0.3"/>
    </customSheetView>
  </customSheetViews>
  <phoneticPr fontId="4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Munka5"/>
  <dimension ref="A1:D40"/>
  <sheetViews>
    <sheetView zoomScaleNormal="100" workbookViewId="0">
      <selection activeCell="K10" sqref="K10"/>
    </sheetView>
  </sheetViews>
  <sheetFormatPr defaultRowHeight="15" x14ac:dyDescent="0.25"/>
  <cols>
    <col min="1" max="1" width="41" bestFit="1" customWidth="1"/>
    <col min="2" max="2" width="36.7109375" bestFit="1" customWidth="1"/>
    <col min="3" max="3" width="44" bestFit="1" customWidth="1"/>
    <col min="4" max="4" width="50.140625" bestFit="1" customWidth="1"/>
  </cols>
  <sheetData>
    <row r="1" spans="1:4" s="6" customFormat="1" ht="18.75" customHeight="1" thickBot="1" x14ac:dyDescent="0.3">
      <c r="A1" s="42" t="s">
        <v>50</v>
      </c>
      <c r="B1" s="47" t="s">
        <v>51</v>
      </c>
      <c r="C1" s="51" t="s">
        <v>70</v>
      </c>
      <c r="D1" s="42" t="s">
        <v>89</v>
      </c>
    </row>
    <row r="2" spans="1:4" s="6" customFormat="1" ht="18.75" customHeight="1" x14ac:dyDescent="0.25">
      <c r="A2" s="43" t="s">
        <v>126</v>
      </c>
      <c r="B2" s="43" t="s">
        <v>38</v>
      </c>
      <c r="C2" s="26" t="s">
        <v>97</v>
      </c>
      <c r="D2" s="52" t="s">
        <v>90</v>
      </c>
    </row>
    <row r="3" spans="1:4" s="6" customFormat="1" ht="30" x14ac:dyDescent="0.25">
      <c r="A3" s="26" t="s">
        <v>127</v>
      </c>
      <c r="B3" s="26" t="s">
        <v>60</v>
      </c>
      <c r="C3" s="76" t="s">
        <v>98</v>
      </c>
      <c r="D3" s="53" t="s">
        <v>91</v>
      </c>
    </row>
    <row r="4" spans="1:4" s="6" customFormat="1" ht="18.75" customHeight="1" x14ac:dyDescent="0.25">
      <c r="A4" s="26" t="s">
        <v>128</v>
      </c>
      <c r="B4" s="26" t="s">
        <v>61</v>
      </c>
      <c r="C4" s="26" t="s">
        <v>71</v>
      </c>
      <c r="D4" s="53" t="s">
        <v>92</v>
      </c>
    </row>
    <row r="5" spans="1:4" s="6" customFormat="1" ht="18.75" customHeight="1" x14ac:dyDescent="0.25">
      <c r="A5" s="26" t="s">
        <v>134</v>
      </c>
      <c r="B5" s="26" t="s">
        <v>62</v>
      </c>
      <c r="C5" s="26" t="s">
        <v>72</v>
      </c>
      <c r="D5" s="53" t="s">
        <v>214</v>
      </c>
    </row>
    <row r="6" spans="1:4" s="6" customFormat="1" ht="18.75" customHeight="1" thickBot="1" x14ac:dyDescent="0.3">
      <c r="A6" s="27" t="s">
        <v>135</v>
      </c>
      <c r="B6" s="26" t="s">
        <v>39</v>
      </c>
      <c r="C6" s="26" t="s">
        <v>73</v>
      </c>
      <c r="D6" s="53" t="s">
        <v>93</v>
      </c>
    </row>
    <row r="7" spans="1:4" s="6" customFormat="1" ht="18.75" customHeight="1" thickBot="1" x14ac:dyDescent="0.3">
      <c r="B7" s="48" t="s">
        <v>63</v>
      </c>
      <c r="C7" s="26" t="s">
        <v>74</v>
      </c>
      <c r="D7" s="53" t="s">
        <v>94</v>
      </c>
    </row>
    <row r="8" spans="1:4" s="6" customFormat="1" ht="35.25" customHeight="1" thickBot="1" x14ac:dyDescent="0.3">
      <c r="A8" s="44" t="s">
        <v>55</v>
      </c>
      <c r="B8" s="48" t="s">
        <v>40</v>
      </c>
      <c r="C8" s="26" t="s">
        <v>75</v>
      </c>
      <c r="D8" s="53" t="s">
        <v>2656</v>
      </c>
    </row>
    <row r="9" spans="1:4" s="6" customFormat="1" ht="45.75" thickBot="1" x14ac:dyDescent="0.3">
      <c r="A9" s="28" t="s">
        <v>56</v>
      </c>
      <c r="B9" s="48" t="s">
        <v>64</v>
      </c>
      <c r="C9" s="55" t="s">
        <v>106</v>
      </c>
      <c r="D9" s="54" t="s">
        <v>117</v>
      </c>
    </row>
    <row r="10" spans="1:4" s="6" customFormat="1" ht="45.75" thickBot="1" x14ac:dyDescent="0.3">
      <c r="A10" s="27" t="s">
        <v>57</v>
      </c>
      <c r="B10" s="48" t="s">
        <v>41</v>
      </c>
      <c r="C10" s="55" t="s">
        <v>107</v>
      </c>
    </row>
    <row r="11" spans="1:4" ht="15.75" thickBot="1" x14ac:dyDescent="0.3">
      <c r="B11" s="49" t="s">
        <v>65</v>
      </c>
      <c r="C11" s="45" t="s">
        <v>76</v>
      </c>
    </row>
    <row r="12" spans="1:4" ht="15.75" thickBot="1" x14ac:dyDescent="0.3">
      <c r="A12" s="44" t="s">
        <v>52</v>
      </c>
      <c r="B12" s="49" t="s">
        <v>66</v>
      </c>
      <c r="C12" s="45" t="s">
        <v>77</v>
      </c>
    </row>
    <row r="13" spans="1:4" x14ac:dyDescent="0.25">
      <c r="A13" s="28" t="s">
        <v>42</v>
      </c>
      <c r="B13" s="49" t="s">
        <v>67</v>
      </c>
      <c r="C13" s="45" t="s">
        <v>78</v>
      </c>
    </row>
    <row r="14" spans="1:4" ht="15.75" thickBot="1" x14ac:dyDescent="0.3">
      <c r="A14" s="26" t="s">
        <v>53</v>
      </c>
      <c r="B14" s="50" t="s">
        <v>68</v>
      </c>
      <c r="C14" s="45" t="s">
        <v>79</v>
      </c>
    </row>
    <row r="15" spans="1:4" ht="15.75" thickBot="1" x14ac:dyDescent="0.3">
      <c r="A15" s="25" t="s">
        <v>54</v>
      </c>
      <c r="C15" s="45" t="s">
        <v>80</v>
      </c>
    </row>
    <row r="16" spans="1:4" x14ac:dyDescent="0.25">
      <c r="C16" s="45" t="s">
        <v>81</v>
      </c>
    </row>
    <row r="17" spans="1:4" ht="15.75" thickBot="1" x14ac:dyDescent="0.3">
      <c r="B17" t="s">
        <v>2525</v>
      </c>
      <c r="C17" s="45" t="s">
        <v>82</v>
      </c>
    </row>
    <row r="18" spans="1:4" ht="15.75" thickBot="1" x14ac:dyDescent="0.3">
      <c r="A18" s="69" t="s">
        <v>6</v>
      </c>
      <c r="B18" t="s">
        <v>2526</v>
      </c>
      <c r="C18" s="45" t="s">
        <v>83</v>
      </c>
    </row>
    <row r="19" spans="1:4" ht="15.75" thickBot="1" x14ac:dyDescent="0.3">
      <c r="A19" s="68" t="s">
        <v>116</v>
      </c>
      <c r="C19" s="45" t="s">
        <v>84</v>
      </c>
    </row>
    <row r="20" spans="1:4" x14ac:dyDescent="0.25">
      <c r="C20" s="45" t="s">
        <v>85</v>
      </c>
    </row>
    <row r="21" spans="1:4" x14ac:dyDescent="0.25">
      <c r="C21" s="45" t="s">
        <v>86</v>
      </c>
    </row>
    <row r="22" spans="1:4" x14ac:dyDescent="0.25">
      <c r="C22" s="45" t="s">
        <v>87</v>
      </c>
    </row>
    <row r="23" spans="1:4" ht="15.75" thickBot="1" x14ac:dyDescent="0.3">
      <c r="C23" s="46" t="s">
        <v>88</v>
      </c>
    </row>
    <row r="26" spans="1:4" ht="15.75" thickBot="1" x14ac:dyDescent="0.3"/>
    <row r="27" spans="1:4" ht="15.75" thickBot="1" x14ac:dyDescent="0.3">
      <c r="A27" s="314" t="s">
        <v>118</v>
      </c>
      <c r="B27" s="315"/>
      <c r="C27" s="315"/>
      <c r="D27" s="316"/>
    </row>
    <row r="28" spans="1:4" ht="15.75" thickBot="1" x14ac:dyDescent="0.3">
      <c r="A28" s="78" t="s">
        <v>119</v>
      </c>
      <c r="B28" s="79" t="s">
        <v>120</v>
      </c>
      <c r="C28" s="79" t="s">
        <v>121</v>
      </c>
      <c r="D28" s="80" t="s">
        <v>122</v>
      </c>
    </row>
    <row r="29" spans="1:4" x14ac:dyDescent="0.25">
      <c r="A29" s="82" t="s">
        <v>17</v>
      </c>
      <c r="B29" s="83" t="s">
        <v>30</v>
      </c>
      <c r="C29" s="83" t="s">
        <v>146</v>
      </c>
      <c r="D29" s="84" t="s">
        <v>158</v>
      </c>
    </row>
    <row r="30" spans="1:4" x14ac:dyDescent="0.25">
      <c r="A30" s="85" t="s">
        <v>18</v>
      </c>
      <c r="B30" s="86" t="s">
        <v>31</v>
      </c>
      <c r="C30" s="86" t="s">
        <v>147</v>
      </c>
      <c r="D30" s="87" t="s">
        <v>159</v>
      </c>
    </row>
    <row r="31" spans="1:4" x14ac:dyDescent="0.25">
      <c r="A31" s="85" t="s">
        <v>19</v>
      </c>
      <c r="B31" s="86" t="s">
        <v>32</v>
      </c>
      <c r="C31" s="86" t="s">
        <v>148</v>
      </c>
      <c r="D31" s="87" t="s">
        <v>160</v>
      </c>
    </row>
    <row r="32" spans="1:4" x14ac:dyDescent="0.25">
      <c r="A32" s="85" t="s">
        <v>20</v>
      </c>
      <c r="B32" s="86" t="s">
        <v>33</v>
      </c>
      <c r="C32" s="86" t="s">
        <v>149</v>
      </c>
      <c r="D32" s="87"/>
    </row>
    <row r="33" spans="1:4" x14ac:dyDescent="0.25">
      <c r="A33" s="85" t="s">
        <v>21</v>
      </c>
      <c r="B33" s="86" t="s">
        <v>34</v>
      </c>
      <c r="C33" s="86" t="s">
        <v>150</v>
      </c>
      <c r="D33" s="87"/>
    </row>
    <row r="34" spans="1:4" x14ac:dyDescent="0.25">
      <c r="A34" s="85" t="s">
        <v>22</v>
      </c>
      <c r="B34" s="86" t="s">
        <v>35</v>
      </c>
      <c r="C34" s="86" t="s">
        <v>151</v>
      </c>
      <c r="D34" s="87"/>
    </row>
    <row r="35" spans="1:4" x14ac:dyDescent="0.25">
      <c r="A35" s="85" t="s">
        <v>27</v>
      </c>
      <c r="B35" s="86" t="s">
        <v>36</v>
      </c>
      <c r="C35" s="86" t="s">
        <v>152</v>
      </c>
      <c r="D35" s="87"/>
    </row>
    <row r="36" spans="1:4" x14ac:dyDescent="0.25">
      <c r="A36" s="85" t="s">
        <v>28</v>
      </c>
      <c r="B36" s="86" t="s">
        <v>37</v>
      </c>
      <c r="C36" s="86" t="s">
        <v>153</v>
      </c>
      <c r="D36" s="87"/>
    </row>
    <row r="37" spans="1:4" x14ac:dyDescent="0.25">
      <c r="A37" s="85" t="s">
        <v>29</v>
      </c>
      <c r="B37" s="86" t="s">
        <v>142</v>
      </c>
      <c r="C37" s="86" t="s">
        <v>154</v>
      </c>
      <c r="D37" s="87"/>
    </row>
    <row r="38" spans="1:4" x14ac:dyDescent="0.25">
      <c r="A38" s="88"/>
      <c r="B38" s="86" t="s">
        <v>143</v>
      </c>
      <c r="C38" s="86" t="s">
        <v>155</v>
      </c>
      <c r="D38" s="87"/>
    </row>
    <row r="39" spans="1:4" x14ac:dyDescent="0.25">
      <c r="A39" s="88"/>
      <c r="B39" s="86" t="s">
        <v>144</v>
      </c>
      <c r="C39" s="86" t="s">
        <v>156</v>
      </c>
      <c r="D39" s="87"/>
    </row>
    <row r="40" spans="1:4" ht="15.75" thickBot="1" x14ac:dyDescent="0.3">
      <c r="A40" s="89"/>
      <c r="B40" s="90" t="s">
        <v>145</v>
      </c>
      <c r="C40" s="90" t="s">
        <v>157</v>
      </c>
      <c r="D40" s="91"/>
    </row>
  </sheetData>
  <mergeCells count="1">
    <mergeCell ref="A27:D27"/>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15983-C528-4117-8EAE-7CB489C359ED}">
  <sheetPr codeName="Munka9"/>
  <dimension ref="A1:E70"/>
  <sheetViews>
    <sheetView workbookViewId="0">
      <selection activeCell="B30" sqref="B30"/>
    </sheetView>
  </sheetViews>
  <sheetFormatPr defaultRowHeight="15" x14ac:dyDescent="0.25"/>
  <cols>
    <col min="1" max="5" width="19.7109375" customWidth="1"/>
  </cols>
  <sheetData>
    <row r="1" spans="1:5" x14ac:dyDescent="0.25">
      <c r="A1" s="258" t="s">
        <v>2560</v>
      </c>
      <c r="B1" s="258" t="s">
        <v>2561</v>
      </c>
      <c r="C1" s="258" t="s">
        <v>2562</v>
      </c>
      <c r="D1" s="258" t="s">
        <v>13</v>
      </c>
      <c r="E1" s="258" t="s">
        <v>2559</v>
      </c>
    </row>
    <row r="2" spans="1:5" x14ac:dyDescent="0.25">
      <c r="A2" s="264" t="s">
        <v>844</v>
      </c>
      <c r="B2" s="259" t="s">
        <v>2563</v>
      </c>
      <c r="C2" s="260" t="s">
        <v>141</v>
      </c>
      <c r="D2" s="261">
        <v>1373701</v>
      </c>
      <c r="E2" s="261">
        <v>178581</v>
      </c>
    </row>
    <row r="3" spans="1:5" x14ac:dyDescent="0.25">
      <c r="A3" s="264" t="s">
        <v>184</v>
      </c>
      <c r="B3" s="259" t="s">
        <v>2564</v>
      </c>
      <c r="C3" s="260" t="s">
        <v>137</v>
      </c>
      <c r="D3" s="261">
        <v>600000</v>
      </c>
      <c r="E3" s="261">
        <v>78000</v>
      </c>
    </row>
    <row r="4" spans="1:5" x14ac:dyDescent="0.25">
      <c r="A4" s="264" t="s">
        <v>985</v>
      </c>
      <c r="B4" s="259" t="s">
        <v>2565</v>
      </c>
      <c r="C4" s="260" t="s">
        <v>171</v>
      </c>
      <c r="D4" s="261">
        <v>1309500</v>
      </c>
      <c r="E4" s="261">
        <v>170235</v>
      </c>
    </row>
    <row r="5" spans="1:5" x14ac:dyDescent="0.25">
      <c r="A5" s="264" t="s">
        <v>993</v>
      </c>
      <c r="B5" s="259" t="s">
        <v>2566</v>
      </c>
      <c r="C5" s="260" t="s">
        <v>141</v>
      </c>
      <c r="D5" s="261">
        <v>800000</v>
      </c>
      <c r="E5" s="261">
        <v>104000</v>
      </c>
    </row>
    <row r="6" spans="1:5" x14ac:dyDescent="0.25">
      <c r="A6" s="264" t="s">
        <v>1003</v>
      </c>
      <c r="B6" s="259" t="s">
        <v>2567</v>
      </c>
      <c r="C6" s="260" t="s">
        <v>178</v>
      </c>
      <c r="D6" s="261">
        <v>1355000</v>
      </c>
      <c r="E6" s="261">
        <v>176150</v>
      </c>
    </row>
    <row r="7" spans="1:5" x14ac:dyDescent="0.25">
      <c r="A7" s="264" t="s">
        <v>1038</v>
      </c>
      <c r="B7" s="259" t="s">
        <v>2568</v>
      </c>
      <c r="C7" s="260" t="s">
        <v>141</v>
      </c>
      <c r="D7" s="261">
        <v>825000</v>
      </c>
      <c r="E7" s="261">
        <v>107250</v>
      </c>
    </row>
    <row r="8" spans="1:5" x14ac:dyDescent="0.25">
      <c r="A8" s="264" t="s">
        <v>1080</v>
      </c>
      <c r="B8" s="259" t="s">
        <v>2569</v>
      </c>
      <c r="C8" s="260" t="s">
        <v>141</v>
      </c>
      <c r="D8" s="261">
        <v>460000</v>
      </c>
      <c r="E8" s="261">
        <v>59800</v>
      </c>
    </row>
    <row r="9" spans="1:5" x14ac:dyDescent="0.25">
      <c r="A9" s="264" t="s">
        <v>1095</v>
      </c>
      <c r="B9" s="259" t="s">
        <v>2570</v>
      </c>
      <c r="C9" s="260" t="s">
        <v>181</v>
      </c>
      <c r="D9" s="261">
        <v>1030000</v>
      </c>
      <c r="E9" s="261">
        <v>133900</v>
      </c>
    </row>
    <row r="10" spans="1:5" x14ac:dyDescent="0.25">
      <c r="A10" s="264" t="s">
        <v>1391</v>
      </c>
      <c r="B10" s="259" t="s">
        <v>2571</v>
      </c>
      <c r="C10" s="260" t="s">
        <v>178</v>
      </c>
      <c r="D10" s="261">
        <v>1050000</v>
      </c>
      <c r="E10" s="261">
        <v>136500</v>
      </c>
    </row>
    <row r="11" spans="1:5" x14ac:dyDescent="0.25">
      <c r="A11" s="264" t="s">
        <v>182</v>
      </c>
      <c r="B11" s="259" t="s">
        <v>2572</v>
      </c>
      <c r="C11" s="260" t="s">
        <v>178</v>
      </c>
      <c r="D11" s="261">
        <v>1070000</v>
      </c>
      <c r="E11" s="261">
        <v>139100</v>
      </c>
    </row>
    <row r="12" spans="1:5" x14ac:dyDescent="0.25">
      <c r="A12" s="264" t="s">
        <v>187</v>
      </c>
      <c r="B12" s="259" t="s">
        <v>2573</v>
      </c>
      <c r="C12" s="260" t="s">
        <v>168</v>
      </c>
      <c r="D12" s="261">
        <v>540000</v>
      </c>
      <c r="E12" s="261">
        <v>70200</v>
      </c>
    </row>
    <row r="13" spans="1:5" x14ac:dyDescent="0.25">
      <c r="A13" s="264" t="s">
        <v>179</v>
      </c>
      <c r="B13" s="259" t="s">
        <v>2574</v>
      </c>
      <c r="C13" s="260" t="s">
        <v>137</v>
      </c>
      <c r="D13" s="261">
        <v>535000</v>
      </c>
      <c r="E13" s="261">
        <v>69550</v>
      </c>
    </row>
    <row r="14" spans="1:5" x14ac:dyDescent="0.25">
      <c r="A14" s="264" t="s">
        <v>208</v>
      </c>
      <c r="B14" s="259" t="s">
        <v>2575</v>
      </c>
      <c r="C14" s="260" t="s">
        <v>209</v>
      </c>
      <c r="D14" s="261">
        <v>524500</v>
      </c>
      <c r="E14" s="261">
        <v>68185</v>
      </c>
    </row>
    <row r="15" spans="1:5" x14ac:dyDescent="0.25">
      <c r="A15" s="264" t="s">
        <v>140</v>
      </c>
      <c r="B15" s="259" t="s">
        <v>2576</v>
      </c>
      <c r="C15" s="260" t="s">
        <v>141</v>
      </c>
      <c r="D15" s="261">
        <v>500000</v>
      </c>
      <c r="E15" s="261">
        <v>34840</v>
      </c>
    </row>
    <row r="16" spans="1:5" x14ac:dyDescent="0.25">
      <c r="A16" s="264" t="s">
        <v>161</v>
      </c>
      <c r="B16" s="259" t="s">
        <v>2577</v>
      </c>
      <c r="C16" s="260" t="s">
        <v>137</v>
      </c>
      <c r="D16" s="261">
        <v>400000</v>
      </c>
      <c r="E16" s="261">
        <v>21840</v>
      </c>
    </row>
    <row r="17" spans="1:5" x14ac:dyDescent="0.25">
      <c r="A17" s="264" t="s">
        <v>165</v>
      </c>
      <c r="B17" s="259" t="s">
        <v>2578</v>
      </c>
      <c r="C17" s="260" t="s">
        <v>141</v>
      </c>
      <c r="D17" s="261">
        <v>500000</v>
      </c>
      <c r="E17" s="261">
        <v>65000</v>
      </c>
    </row>
    <row r="18" spans="1:5" x14ac:dyDescent="0.25">
      <c r="A18" s="264" t="s">
        <v>1079</v>
      </c>
      <c r="B18" s="259" t="s">
        <v>2579</v>
      </c>
      <c r="C18" s="260" t="s">
        <v>139</v>
      </c>
      <c r="D18" s="261">
        <v>113000</v>
      </c>
      <c r="E18" s="261">
        <v>14690</v>
      </c>
    </row>
    <row r="19" spans="1:5" x14ac:dyDescent="0.25">
      <c r="A19" s="264" t="s">
        <v>211</v>
      </c>
      <c r="B19" s="259" t="s">
        <v>2580</v>
      </c>
      <c r="C19" s="260" t="s">
        <v>212</v>
      </c>
      <c r="D19" s="261">
        <v>572000</v>
      </c>
      <c r="E19" s="261">
        <v>74360</v>
      </c>
    </row>
    <row r="20" spans="1:5" x14ac:dyDescent="0.25">
      <c r="A20" s="264" t="s">
        <v>183</v>
      </c>
      <c r="B20" s="259" t="s">
        <v>2581</v>
      </c>
      <c r="C20" s="260" t="s">
        <v>137</v>
      </c>
      <c r="D20" s="261">
        <v>400000</v>
      </c>
      <c r="E20" s="261">
        <v>52000</v>
      </c>
    </row>
    <row r="21" spans="1:5" x14ac:dyDescent="0.25">
      <c r="A21" s="264" t="s">
        <v>213</v>
      </c>
      <c r="B21" s="259" t="s">
        <v>2582</v>
      </c>
      <c r="C21" s="260" t="s">
        <v>209</v>
      </c>
      <c r="D21" s="261">
        <v>200000</v>
      </c>
      <c r="E21" s="261">
        <v>26000</v>
      </c>
    </row>
    <row r="22" spans="1:5" x14ac:dyDescent="0.25">
      <c r="A22" s="264" t="s">
        <v>166</v>
      </c>
      <c r="B22" s="259" t="s">
        <v>2583</v>
      </c>
      <c r="C22" s="260" t="s">
        <v>2657</v>
      </c>
      <c r="D22" s="261">
        <v>600000</v>
      </c>
      <c r="E22" s="261">
        <v>78000</v>
      </c>
    </row>
    <row r="23" spans="1:5" x14ac:dyDescent="0.25">
      <c r="A23" s="264" t="s">
        <v>167</v>
      </c>
      <c r="B23" s="259" t="s">
        <v>2584</v>
      </c>
      <c r="C23" s="260" t="s">
        <v>168</v>
      </c>
      <c r="D23" s="261">
        <v>390000</v>
      </c>
      <c r="E23" s="261">
        <v>20540</v>
      </c>
    </row>
    <row r="24" spans="1:5" x14ac:dyDescent="0.25">
      <c r="A24" s="264" t="s">
        <v>169</v>
      </c>
      <c r="B24" s="259" t="s">
        <v>2585</v>
      </c>
      <c r="C24" s="260" t="s">
        <v>2657</v>
      </c>
      <c r="D24" s="261">
        <v>340935</v>
      </c>
      <c r="E24" s="261">
        <v>14162</v>
      </c>
    </row>
    <row r="25" spans="1:5" x14ac:dyDescent="0.25">
      <c r="A25" s="264" t="s">
        <v>302</v>
      </c>
      <c r="B25" s="259" t="s">
        <v>2586</v>
      </c>
      <c r="C25" s="260" t="s">
        <v>137</v>
      </c>
      <c r="D25" s="261">
        <v>498000</v>
      </c>
      <c r="E25" s="261"/>
    </row>
    <row r="26" spans="1:5" x14ac:dyDescent="0.25">
      <c r="A26" s="264" t="s">
        <v>188</v>
      </c>
      <c r="B26" s="259" t="s">
        <v>2587</v>
      </c>
      <c r="C26" s="260" t="s">
        <v>171</v>
      </c>
      <c r="D26" s="261">
        <v>430001</v>
      </c>
      <c r="E26" s="261">
        <v>55900</v>
      </c>
    </row>
    <row r="27" spans="1:5" x14ac:dyDescent="0.25">
      <c r="A27" s="264" t="s">
        <v>1991</v>
      </c>
      <c r="B27" s="259" t="s">
        <v>2588</v>
      </c>
      <c r="C27" s="260" t="s">
        <v>178</v>
      </c>
      <c r="D27" s="261">
        <v>450000</v>
      </c>
      <c r="E27" s="261">
        <v>58500</v>
      </c>
    </row>
    <row r="28" spans="1:5" x14ac:dyDescent="0.25">
      <c r="A28" s="264" t="s">
        <v>256</v>
      </c>
      <c r="B28" s="259" t="s">
        <v>2589</v>
      </c>
      <c r="C28" s="260" t="s">
        <v>257</v>
      </c>
      <c r="D28" s="261">
        <v>579500</v>
      </c>
      <c r="E28" s="261">
        <v>75335</v>
      </c>
    </row>
    <row r="29" spans="1:5" x14ac:dyDescent="0.25">
      <c r="A29" s="264" t="s">
        <v>260</v>
      </c>
      <c r="B29" s="259" t="s">
        <v>2590</v>
      </c>
      <c r="C29" s="260" t="s">
        <v>2657</v>
      </c>
      <c r="D29" s="261">
        <v>448501</v>
      </c>
      <c r="E29" s="261"/>
    </row>
    <row r="30" spans="1:5" x14ac:dyDescent="0.25">
      <c r="A30" s="259" t="s">
        <v>1811</v>
      </c>
      <c r="B30" s="259"/>
      <c r="C30" s="260" t="s">
        <v>164</v>
      </c>
      <c r="D30" s="261">
        <v>0</v>
      </c>
      <c r="E30" s="261">
        <v>0</v>
      </c>
    </row>
    <row r="31" spans="1:5" x14ac:dyDescent="0.25">
      <c r="A31" s="263"/>
      <c r="B31" s="263"/>
      <c r="C31" s="260" t="s">
        <v>2691</v>
      </c>
      <c r="D31" s="261"/>
      <c r="E31" s="261">
        <v>0</v>
      </c>
    </row>
    <row r="32" spans="1:5" x14ac:dyDescent="0.25">
      <c r="A32" s="263"/>
      <c r="B32" s="259" t="s">
        <v>2591</v>
      </c>
      <c r="C32" s="260" t="s">
        <v>2657</v>
      </c>
      <c r="D32" s="261">
        <v>346726</v>
      </c>
      <c r="E32" s="261">
        <v>14914</v>
      </c>
    </row>
    <row r="33" spans="1:5" x14ac:dyDescent="0.25">
      <c r="A33" s="262"/>
      <c r="B33" s="263"/>
      <c r="C33" s="260" t="s">
        <v>2692</v>
      </c>
      <c r="D33" s="261"/>
      <c r="E33" s="261">
        <v>0</v>
      </c>
    </row>
    <row r="34" spans="1:5" x14ac:dyDescent="0.25">
      <c r="A34" s="264" t="s">
        <v>886</v>
      </c>
      <c r="B34" s="259" t="s">
        <v>2592</v>
      </c>
      <c r="C34" s="260" t="s">
        <v>139</v>
      </c>
      <c r="D34" s="261">
        <v>688000</v>
      </c>
      <c r="E34" s="261">
        <v>89440</v>
      </c>
    </row>
    <row r="35" spans="1:5" x14ac:dyDescent="0.25">
      <c r="A35" s="264" t="s">
        <v>316</v>
      </c>
      <c r="B35" s="259" t="s">
        <v>2593</v>
      </c>
      <c r="C35" s="260" t="s">
        <v>139</v>
      </c>
      <c r="D35" s="261">
        <v>1590000</v>
      </c>
      <c r="E35" s="261">
        <v>206700</v>
      </c>
    </row>
    <row r="36" spans="1:5" x14ac:dyDescent="0.25">
      <c r="A36" s="264" t="s">
        <v>317</v>
      </c>
      <c r="B36" s="259" t="s">
        <v>2594</v>
      </c>
      <c r="C36" s="260" t="s">
        <v>139</v>
      </c>
      <c r="D36" s="261">
        <v>901000</v>
      </c>
      <c r="E36" s="261">
        <v>117130</v>
      </c>
    </row>
    <row r="37" spans="1:5" x14ac:dyDescent="0.25">
      <c r="A37" s="264" t="s">
        <v>297</v>
      </c>
      <c r="B37" s="259" t="s">
        <v>2595</v>
      </c>
      <c r="C37" s="260" t="s">
        <v>137</v>
      </c>
      <c r="D37" s="261">
        <v>387000</v>
      </c>
      <c r="E37" s="261">
        <v>50310</v>
      </c>
    </row>
    <row r="38" spans="1:5" x14ac:dyDescent="0.25">
      <c r="A38" s="264" t="s">
        <v>928</v>
      </c>
      <c r="B38" s="259" t="s">
        <v>2693</v>
      </c>
      <c r="C38" s="260" t="s">
        <v>2598</v>
      </c>
      <c r="D38" s="261">
        <v>1082599</v>
      </c>
      <c r="E38" s="261">
        <v>140738</v>
      </c>
    </row>
    <row r="39" spans="1:5" x14ac:dyDescent="0.25">
      <c r="A39" s="264" t="s">
        <v>937</v>
      </c>
      <c r="B39" s="259" t="s">
        <v>2694</v>
      </c>
      <c r="C39" s="260" t="s">
        <v>2598</v>
      </c>
      <c r="D39" s="261">
        <v>832100</v>
      </c>
      <c r="E39" s="261">
        <v>108173</v>
      </c>
    </row>
    <row r="40" spans="1:5" x14ac:dyDescent="0.25">
      <c r="A40" s="264" t="s">
        <v>1333</v>
      </c>
      <c r="B40" s="259" t="s">
        <v>2695</v>
      </c>
      <c r="C40" s="260" t="s">
        <v>2598</v>
      </c>
      <c r="D40" s="261">
        <v>532100</v>
      </c>
      <c r="E40" s="261">
        <v>69173</v>
      </c>
    </row>
    <row r="41" spans="1:5" x14ac:dyDescent="0.25">
      <c r="A41" s="264" t="s">
        <v>1572</v>
      </c>
      <c r="B41" s="259" t="s">
        <v>2696</v>
      </c>
      <c r="C41" s="260" t="s">
        <v>171</v>
      </c>
      <c r="D41" s="261">
        <v>600000</v>
      </c>
      <c r="E41" s="261">
        <v>78000</v>
      </c>
    </row>
    <row r="42" spans="1:5" x14ac:dyDescent="0.25">
      <c r="A42" s="264" t="s">
        <v>2597</v>
      </c>
      <c r="B42" s="259" t="s">
        <v>2697</v>
      </c>
      <c r="C42" s="260" t="s">
        <v>137</v>
      </c>
      <c r="D42" s="261">
        <v>49091</v>
      </c>
      <c r="E42" s="261">
        <v>6382</v>
      </c>
    </row>
    <row r="43" spans="1:5" x14ac:dyDescent="0.25">
      <c r="A43" s="262"/>
      <c r="B43" s="263"/>
      <c r="C43" s="260"/>
      <c r="D43" s="261"/>
      <c r="E43" s="261"/>
    </row>
    <row r="44" spans="1:5" x14ac:dyDescent="0.25">
      <c r="A44" s="259"/>
      <c r="B44" s="259"/>
      <c r="C44" s="260"/>
      <c r="D44" s="261"/>
      <c r="E44" s="261"/>
    </row>
    <row r="45" spans="1:5" x14ac:dyDescent="0.25">
      <c r="A45" s="262"/>
      <c r="B45" s="263"/>
      <c r="C45" s="260"/>
      <c r="D45" s="261"/>
      <c r="E45" s="261"/>
    </row>
    <row r="46" spans="1:5" x14ac:dyDescent="0.25">
      <c r="A46" s="259"/>
      <c r="B46" s="259"/>
      <c r="C46" s="260"/>
      <c r="D46" s="261"/>
      <c r="E46" s="261"/>
    </row>
    <row r="47" spans="1:5" x14ac:dyDescent="0.25">
      <c r="A47" s="262"/>
      <c r="B47" s="263"/>
      <c r="C47" s="260"/>
      <c r="D47" s="261"/>
      <c r="E47" s="261"/>
    </row>
    <row r="48" spans="1:5" x14ac:dyDescent="0.25">
      <c r="A48" s="259"/>
      <c r="B48" s="259"/>
      <c r="C48" s="260"/>
      <c r="D48" s="261"/>
      <c r="E48" s="261"/>
    </row>
    <row r="49" spans="1:5" x14ac:dyDescent="0.25">
      <c r="A49" s="262"/>
      <c r="B49" s="263"/>
      <c r="C49" s="260"/>
      <c r="D49" s="261"/>
      <c r="E49" s="261"/>
    </row>
    <row r="50" spans="1:5" x14ac:dyDescent="0.25">
      <c r="A50" s="259"/>
      <c r="B50" s="259"/>
      <c r="C50" s="260"/>
      <c r="D50" s="261"/>
      <c r="E50" s="261"/>
    </row>
    <row r="51" spans="1:5" x14ac:dyDescent="0.25">
      <c r="A51" s="263"/>
      <c r="B51" s="263"/>
      <c r="C51" s="260"/>
      <c r="D51" s="261"/>
      <c r="E51" s="261"/>
    </row>
    <row r="52" spans="1:5" x14ac:dyDescent="0.25">
      <c r="A52" s="262"/>
      <c r="B52" s="263"/>
      <c r="C52" s="260"/>
      <c r="D52" s="261"/>
      <c r="E52" s="261"/>
    </row>
    <row r="53" spans="1:5" x14ac:dyDescent="0.25">
      <c r="A53" s="259"/>
      <c r="B53" s="259"/>
      <c r="C53" s="260"/>
      <c r="D53" s="261"/>
      <c r="E53" s="261"/>
    </row>
    <row r="54" spans="1:5" x14ac:dyDescent="0.25">
      <c r="A54" s="262"/>
      <c r="B54" s="263"/>
      <c r="C54" s="260"/>
      <c r="D54" s="261"/>
      <c r="E54" s="261"/>
    </row>
    <row r="55" spans="1:5" x14ac:dyDescent="0.25">
      <c r="A55" s="259"/>
      <c r="B55" s="259"/>
      <c r="C55" s="260"/>
      <c r="D55" s="261"/>
      <c r="E55" s="261"/>
    </row>
    <row r="56" spans="1:5" x14ac:dyDescent="0.25">
      <c r="A56" s="263"/>
      <c r="B56" s="263"/>
      <c r="C56" s="260"/>
      <c r="D56" s="261"/>
      <c r="E56" s="261"/>
    </row>
    <row r="57" spans="1:5" x14ac:dyDescent="0.25">
      <c r="A57" s="262"/>
      <c r="B57" s="263"/>
      <c r="C57" s="260"/>
      <c r="D57" s="261"/>
      <c r="E57" s="261"/>
    </row>
    <row r="58" spans="1:5" x14ac:dyDescent="0.25">
      <c r="A58" s="259"/>
      <c r="B58" s="259"/>
      <c r="C58" s="260"/>
      <c r="D58" s="261"/>
      <c r="E58" s="261"/>
    </row>
    <row r="59" spans="1:5" x14ac:dyDescent="0.25">
      <c r="A59" s="262"/>
      <c r="B59" s="263"/>
      <c r="C59" s="260"/>
      <c r="D59" s="261"/>
      <c r="E59" s="261"/>
    </row>
    <row r="60" spans="1:5" x14ac:dyDescent="0.25">
      <c r="A60" s="259"/>
      <c r="B60" s="259"/>
      <c r="C60" s="260"/>
      <c r="D60" s="261"/>
      <c r="E60" s="261"/>
    </row>
    <row r="61" spans="1:5" x14ac:dyDescent="0.25">
      <c r="A61" s="262"/>
      <c r="B61" s="263"/>
      <c r="C61" s="260"/>
      <c r="D61" s="261"/>
      <c r="E61" s="261"/>
    </row>
    <row r="62" spans="1:5" x14ac:dyDescent="0.25">
      <c r="A62" s="259"/>
      <c r="B62" s="259"/>
      <c r="C62" s="260"/>
      <c r="D62" s="261"/>
      <c r="E62" s="261"/>
    </row>
    <row r="63" spans="1:5" x14ac:dyDescent="0.25">
      <c r="A63" s="262"/>
      <c r="B63" s="263"/>
      <c r="C63" s="260"/>
      <c r="D63" s="261"/>
      <c r="E63" s="261"/>
    </row>
    <row r="64" spans="1:5" x14ac:dyDescent="0.25">
      <c r="A64" s="259"/>
      <c r="B64" s="259"/>
      <c r="C64" s="260"/>
      <c r="D64" s="261"/>
      <c r="E64" s="261"/>
    </row>
    <row r="65" spans="1:5" x14ac:dyDescent="0.25">
      <c r="A65" s="263"/>
      <c r="B65" s="263"/>
      <c r="C65" s="260"/>
      <c r="D65" s="261"/>
      <c r="E65" s="261"/>
    </row>
    <row r="66" spans="1:5" x14ac:dyDescent="0.25">
      <c r="A66" s="262"/>
      <c r="B66" s="263"/>
      <c r="C66" s="260"/>
      <c r="D66" s="261"/>
      <c r="E66" s="261"/>
    </row>
    <row r="67" spans="1:5" x14ac:dyDescent="0.25">
      <c r="A67" s="264"/>
      <c r="B67" s="259"/>
      <c r="C67" s="260"/>
      <c r="D67" s="261"/>
      <c r="E67" s="261"/>
    </row>
    <row r="68" spans="1:5" x14ac:dyDescent="0.25">
      <c r="A68" s="259"/>
      <c r="B68" s="259"/>
      <c r="C68" s="260"/>
      <c r="D68" s="261"/>
      <c r="E68" s="261"/>
    </row>
    <row r="69" spans="1:5" x14ac:dyDescent="0.25">
      <c r="A69" s="263"/>
      <c r="B69" s="263"/>
      <c r="C69" s="260"/>
      <c r="D69" s="261"/>
      <c r="E69" s="261"/>
    </row>
    <row r="70" spans="1:5" x14ac:dyDescent="0.25">
      <c r="A70" s="262"/>
      <c r="B70" s="263"/>
      <c r="C70" s="260"/>
      <c r="D70" s="261"/>
      <c r="E70" s="26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3938D-2D91-40D0-AA14-99C0F2942E68}">
  <sheetPr codeName="Munka10">
    <pageSetUpPr fitToPage="1"/>
  </sheetPr>
  <dimension ref="A1:A44"/>
  <sheetViews>
    <sheetView workbookViewId="0">
      <selection activeCell="D28" sqref="D28"/>
    </sheetView>
  </sheetViews>
  <sheetFormatPr defaultRowHeight="15" x14ac:dyDescent="0.25"/>
  <cols>
    <col min="1" max="1" width="134.42578125" style="56" customWidth="1"/>
  </cols>
  <sheetData>
    <row r="1" spans="1:1" x14ac:dyDescent="0.25">
      <c r="A1" s="56" t="s">
        <v>2599</v>
      </c>
    </row>
    <row r="2" spans="1:1" x14ac:dyDescent="0.25">
      <c r="A2" s="56" t="s">
        <v>2600</v>
      </c>
    </row>
    <row r="3" spans="1:1" x14ac:dyDescent="0.25">
      <c r="A3" s="287" t="s">
        <v>2601</v>
      </c>
    </row>
    <row r="4" spans="1:1" x14ac:dyDescent="0.25">
      <c r="A4" s="56" t="s">
        <v>2602</v>
      </c>
    </row>
    <row r="5" spans="1:1" x14ac:dyDescent="0.25">
      <c r="A5" s="56" t="s">
        <v>2603</v>
      </c>
    </row>
    <row r="6" spans="1:1" x14ac:dyDescent="0.25">
      <c r="A6" s="56" t="s">
        <v>2604</v>
      </c>
    </row>
    <row r="7" spans="1:1" x14ac:dyDescent="0.25">
      <c r="A7" s="287" t="s">
        <v>2605</v>
      </c>
    </row>
    <row r="8" spans="1:1" x14ac:dyDescent="0.25">
      <c r="A8" s="56" t="s">
        <v>2606</v>
      </c>
    </row>
    <row r="9" spans="1:1" ht="30" x14ac:dyDescent="0.25">
      <c r="A9" s="56" t="s">
        <v>2607</v>
      </c>
    </row>
    <row r="10" spans="1:1" ht="30" x14ac:dyDescent="0.25">
      <c r="A10" s="287" t="s">
        <v>2608</v>
      </c>
    </row>
    <row r="11" spans="1:1" x14ac:dyDescent="0.25">
      <c r="A11" s="56" t="s">
        <v>2609</v>
      </c>
    </row>
    <row r="12" spans="1:1" x14ac:dyDescent="0.25">
      <c r="A12" s="287" t="s">
        <v>2610</v>
      </c>
    </row>
    <row r="13" spans="1:1" x14ac:dyDescent="0.25">
      <c r="A13" s="56" t="s">
        <v>2611</v>
      </c>
    </row>
    <row r="14" spans="1:1" x14ac:dyDescent="0.25">
      <c r="A14" s="56" t="s">
        <v>2612</v>
      </c>
    </row>
    <row r="15" spans="1:1" x14ac:dyDescent="0.25">
      <c r="A15" s="56" t="s">
        <v>2613</v>
      </c>
    </row>
    <row r="16" spans="1:1" x14ac:dyDescent="0.25">
      <c r="A16" s="56" t="s">
        <v>2614</v>
      </c>
    </row>
    <row r="17" spans="1:1" x14ac:dyDescent="0.25">
      <c r="A17" s="56" t="s">
        <v>2615</v>
      </c>
    </row>
    <row r="18" spans="1:1" ht="30" x14ac:dyDescent="0.25">
      <c r="A18" s="56" t="s">
        <v>2616</v>
      </c>
    </row>
    <row r="19" spans="1:1" x14ac:dyDescent="0.25">
      <c r="A19" s="56" t="s">
        <v>2617</v>
      </c>
    </row>
    <row r="20" spans="1:1" x14ac:dyDescent="0.25">
      <c r="A20" s="56" t="s">
        <v>2618</v>
      </c>
    </row>
    <row r="21" spans="1:1" x14ac:dyDescent="0.25">
      <c r="A21" s="56" t="s">
        <v>2619</v>
      </c>
    </row>
    <row r="22" spans="1:1" x14ac:dyDescent="0.25">
      <c r="A22" s="287" t="s">
        <v>2620</v>
      </c>
    </row>
    <row r="23" spans="1:1" x14ac:dyDescent="0.25">
      <c r="A23" s="56" t="s">
        <v>2621</v>
      </c>
    </row>
    <row r="24" spans="1:1" x14ac:dyDescent="0.25">
      <c r="A24" s="56" t="s">
        <v>2622</v>
      </c>
    </row>
    <row r="25" spans="1:1" x14ac:dyDescent="0.25">
      <c r="A25" s="287" t="s">
        <v>2623</v>
      </c>
    </row>
    <row r="26" spans="1:1" x14ac:dyDescent="0.25">
      <c r="A26" s="56" t="s">
        <v>2624</v>
      </c>
    </row>
    <row r="27" spans="1:1" x14ac:dyDescent="0.25">
      <c r="A27" s="56" t="s">
        <v>2625</v>
      </c>
    </row>
    <row r="28" spans="1:1" x14ac:dyDescent="0.25">
      <c r="A28" s="56" t="s">
        <v>2626</v>
      </c>
    </row>
    <row r="29" spans="1:1" x14ac:dyDescent="0.25">
      <c r="A29" s="56" t="s">
        <v>2627</v>
      </c>
    </row>
    <row r="30" spans="1:1" ht="30" x14ac:dyDescent="0.25">
      <c r="A30" s="287" t="s">
        <v>2628</v>
      </c>
    </row>
    <row r="31" spans="1:1" x14ac:dyDescent="0.25">
      <c r="A31" s="287" t="s">
        <v>2629</v>
      </c>
    </row>
    <row r="32" spans="1:1" x14ac:dyDescent="0.25">
      <c r="A32" s="287" t="s">
        <v>2630</v>
      </c>
    </row>
    <row r="33" spans="1:1" x14ac:dyDescent="0.25">
      <c r="A33" s="287" t="s">
        <v>2631</v>
      </c>
    </row>
    <row r="34" spans="1:1" ht="30" x14ac:dyDescent="0.25">
      <c r="A34" s="287" t="s">
        <v>2632</v>
      </c>
    </row>
    <row r="35" spans="1:1" x14ac:dyDescent="0.25">
      <c r="A35" s="56" t="s">
        <v>2633</v>
      </c>
    </row>
    <row r="36" spans="1:1" x14ac:dyDescent="0.25">
      <c r="A36" s="56" t="s">
        <v>2634</v>
      </c>
    </row>
    <row r="37" spans="1:1" ht="30" x14ac:dyDescent="0.25">
      <c r="A37" s="56" t="s">
        <v>2635</v>
      </c>
    </row>
    <row r="38" spans="1:1" x14ac:dyDescent="0.25">
      <c r="A38" s="287" t="s">
        <v>2636</v>
      </c>
    </row>
    <row r="39" spans="1:1" x14ac:dyDescent="0.25">
      <c r="A39" s="287" t="s">
        <v>2637</v>
      </c>
    </row>
    <row r="40" spans="1:1" x14ac:dyDescent="0.25">
      <c r="A40" s="56" t="s">
        <v>2638</v>
      </c>
    </row>
    <row r="41" spans="1:1" x14ac:dyDescent="0.25">
      <c r="A41" s="56" t="s">
        <v>2639</v>
      </c>
    </row>
    <row r="42" spans="1:1" x14ac:dyDescent="0.25">
      <c r="A42" s="56" t="s">
        <v>2640</v>
      </c>
    </row>
    <row r="43" spans="1:1" ht="30" x14ac:dyDescent="0.25">
      <c r="A43" s="56" t="s">
        <v>2641</v>
      </c>
    </row>
    <row r="44" spans="1:1" x14ac:dyDescent="0.25">
      <c r="A44" s="56" t="s">
        <v>2642</v>
      </c>
    </row>
  </sheetData>
  <pageMargins left="0.7" right="0.7" top="0.75" bottom="0.75" header="0.3" footer="0.3"/>
  <pageSetup paperSize="9" scale="65" fitToHeight="0"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75A79-E5D4-4C96-A182-3C8837E812A5}">
  <sheetPr codeName="Munka6"/>
  <dimension ref="A1:J947"/>
  <sheetViews>
    <sheetView topLeftCell="A901" zoomScale="85" zoomScaleNormal="85" workbookViewId="0">
      <selection activeCell="B550" sqref="B550:B934"/>
    </sheetView>
  </sheetViews>
  <sheetFormatPr defaultColWidth="9.140625" defaultRowHeight="15" x14ac:dyDescent="0.25"/>
  <cols>
    <col min="1" max="1" width="60.7109375" style="201" customWidth="1"/>
    <col min="2" max="2" width="93.140625" style="201" bestFit="1" customWidth="1"/>
    <col min="3" max="3" width="14" style="201" customWidth="1"/>
    <col min="4" max="6" width="10.85546875" style="201" customWidth="1"/>
    <col min="7" max="16384" width="9.140625" style="201"/>
  </cols>
  <sheetData>
    <row r="1" spans="1:6" ht="15.75" thickBot="1" x14ac:dyDescent="0.3">
      <c r="A1" s="198" t="s">
        <v>321</v>
      </c>
      <c r="B1" s="199" t="s">
        <v>322</v>
      </c>
      <c r="C1" s="198" t="s">
        <v>323</v>
      </c>
      <c r="D1" s="200" t="s">
        <v>324</v>
      </c>
      <c r="E1" s="200" t="s">
        <v>325</v>
      </c>
      <c r="F1" s="199" t="s">
        <v>326</v>
      </c>
    </row>
    <row r="2" spans="1:6" ht="15.75" thickBot="1" x14ac:dyDescent="0.3">
      <c r="A2" s="202" t="s">
        <v>327</v>
      </c>
      <c r="B2" s="202" t="s">
        <v>328</v>
      </c>
      <c r="C2" s="203" t="s">
        <v>329</v>
      </c>
      <c r="D2" s="203" t="s">
        <v>330</v>
      </c>
      <c r="E2" s="203" t="s">
        <v>331</v>
      </c>
      <c r="F2" s="203" t="s">
        <v>332</v>
      </c>
    </row>
    <row r="3" spans="1:6" ht="15.75" thickBot="1" x14ac:dyDescent="0.3">
      <c r="A3" s="204"/>
      <c r="B3" s="204"/>
      <c r="C3" s="205">
        <v>2021</v>
      </c>
      <c r="D3" s="206"/>
      <c r="E3" s="206"/>
      <c r="F3" s="206"/>
    </row>
    <row r="4" spans="1:6" x14ac:dyDescent="0.25">
      <c r="A4" s="207">
        <v>110</v>
      </c>
      <c r="B4" s="208" t="s">
        <v>333</v>
      </c>
      <c r="C4" s="209">
        <v>610334</v>
      </c>
      <c r="D4" s="209">
        <v>703824</v>
      </c>
      <c r="E4" s="209">
        <v>821442</v>
      </c>
      <c r="F4" s="209">
        <v>994178</v>
      </c>
    </row>
    <row r="5" spans="1:6" x14ac:dyDescent="0.25">
      <c r="A5" s="210">
        <v>210</v>
      </c>
      <c r="B5" s="211" t="s">
        <v>334</v>
      </c>
      <c r="C5" s="212">
        <v>453256</v>
      </c>
      <c r="D5" s="212">
        <v>501006</v>
      </c>
      <c r="E5" s="212">
        <v>543013</v>
      </c>
      <c r="F5" s="212">
        <v>555638</v>
      </c>
    </row>
    <row r="6" spans="1:6" x14ac:dyDescent="0.25">
      <c r="A6" s="207">
        <v>310</v>
      </c>
      <c r="B6" s="208" t="s">
        <v>335</v>
      </c>
      <c r="C6" s="209">
        <v>378183</v>
      </c>
      <c r="D6" s="209">
        <v>418453</v>
      </c>
      <c r="E6" s="209">
        <v>424822</v>
      </c>
      <c r="F6" s="209">
        <v>431805</v>
      </c>
    </row>
    <row r="7" spans="1:6" x14ac:dyDescent="0.25">
      <c r="A7" s="210">
        <v>1110</v>
      </c>
      <c r="B7" s="211" t="s">
        <v>336</v>
      </c>
      <c r="C7" s="213" t="s">
        <v>337</v>
      </c>
      <c r="D7" s="212">
        <v>1393815</v>
      </c>
      <c r="E7" s="212">
        <v>1480872</v>
      </c>
      <c r="F7" s="212">
        <v>1678539</v>
      </c>
    </row>
    <row r="8" spans="1:6" x14ac:dyDescent="0.25">
      <c r="A8" s="207">
        <v>1121</v>
      </c>
      <c r="B8" s="208" t="s">
        <v>338</v>
      </c>
      <c r="C8" s="209">
        <v>959016</v>
      </c>
      <c r="D8" s="209">
        <v>1047039</v>
      </c>
      <c r="E8" s="209">
        <v>1102504</v>
      </c>
      <c r="F8" s="209">
        <v>1209867</v>
      </c>
    </row>
    <row r="9" spans="1:6" x14ac:dyDescent="0.25">
      <c r="A9" s="210">
        <v>1122</v>
      </c>
      <c r="B9" s="211" t="s">
        <v>339</v>
      </c>
      <c r="C9" s="213" t="s">
        <v>337</v>
      </c>
      <c r="D9" s="212">
        <v>541264</v>
      </c>
      <c r="E9" s="212">
        <v>546732</v>
      </c>
      <c r="F9" s="212">
        <v>539206</v>
      </c>
    </row>
    <row r="10" spans="1:6" x14ac:dyDescent="0.25">
      <c r="A10" s="207">
        <v>1123</v>
      </c>
      <c r="B10" s="208" t="s">
        <v>340</v>
      </c>
      <c r="C10" s="209">
        <v>572185</v>
      </c>
      <c r="D10" s="209">
        <v>658231</v>
      </c>
      <c r="E10" s="209">
        <v>729859</v>
      </c>
      <c r="F10" s="209">
        <v>769962</v>
      </c>
    </row>
    <row r="11" spans="1:6" x14ac:dyDescent="0.25">
      <c r="A11" s="210">
        <v>1131</v>
      </c>
      <c r="B11" s="211" t="s">
        <v>341</v>
      </c>
      <c r="C11" s="213" t="s">
        <v>337</v>
      </c>
      <c r="D11" s="214" t="s">
        <v>337</v>
      </c>
      <c r="E11" s="212">
        <v>1000673</v>
      </c>
      <c r="F11" s="212">
        <v>943659</v>
      </c>
    </row>
    <row r="12" spans="1:6" x14ac:dyDescent="0.25">
      <c r="A12" s="207">
        <v>1210</v>
      </c>
      <c r="B12" s="208" t="s">
        <v>342</v>
      </c>
      <c r="C12" s="209">
        <v>376208</v>
      </c>
      <c r="D12" s="209">
        <v>646023</v>
      </c>
      <c r="E12" s="209">
        <v>869149</v>
      </c>
      <c r="F12" s="209">
        <v>980645</v>
      </c>
    </row>
    <row r="13" spans="1:6" x14ac:dyDescent="0.25">
      <c r="A13" s="210">
        <v>1311</v>
      </c>
      <c r="B13" s="211" t="s">
        <v>343</v>
      </c>
      <c r="C13" s="212">
        <v>432910</v>
      </c>
      <c r="D13" s="212">
        <v>577232</v>
      </c>
      <c r="E13" s="212">
        <v>607879</v>
      </c>
      <c r="F13" s="212">
        <v>612492</v>
      </c>
    </row>
    <row r="14" spans="1:6" x14ac:dyDescent="0.25">
      <c r="A14" s="207">
        <v>1312</v>
      </c>
      <c r="B14" s="208" t="s">
        <v>344</v>
      </c>
      <c r="C14" s="209">
        <v>625030</v>
      </c>
      <c r="D14" s="209">
        <v>894140</v>
      </c>
      <c r="E14" s="209">
        <v>1052374</v>
      </c>
      <c r="F14" s="209">
        <v>934971</v>
      </c>
    </row>
    <row r="15" spans="1:6" x14ac:dyDescent="0.25">
      <c r="A15" s="210">
        <v>1313</v>
      </c>
      <c r="B15" s="211" t="s">
        <v>345</v>
      </c>
      <c r="C15" s="212">
        <v>472344</v>
      </c>
      <c r="D15" s="212">
        <v>617401</v>
      </c>
      <c r="E15" s="212">
        <v>606062</v>
      </c>
      <c r="F15" s="212">
        <v>598924</v>
      </c>
    </row>
    <row r="16" spans="1:6" x14ac:dyDescent="0.25">
      <c r="A16" s="207">
        <v>1321</v>
      </c>
      <c r="B16" s="208" t="s">
        <v>346</v>
      </c>
      <c r="C16" s="209">
        <v>507988</v>
      </c>
      <c r="D16" s="209">
        <v>731302</v>
      </c>
      <c r="E16" s="209">
        <v>883398</v>
      </c>
      <c r="F16" s="209">
        <v>752766</v>
      </c>
    </row>
    <row r="17" spans="1:6" x14ac:dyDescent="0.25">
      <c r="A17" s="210">
        <v>1322</v>
      </c>
      <c r="B17" s="211" t="s">
        <v>347</v>
      </c>
      <c r="C17" s="212">
        <v>820173</v>
      </c>
      <c r="D17" s="212">
        <v>1184533</v>
      </c>
      <c r="E17" s="212">
        <v>1317498</v>
      </c>
      <c r="F17" s="212">
        <v>1187144</v>
      </c>
    </row>
    <row r="18" spans="1:6" x14ac:dyDescent="0.25">
      <c r="A18" s="207">
        <v>1323</v>
      </c>
      <c r="B18" s="208" t="s">
        <v>348</v>
      </c>
      <c r="C18" s="209">
        <v>738523</v>
      </c>
      <c r="D18" s="209">
        <v>1209893</v>
      </c>
      <c r="E18" s="209">
        <v>1409095</v>
      </c>
      <c r="F18" s="209">
        <v>1228579</v>
      </c>
    </row>
    <row r="19" spans="1:6" x14ac:dyDescent="0.25">
      <c r="A19" s="210">
        <v>1324</v>
      </c>
      <c r="B19" s="211" t="s">
        <v>349</v>
      </c>
      <c r="C19" s="212">
        <v>374186</v>
      </c>
      <c r="D19" s="212">
        <v>427771</v>
      </c>
      <c r="E19" s="212">
        <v>476855</v>
      </c>
      <c r="F19" s="212">
        <v>531218</v>
      </c>
    </row>
    <row r="20" spans="1:6" x14ac:dyDescent="0.25">
      <c r="A20" s="207">
        <v>1325</v>
      </c>
      <c r="B20" s="208" t="s">
        <v>350</v>
      </c>
      <c r="C20" s="209">
        <v>352869</v>
      </c>
      <c r="D20" s="209">
        <v>411169</v>
      </c>
      <c r="E20" s="209">
        <v>474969</v>
      </c>
      <c r="F20" s="209">
        <v>532660</v>
      </c>
    </row>
    <row r="21" spans="1:6" x14ac:dyDescent="0.25">
      <c r="A21" s="210">
        <v>1326</v>
      </c>
      <c r="B21" s="211" t="s">
        <v>351</v>
      </c>
      <c r="C21" s="213" t="s">
        <v>337</v>
      </c>
      <c r="D21" s="212">
        <v>432389</v>
      </c>
      <c r="E21" s="212">
        <v>471295</v>
      </c>
      <c r="F21" s="212">
        <v>495489</v>
      </c>
    </row>
    <row r="22" spans="1:6" x14ac:dyDescent="0.25">
      <c r="A22" s="207">
        <v>1327</v>
      </c>
      <c r="B22" s="208" t="s">
        <v>352</v>
      </c>
      <c r="C22" s="215" t="s">
        <v>337</v>
      </c>
      <c r="D22" s="209">
        <v>807423</v>
      </c>
      <c r="E22" s="209">
        <v>1026307</v>
      </c>
      <c r="F22" s="209">
        <v>1606725</v>
      </c>
    </row>
    <row r="23" spans="1:6" x14ac:dyDescent="0.25">
      <c r="A23" s="210">
        <v>1328</v>
      </c>
      <c r="B23" s="211" t="s">
        <v>353</v>
      </c>
      <c r="C23" s="212">
        <v>386063</v>
      </c>
      <c r="D23" s="212">
        <v>526517</v>
      </c>
      <c r="E23" s="212">
        <v>620993</v>
      </c>
      <c r="F23" s="212">
        <v>682288</v>
      </c>
    </row>
    <row r="24" spans="1:6" x14ac:dyDescent="0.25">
      <c r="A24" s="207">
        <v>1329</v>
      </c>
      <c r="B24" s="208" t="s">
        <v>354</v>
      </c>
      <c r="C24" s="209">
        <v>471485</v>
      </c>
      <c r="D24" s="209">
        <v>752210</v>
      </c>
      <c r="E24" s="209">
        <v>779029</v>
      </c>
      <c r="F24" s="209">
        <v>690125</v>
      </c>
    </row>
    <row r="25" spans="1:6" x14ac:dyDescent="0.25">
      <c r="A25" s="210">
        <v>1331</v>
      </c>
      <c r="B25" s="211" t="s">
        <v>355</v>
      </c>
      <c r="C25" s="212">
        <v>430275</v>
      </c>
      <c r="D25" s="212">
        <v>565927</v>
      </c>
      <c r="E25" s="212">
        <v>646327</v>
      </c>
      <c r="F25" s="212">
        <v>572805</v>
      </c>
    </row>
    <row r="26" spans="1:6" x14ac:dyDescent="0.25">
      <c r="A26" s="207">
        <v>1332</v>
      </c>
      <c r="B26" s="208" t="s">
        <v>356</v>
      </c>
      <c r="C26" s="209">
        <v>404207</v>
      </c>
      <c r="D26" s="209">
        <v>398818</v>
      </c>
      <c r="E26" s="209">
        <v>382203</v>
      </c>
      <c r="F26" s="209">
        <v>375283</v>
      </c>
    </row>
    <row r="27" spans="1:6" x14ac:dyDescent="0.25">
      <c r="A27" s="210">
        <v>1333</v>
      </c>
      <c r="B27" s="211" t="s">
        <v>357</v>
      </c>
      <c r="C27" s="212">
        <v>444774</v>
      </c>
      <c r="D27" s="212">
        <v>575608</v>
      </c>
      <c r="E27" s="212">
        <v>635702</v>
      </c>
      <c r="F27" s="212">
        <v>619069</v>
      </c>
    </row>
    <row r="28" spans="1:6" x14ac:dyDescent="0.25">
      <c r="A28" s="207">
        <v>1334</v>
      </c>
      <c r="B28" s="208" t="s">
        <v>358</v>
      </c>
      <c r="C28" s="209">
        <v>509119</v>
      </c>
      <c r="D28" s="209">
        <v>1023599</v>
      </c>
      <c r="E28" s="209">
        <v>1128688</v>
      </c>
      <c r="F28" s="209">
        <v>1021029</v>
      </c>
    </row>
    <row r="29" spans="1:6" x14ac:dyDescent="0.25">
      <c r="A29" s="210">
        <v>1335</v>
      </c>
      <c r="B29" s="211" t="s">
        <v>359</v>
      </c>
      <c r="C29" s="213" t="s">
        <v>337</v>
      </c>
      <c r="D29" s="212">
        <v>558024</v>
      </c>
      <c r="E29" s="212">
        <v>575937</v>
      </c>
      <c r="F29" s="212">
        <v>610700</v>
      </c>
    </row>
    <row r="30" spans="1:6" x14ac:dyDescent="0.25">
      <c r="A30" s="207">
        <v>1336</v>
      </c>
      <c r="B30" s="208" t="s">
        <v>360</v>
      </c>
      <c r="C30" s="215" t="s">
        <v>337</v>
      </c>
      <c r="D30" s="209">
        <v>546197</v>
      </c>
      <c r="E30" s="209">
        <v>605757</v>
      </c>
      <c r="F30" s="209">
        <v>644374</v>
      </c>
    </row>
    <row r="31" spans="1:6" x14ac:dyDescent="0.25">
      <c r="A31" s="210">
        <v>1339</v>
      </c>
      <c r="B31" s="211" t="s">
        <v>361</v>
      </c>
      <c r="C31" s="212">
        <v>485900</v>
      </c>
      <c r="D31" s="212">
        <v>521738</v>
      </c>
      <c r="E31" s="212">
        <v>527452</v>
      </c>
      <c r="F31" s="212">
        <v>517806</v>
      </c>
    </row>
    <row r="32" spans="1:6" x14ac:dyDescent="0.25">
      <c r="A32" s="207">
        <v>1411</v>
      </c>
      <c r="B32" s="208" t="s">
        <v>362</v>
      </c>
      <c r="C32" s="209">
        <v>705510</v>
      </c>
      <c r="D32" s="209">
        <v>1155905</v>
      </c>
      <c r="E32" s="209">
        <v>1235953</v>
      </c>
      <c r="F32" s="209">
        <v>1029920</v>
      </c>
    </row>
    <row r="33" spans="1:6" x14ac:dyDescent="0.25">
      <c r="A33" s="210">
        <v>1412</v>
      </c>
      <c r="B33" s="211" t="s">
        <v>363</v>
      </c>
      <c r="C33" s="212">
        <v>673035</v>
      </c>
      <c r="D33" s="212">
        <v>1102089</v>
      </c>
      <c r="E33" s="212">
        <v>1364388</v>
      </c>
      <c r="F33" s="212">
        <v>1210216</v>
      </c>
    </row>
    <row r="34" spans="1:6" x14ac:dyDescent="0.25">
      <c r="A34" s="207">
        <v>1413</v>
      </c>
      <c r="B34" s="208" t="s">
        <v>364</v>
      </c>
      <c r="C34" s="209">
        <v>585345</v>
      </c>
      <c r="D34" s="209">
        <v>985893</v>
      </c>
      <c r="E34" s="209">
        <v>1275992</v>
      </c>
      <c r="F34" s="209">
        <v>1296322</v>
      </c>
    </row>
    <row r="35" spans="1:6" x14ac:dyDescent="0.25">
      <c r="A35" s="210">
        <v>1414</v>
      </c>
      <c r="B35" s="211" t="s">
        <v>365</v>
      </c>
      <c r="C35" s="212">
        <v>808119</v>
      </c>
      <c r="D35" s="212">
        <v>1324854</v>
      </c>
      <c r="E35" s="212">
        <v>1388058</v>
      </c>
      <c r="F35" s="212">
        <v>1144521</v>
      </c>
    </row>
    <row r="36" spans="1:6" x14ac:dyDescent="0.25">
      <c r="A36" s="207">
        <v>1415</v>
      </c>
      <c r="B36" s="208" t="s">
        <v>366</v>
      </c>
      <c r="C36" s="209">
        <v>593444</v>
      </c>
      <c r="D36" s="209">
        <v>967682</v>
      </c>
      <c r="E36" s="209">
        <v>1181219</v>
      </c>
      <c r="F36" s="209">
        <v>1215584</v>
      </c>
    </row>
    <row r="37" spans="1:6" x14ac:dyDescent="0.25">
      <c r="A37" s="210">
        <v>1416</v>
      </c>
      <c r="B37" s="211" t="s">
        <v>367</v>
      </c>
      <c r="C37" s="212">
        <v>645761</v>
      </c>
      <c r="D37" s="212">
        <v>907032</v>
      </c>
      <c r="E37" s="212">
        <v>1037969</v>
      </c>
      <c r="F37" s="212">
        <v>1100354</v>
      </c>
    </row>
    <row r="38" spans="1:6" x14ac:dyDescent="0.25">
      <c r="A38" s="207">
        <v>1419</v>
      </c>
      <c r="B38" s="208" t="s">
        <v>368</v>
      </c>
      <c r="C38" s="209">
        <v>626428</v>
      </c>
      <c r="D38" s="209">
        <v>971881</v>
      </c>
      <c r="E38" s="209">
        <v>1112685</v>
      </c>
      <c r="F38" s="209">
        <v>985727</v>
      </c>
    </row>
    <row r="39" spans="1:6" x14ac:dyDescent="0.25">
      <c r="A39" s="210">
        <v>2111</v>
      </c>
      <c r="B39" s="211" t="s">
        <v>369</v>
      </c>
      <c r="C39" s="212">
        <v>517397</v>
      </c>
      <c r="D39" s="212">
        <v>747143</v>
      </c>
      <c r="E39" s="212">
        <v>606946</v>
      </c>
      <c r="F39" s="212">
        <v>717831</v>
      </c>
    </row>
    <row r="40" spans="1:6" x14ac:dyDescent="0.25">
      <c r="A40" s="207">
        <v>2112</v>
      </c>
      <c r="B40" s="208" t="s">
        <v>370</v>
      </c>
      <c r="C40" s="209">
        <v>531009</v>
      </c>
      <c r="D40" s="209">
        <v>710179</v>
      </c>
      <c r="E40" s="209">
        <v>804309</v>
      </c>
      <c r="F40" s="209">
        <v>833907</v>
      </c>
    </row>
    <row r="41" spans="1:6" x14ac:dyDescent="0.25">
      <c r="A41" s="210">
        <v>2113</v>
      </c>
      <c r="B41" s="211" t="s">
        <v>371</v>
      </c>
      <c r="C41" s="212">
        <v>448683</v>
      </c>
      <c r="D41" s="212">
        <v>560602</v>
      </c>
      <c r="E41" s="212">
        <v>619252</v>
      </c>
      <c r="F41" s="212">
        <v>671464</v>
      </c>
    </row>
    <row r="42" spans="1:6" x14ac:dyDescent="0.25">
      <c r="A42" s="207">
        <v>2114</v>
      </c>
      <c r="B42" s="208" t="s">
        <v>372</v>
      </c>
      <c r="C42" s="209">
        <v>456015</v>
      </c>
      <c r="D42" s="209">
        <v>563070</v>
      </c>
      <c r="E42" s="209">
        <v>628577</v>
      </c>
      <c r="F42" s="209">
        <v>587074</v>
      </c>
    </row>
    <row r="43" spans="1:6" x14ac:dyDescent="0.25">
      <c r="A43" s="210">
        <v>2115</v>
      </c>
      <c r="B43" s="211" t="s">
        <v>373</v>
      </c>
      <c r="C43" s="212">
        <v>481646</v>
      </c>
      <c r="D43" s="212">
        <v>609647</v>
      </c>
      <c r="E43" s="212">
        <v>676396</v>
      </c>
      <c r="F43" s="212">
        <v>672323</v>
      </c>
    </row>
    <row r="44" spans="1:6" x14ac:dyDescent="0.25">
      <c r="A44" s="207">
        <v>2116</v>
      </c>
      <c r="B44" s="208" t="s">
        <v>374</v>
      </c>
      <c r="C44" s="209">
        <v>548756</v>
      </c>
      <c r="D44" s="209">
        <v>726702</v>
      </c>
      <c r="E44" s="209">
        <v>814492</v>
      </c>
      <c r="F44" s="209">
        <v>751057</v>
      </c>
    </row>
    <row r="45" spans="1:6" x14ac:dyDescent="0.25">
      <c r="A45" s="210">
        <v>2117</v>
      </c>
      <c r="B45" s="211" t="s">
        <v>375</v>
      </c>
      <c r="C45" s="212">
        <v>538686</v>
      </c>
      <c r="D45" s="212">
        <v>696588</v>
      </c>
      <c r="E45" s="212">
        <v>824591</v>
      </c>
      <c r="F45" s="212">
        <v>826737</v>
      </c>
    </row>
    <row r="46" spans="1:6" x14ac:dyDescent="0.25">
      <c r="A46" s="207">
        <v>2118</v>
      </c>
      <c r="B46" s="208" t="s">
        <v>376</v>
      </c>
      <c r="C46" s="209">
        <v>607699</v>
      </c>
      <c r="D46" s="209">
        <v>780252</v>
      </c>
      <c r="E46" s="209">
        <v>863893</v>
      </c>
      <c r="F46" s="209">
        <v>806103</v>
      </c>
    </row>
    <row r="47" spans="1:6" x14ac:dyDescent="0.25">
      <c r="A47" s="210">
        <v>2121</v>
      </c>
      <c r="B47" s="211" t="s">
        <v>377</v>
      </c>
      <c r="C47" s="212">
        <v>655956</v>
      </c>
      <c r="D47" s="212">
        <v>833475</v>
      </c>
      <c r="E47" s="212">
        <v>905593</v>
      </c>
      <c r="F47" s="212">
        <v>839387</v>
      </c>
    </row>
    <row r="48" spans="1:6" x14ac:dyDescent="0.25">
      <c r="A48" s="207">
        <v>2122</v>
      </c>
      <c r="B48" s="208" t="s">
        <v>378</v>
      </c>
      <c r="C48" s="209">
        <v>661840</v>
      </c>
      <c r="D48" s="209">
        <v>861128</v>
      </c>
      <c r="E48" s="209">
        <v>901460</v>
      </c>
      <c r="F48" s="209">
        <v>815654</v>
      </c>
    </row>
    <row r="49" spans="1:6" x14ac:dyDescent="0.25">
      <c r="A49" s="210">
        <v>2123</v>
      </c>
      <c r="B49" s="211" t="s">
        <v>379</v>
      </c>
      <c r="C49" s="212">
        <v>672750</v>
      </c>
      <c r="D49" s="212">
        <v>1139228</v>
      </c>
      <c r="E49" s="212">
        <v>975935</v>
      </c>
      <c r="F49" s="212">
        <v>851181</v>
      </c>
    </row>
    <row r="50" spans="1:6" x14ac:dyDescent="0.25">
      <c r="A50" s="207">
        <v>2131</v>
      </c>
      <c r="B50" s="208" t="s">
        <v>380</v>
      </c>
      <c r="C50" s="209">
        <v>412014</v>
      </c>
      <c r="D50" s="209">
        <v>534154</v>
      </c>
      <c r="E50" s="209">
        <v>618653</v>
      </c>
      <c r="F50" s="209">
        <v>642466</v>
      </c>
    </row>
    <row r="51" spans="1:6" x14ac:dyDescent="0.25">
      <c r="A51" s="210">
        <v>2132</v>
      </c>
      <c r="B51" s="211" t="s">
        <v>381</v>
      </c>
      <c r="C51" s="212">
        <v>455858</v>
      </c>
      <c r="D51" s="212">
        <v>580650</v>
      </c>
      <c r="E51" s="212">
        <v>664687</v>
      </c>
      <c r="F51" s="212">
        <v>647457</v>
      </c>
    </row>
    <row r="52" spans="1:6" x14ac:dyDescent="0.25">
      <c r="A52" s="207">
        <v>2133</v>
      </c>
      <c r="B52" s="208" t="s">
        <v>382</v>
      </c>
      <c r="C52" s="209">
        <v>363633</v>
      </c>
      <c r="D52" s="209">
        <v>463973</v>
      </c>
      <c r="E52" s="209">
        <v>536146</v>
      </c>
      <c r="F52" s="209">
        <v>535547</v>
      </c>
    </row>
    <row r="53" spans="1:6" x14ac:dyDescent="0.25">
      <c r="A53" s="210">
        <v>2134</v>
      </c>
      <c r="B53" s="211" t="s">
        <v>383</v>
      </c>
      <c r="C53" s="212">
        <v>492725</v>
      </c>
      <c r="D53" s="212">
        <v>649468</v>
      </c>
      <c r="E53" s="212">
        <v>694787</v>
      </c>
      <c r="F53" s="212">
        <v>719544</v>
      </c>
    </row>
    <row r="54" spans="1:6" x14ac:dyDescent="0.25">
      <c r="A54" s="207">
        <v>2135</v>
      </c>
      <c r="B54" s="208" t="s">
        <v>384</v>
      </c>
      <c r="C54" s="209">
        <v>458190</v>
      </c>
      <c r="D54" s="209">
        <v>507354</v>
      </c>
      <c r="E54" s="209">
        <v>552984</v>
      </c>
      <c r="F54" s="209">
        <v>512616</v>
      </c>
    </row>
    <row r="55" spans="1:6" x14ac:dyDescent="0.25">
      <c r="A55" s="210">
        <v>2136</v>
      </c>
      <c r="B55" s="211" t="s">
        <v>385</v>
      </c>
      <c r="C55" s="212">
        <v>412066</v>
      </c>
      <c r="D55" s="212">
        <v>580750</v>
      </c>
      <c r="E55" s="212">
        <v>604341</v>
      </c>
      <c r="F55" s="212">
        <v>498324</v>
      </c>
    </row>
    <row r="56" spans="1:6" x14ac:dyDescent="0.25">
      <c r="A56" s="207">
        <v>2137</v>
      </c>
      <c r="B56" s="208" t="s">
        <v>386</v>
      </c>
      <c r="C56" s="209">
        <v>602925</v>
      </c>
      <c r="D56" s="209">
        <v>773737</v>
      </c>
      <c r="E56" s="209">
        <v>843003</v>
      </c>
      <c r="F56" s="209">
        <v>820284</v>
      </c>
    </row>
    <row r="57" spans="1:6" x14ac:dyDescent="0.25">
      <c r="A57" s="210">
        <v>2139</v>
      </c>
      <c r="B57" s="211" t="s">
        <v>387</v>
      </c>
      <c r="C57" s="212">
        <v>639238</v>
      </c>
      <c r="D57" s="212">
        <v>845378</v>
      </c>
      <c r="E57" s="212">
        <v>916594</v>
      </c>
      <c r="F57" s="212">
        <v>842437</v>
      </c>
    </row>
    <row r="58" spans="1:6" x14ac:dyDescent="0.25">
      <c r="A58" s="207">
        <v>2141</v>
      </c>
      <c r="B58" s="208" t="s">
        <v>388</v>
      </c>
      <c r="C58" s="209">
        <v>667631</v>
      </c>
      <c r="D58" s="209">
        <v>875305</v>
      </c>
      <c r="E58" s="209">
        <v>967494</v>
      </c>
      <c r="F58" s="209">
        <v>909369</v>
      </c>
    </row>
    <row r="59" spans="1:6" x14ac:dyDescent="0.25">
      <c r="A59" s="210">
        <v>2142</v>
      </c>
      <c r="B59" s="211" t="s">
        <v>389</v>
      </c>
      <c r="C59" s="212">
        <v>703061</v>
      </c>
      <c r="D59" s="212">
        <v>938832</v>
      </c>
      <c r="E59" s="212">
        <v>1013093</v>
      </c>
      <c r="F59" s="212">
        <v>929299</v>
      </c>
    </row>
    <row r="60" spans="1:6" x14ac:dyDescent="0.25">
      <c r="A60" s="207">
        <v>2143</v>
      </c>
      <c r="B60" s="208" t="s">
        <v>390</v>
      </c>
      <c r="C60" s="209">
        <v>502498</v>
      </c>
      <c r="D60" s="209">
        <v>744557</v>
      </c>
      <c r="E60" s="209">
        <v>927604</v>
      </c>
      <c r="F60" s="209">
        <v>882301</v>
      </c>
    </row>
    <row r="61" spans="1:6" x14ac:dyDescent="0.25">
      <c r="A61" s="210">
        <v>2144</v>
      </c>
      <c r="B61" s="211" t="s">
        <v>391</v>
      </c>
      <c r="C61" s="212">
        <v>565740</v>
      </c>
      <c r="D61" s="212">
        <v>756207</v>
      </c>
      <c r="E61" s="212">
        <v>772416</v>
      </c>
      <c r="F61" s="212">
        <v>703432</v>
      </c>
    </row>
    <row r="62" spans="1:6" x14ac:dyDescent="0.25">
      <c r="A62" s="207">
        <v>2149</v>
      </c>
      <c r="B62" s="208" t="s">
        <v>392</v>
      </c>
      <c r="C62" s="209">
        <v>641529</v>
      </c>
      <c r="D62" s="209">
        <v>895515</v>
      </c>
      <c r="E62" s="209">
        <v>1025021</v>
      </c>
      <c r="F62" s="209">
        <v>957070</v>
      </c>
    </row>
    <row r="63" spans="1:6" x14ac:dyDescent="0.25">
      <c r="A63" s="210">
        <v>2151</v>
      </c>
      <c r="B63" s="211" t="s">
        <v>393</v>
      </c>
      <c r="C63" s="212">
        <v>626776</v>
      </c>
      <c r="D63" s="212">
        <v>796993</v>
      </c>
      <c r="E63" s="212">
        <v>801724</v>
      </c>
      <c r="F63" s="212">
        <v>745859</v>
      </c>
    </row>
    <row r="64" spans="1:6" x14ac:dyDescent="0.25">
      <c r="A64" s="207">
        <v>2152</v>
      </c>
      <c r="B64" s="208" t="s">
        <v>394</v>
      </c>
      <c r="C64" s="209">
        <v>462761</v>
      </c>
      <c r="D64" s="209">
        <v>632993</v>
      </c>
      <c r="E64" s="209">
        <v>692847</v>
      </c>
      <c r="F64" s="209">
        <v>676096</v>
      </c>
    </row>
    <row r="65" spans="1:6" x14ac:dyDescent="0.25">
      <c r="A65" s="210">
        <v>2153</v>
      </c>
      <c r="B65" s="211" t="s">
        <v>395</v>
      </c>
      <c r="C65" s="212">
        <v>568951</v>
      </c>
      <c r="D65" s="212">
        <v>757034</v>
      </c>
      <c r="E65" s="212">
        <v>786335</v>
      </c>
      <c r="F65" s="212">
        <v>710587</v>
      </c>
    </row>
    <row r="66" spans="1:6" x14ac:dyDescent="0.25">
      <c r="A66" s="207">
        <v>2159</v>
      </c>
      <c r="B66" s="208" t="s">
        <v>396</v>
      </c>
      <c r="C66" s="209">
        <v>601812</v>
      </c>
      <c r="D66" s="209">
        <v>787592</v>
      </c>
      <c r="E66" s="209">
        <v>854617</v>
      </c>
      <c r="F66" s="209">
        <v>803973</v>
      </c>
    </row>
    <row r="67" spans="1:6" x14ac:dyDescent="0.25">
      <c r="A67" s="210">
        <v>2161</v>
      </c>
      <c r="B67" s="211" t="s">
        <v>397</v>
      </c>
      <c r="C67" s="212">
        <v>606386</v>
      </c>
      <c r="D67" s="212">
        <v>729135</v>
      </c>
      <c r="E67" s="212">
        <v>927571</v>
      </c>
      <c r="F67" s="212">
        <v>933825</v>
      </c>
    </row>
    <row r="68" spans="1:6" x14ac:dyDescent="0.25">
      <c r="A68" s="207">
        <v>2163</v>
      </c>
      <c r="B68" s="208" t="s">
        <v>398</v>
      </c>
      <c r="C68" s="216" t="s">
        <v>337</v>
      </c>
      <c r="D68" s="209">
        <v>560580</v>
      </c>
      <c r="E68" s="215" t="s">
        <v>337</v>
      </c>
      <c r="F68" s="215" t="s">
        <v>337</v>
      </c>
    </row>
    <row r="69" spans="1:6" x14ac:dyDescent="0.25">
      <c r="A69" s="210">
        <v>2164</v>
      </c>
      <c r="B69" s="211" t="s">
        <v>399</v>
      </c>
      <c r="C69" s="212">
        <v>509764</v>
      </c>
      <c r="D69" s="212">
        <v>658268</v>
      </c>
      <c r="E69" s="212">
        <v>787278</v>
      </c>
      <c r="F69" s="212">
        <v>896683</v>
      </c>
    </row>
    <row r="70" spans="1:6" x14ac:dyDescent="0.25">
      <c r="A70" s="207">
        <v>2165</v>
      </c>
      <c r="B70" s="208" t="s">
        <v>400</v>
      </c>
      <c r="C70" s="209">
        <v>457996</v>
      </c>
      <c r="D70" s="209">
        <v>607857</v>
      </c>
      <c r="E70" s="209">
        <v>824510</v>
      </c>
      <c r="F70" s="209">
        <v>944179</v>
      </c>
    </row>
    <row r="71" spans="1:6" x14ac:dyDescent="0.25">
      <c r="A71" s="210">
        <v>2166</v>
      </c>
      <c r="B71" s="211" t="s">
        <v>401</v>
      </c>
      <c r="C71" s="212">
        <v>641530</v>
      </c>
      <c r="D71" s="212">
        <v>883954</v>
      </c>
      <c r="E71" s="212">
        <v>981384</v>
      </c>
      <c r="F71" s="212">
        <v>997549</v>
      </c>
    </row>
    <row r="72" spans="1:6" x14ac:dyDescent="0.25">
      <c r="A72" s="207">
        <v>2167</v>
      </c>
      <c r="B72" s="208" t="s">
        <v>402</v>
      </c>
      <c r="C72" s="209">
        <v>471057</v>
      </c>
      <c r="D72" s="209">
        <v>578385</v>
      </c>
      <c r="E72" s="209">
        <v>749359</v>
      </c>
      <c r="F72" s="209">
        <v>944032</v>
      </c>
    </row>
    <row r="73" spans="1:6" x14ac:dyDescent="0.25">
      <c r="A73" s="210">
        <v>2168</v>
      </c>
      <c r="B73" s="211" t="s">
        <v>403</v>
      </c>
      <c r="C73" s="212">
        <v>457217</v>
      </c>
      <c r="D73" s="212">
        <v>547111</v>
      </c>
      <c r="E73" s="212">
        <v>645600</v>
      </c>
      <c r="F73" s="212">
        <v>786507</v>
      </c>
    </row>
    <row r="74" spans="1:6" x14ac:dyDescent="0.25">
      <c r="A74" s="207">
        <v>2169</v>
      </c>
      <c r="B74" s="208" t="s">
        <v>404</v>
      </c>
      <c r="C74" s="209">
        <v>505959</v>
      </c>
      <c r="D74" s="209">
        <v>641245</v>
      </c>
      <c r="E74" s="209">
        <v>758214</v>
      </c>
      <c r="F74" s="209">
        <v>865200</v>
      </c>
    </row>
    <row r="75" spans="1:6" x14ac:dyDescent="0.25">
      <c r="A75" s="210">
        <v>2211</v>
      </c>
      <c r="B75" s="211" t="s">
        <v>405</v>
      </c>
      <c r="C75" s="212">
        <v>830930</v>
      </c>
      <c r="D75" s="212">
        <v>1103071</v>
      </c>
      <c r="E75" s="212">
        <v>1081458</v>
      </c>
      <c r="F75" s="212">
        <v>1276788</v>
      </c>
    </row>
    <row r="76" spans="1:6" x14ac:dyDescent="0.25">
      <c r="A76" s="207">
        <v>2212</v>
      </c>
      <c r="B76" s="208" t="s">
        <v>406</v>
      </c>
      <c r="C76" s="209">
        <v>925852</v>
      </c>
      <c r="D76" s="209">
        <v>1378655</v>
      </c>
      <c r="E76" s="209">
        <v>1588607</v>
      </c>
      <c r="F76" s="209">
        <v>1919069</v>
      </c>
    </row>
    <row r="77" spans="1:6" x14ac:dyDescent="0.25">
      <c r="A77" s="210">
        <v>2213</v>
      </c>
      <c r="B77" s="211" t="s">
        <v>407</v>
      </c>
      <c r="C77" s="212">
        <v>476446</v>
      </c>
      <c r="D77" s="212">
        <v>577834</v>
      </c>
      <c r="E77" s="212">
        <v>676357</v>
      </c>
      <c r="F77" s="212">
        <v>1022076</v>
      </c>
    </row>
    <row r="78" spans="1:6" x14ac:dyDescent="0.25">
      <c r="A78" s="207">
        <v>2214</v>
      </c>
      <c r="B78" s="208" t="s">
        <v>408</v>
      </c>
      <c r="C78" s="209">
        <v>558568</v>
      </c>
      <c r="D78" s="209">
        <v>633911</v>
      </c>
      <c r="E78" s="209">
        <v>664966</v>
      </c>
      <c r="F78" s="209">
        <v>771337</v>
      </c>
    </row>
    <row r="79" spans="1:6" x14ac:dyDescent="0.25">
      <c r="A79" s="210">
        <v>2221</v>
      </c>
      <c r="B79" s="211" t="s">
        <v>409</v>
      </c>
      <c r="C79" s="212">
        <v>443564</v>
      </c>
      <c r="D79" s="212">
        <v>524257</v>
      </c>
      <c r="E79" s="212">
        <v>552353</v>
      </c>
      <c r="F79" s="212">
        <v>596503</v>
      </c>
    </row>
    <row r="80" spans="1:6" x14ac:dyDescent="0.25">
      <c r="A80" s="207">
        <v>2222</v>
      </c>
      <c r="B80" s="208" t="s">
        <v>410</v>
      </c>
      <c r="C80" s="209">
        <v>413024</v>
      </c>
      <c r="D80" s="209">
        <v>461881</v>
      </c>
      <c r="E80" s="209">
        <v>412789</v>
      </c>
      <c r="F80" s="209">
        <v>476412</v>
      </c>
    </row>
    <row r="81" spans="1:10" x14ac:dyDescent="0.25">
      <c r="A81" s="210">
        <v>2223</v>
      </c>
      <c r="B81" s="211" t="s">
        <v>411</v>
      </c>
      <c r="C81" s="212">
        <v>369411</v>
      </c>
      <c r="D81" s="212">
        <v>391876</v>
      </c>
      <c r="E81" s="212">
        <v>420232</v>
      </c>
      <c r="F81" s="212">
        <v>473516</v>
      </c>
    </row>
    <row r="82" spans="1:10" x14ac:dyDescent="0.25">
      <c r="A82" s="207">
        <v>2224</v>
      </c>
      <c r="B82" s="208" t="s">
        <v>412</v>
      </c>
      <c r="C82" s="209">
        <v>369338</v>
      </c>
      <c r="D82" s="209">
        <v>400114</v>
      </c>
      <c r="E82" s="209">
        <v>451210</v>
      </c>
      <c r="F82" s="209">
        <v>541502</v>
      </c>
    </row>
    <row r="83" spans="1:10" x14ac:dyDescent="0.25">
      <c r="A83" s="210">
        <v>2225</v>
      </c>
      <c r="B83" s="211" t="s">
        <v>413</v>
      </c>
      <c r="C83" s="212">
        <v>445298</v>
      </c>
      <c r="D83" s="212">
        <v>473485</v>
      </c>
      <c r="E83" s="212">
        <v>524290</v>
      </c>
      <c r="F83" s="212">
        <v>616405</v>
      </c>
    </row>
    <row r="84" spans="1:10" x14ac:dyDescent="0.25">
      <c r="A84" s="207">
        <v>2226</v>
      </c>
      <c r="B84" s="208" t="s">
        <v>414</v>
      </c>
      <c r="C84" s="209">
        <v>570652</v>
      </c>
      <c r="D84" s="209">
        <v>659366</v>
      </c>
      <c r="E84" s="209">
        <v>724295</v>
      </c>
      <c r="F84" s="209">
        <v>818817</v>
      </c>
    </row>
    <row r="85" spans="1:10" x14ac:dyDescent="0.25">
      <c r="A85" s="210">
        <v>2227</v>
      </c>
      <c r="B85" s="211" t="s">
        <v>415</v>
      </c>
      <c r="C85" s="213" t="s">
        <v>337</v>
      </c>
      <c r="D85" s="213" t="s">
        <v>337</v>
      </c>
      <c r="E85" s="213" t="s">
        <v>337</v>
      </c>
      <c r="F85" s="212">
        <v>595362</v>
      </c>
    </row>
    <row r="86" spans="1:10" x14ac:dyDescent="0.25">
      <c r="A86" s="207">
        <v>2228</v>
      </c>
      <c r="B86" s="208" t="s">
        <v>416</v>
      </c>
      <c r="C86" s="215" t="s">
        <v>337</v>
      </c>
      <c r="D86" s="215" t="s">
        <v>337</v>
      </c>
      <c r="E86" s="209">
        <v>1004954</v>
      </c>
      <c r="F86" s="215" t="s">
        <v>337</v>
      </c>
    </row>
    <row r="87" spans="1:10" x14ac:dyDescent="0.25">
      <c r="A87" s="210">
        <v>2229</v>
      </c>
      <c r="B87" s="211" t="s">
        <v>417</v>
      </c>
      <c r="C87" s="212">
        <v>532838</v>
      </c>
      <c r="D87" s="212">
        <v>776076</v>
      </c>
      <c r="E87" s="212">
        <v>894363</v>
      </c>
      <c r="F87" s="212">
        <v>927208</v>
      </c>
    </row>
    <row r="88" spans="1:10" x14ac:dyDescent="0.25">
      <c r="A88" s="207">
        <v>2231</v>
      </c>
      <c r="B88" s="208" t="s">
        <v>418</v>
      </c>
      <c r="C88" s="209">
        <v>537310</v>
      </c>
      <c r="D88" s="209">
        <v>559949</v>
      </c>
      <c r="E88" s="209">
        <v>640576</v>
      </c>
      <c r="F88" s="209">
        <v>712052</v>
      </c>
    </row>
    <row r="89" spans="1:10" x14ac:dyDescent="0.25">
      <c r="A89" s="210">
        <v>2232</v>
      </c>
      <c r="B89" s="211" t="s">
        <v>419</v>
      </c>
      <c r="C89" s="212">
        <v>515356</v>
      </c>
      <c r="D89" s="212">
        <v>476686</v>
      </c>
      <c r="E89" s="212">
        <v>505246</v>
      </c>
      <c r="F89" s="212">
        <v>576881</v>
      </c>
    </row>
    <row r="90" spans="1:10" x14ac:dyDescent="0.25">
      <c r="A90" s="207">
        <v>2241</v>
      </c>
      <c r="B90" s="208" t="s">
        <v>420</v>
      </c>
      <c r="C90" s="209">
        <v>373942</v>
      </c>
      <c r="D90" s="209">
        <v>430404</v>
      </c>
      <c r="E90" s="209">
        <v>493730</v>
      </c>
      <c r="F90" s="209">
        <v>513041</v>
      </c>
    </row>
    <row r="91" spans="1:10" x14ac:dyDescent="0.25">
      <c r="A91" s="210">
        <v>2242</v>
      </c>
      <c r="B91" s="211" t="s">
        <v>421</v>
      </c>
      <c r="C91" s="212">
        <v>389316</v>
      </c>
      <c r="D91" s="212">
        <v>504052</v>
      </c>
      <c r="E91" s="212">
        <v>658737</v>
      </c>
      <c r="F91" s="212">
        <v>581831</v>
      </c>
    </row>
    <row r="92" spans="1:10" x14ac:dyDescent="0.25">
      <c r="A92" s="207">
        <v>2311</v>
      </c>
      <c r="B92" s="208" t="s">
        <v>422</v>
      </c>
      <c r="C92" s="215" t="s">
        <v>337</v>
      </c>
      <c r="D92" s="215" t="s">
        <v>337</v>
      </c>
      <c r="E92" s="209">
        <v>445850</v>
      </c>
      <c r="F92" s="215" t="s">
        <v>337</v>
      </c>
    </row>
    <row r="93" spans="1:10" x14ac:dyDescent="0.25">
      <c r="A93" s="210">
        <v>2312</v>
      </c>
      <c r="B93" s="211" t="s">
        <v>423</v>
      </c>
      <c r="C93" s="212">
        <v>322254</v>
      </c>
      <c r="D93" s="212">
        <v>338904</v>
      </c>
      <c r="E93" s="212">
        <v>376461</v>
      </c>
      <c r="F93" s="212">
        <v>415291</v>
      </c>
    </row>
    <row r="94" spans="1:10" x14ac:dyDescent="0.25">
      <c r="A94" s="207">
        <v>2410</v>
      </c>
      <c r="B94" s="208" t="s">
        <v>424</v>
      </c>
      <c r="C94" s="209">
        <v>402243</v>
      </c>
      <c r="D94" s="209">
        <v>571548</v>
      </c>
      <c r="E94" s="209">
        <v>629398</v>
      </c>
      <c r="F94" s="209">
        <v>676379</v>
      </c>
      <c r="J94" s="201" t="s">
        <v>425</v>
      </c>
    </row>
    <row r="95" spans="1:10" x14ac:dyDescent="0.25">
      <c r="A95" s="210">
        <v>2421</v>
      </c>
      <c r="B95" s="211" t="s">
        <v>426</v>
      </c>
      <c r="C95" s="212">
        <v>314813</v>
      </c>
      <c r="D95" s="212">
        <v>387328</v>
      </c>
      <c r="E95" s="212">
        <v>437198</v>
      </c>
      <c r="F95" s="212">
        <v>503108</v>
      </c>
    </row>
    <row r="96" spans="1:10" x14ac:dyDescent="0.25">
      <c r="A96" s="207">
        <v>2422</v>
      </c>
      <c r="B96" s="208" t="s">
        <v>427</v>
      </c>
      <c r="C96" s="209">
        <v>350606</v>
      </c>
      <c r="D96" s="209">
        <v>397818</v>
      </c>
      <c r="E96" s="209">
        <v>435583</v>
      </c>
      <c r="F96" s="209">
        <v>470649</v>
      </c>
    </row>
    <row r="97" spans="1:6" x14ac:dyDescent="0.25">
      <c r="A97" s="210">
        <v>2431</v>
      </c>
      <c r="B97" s="211" t="s">
        <v>428</v>
      </c>
      <c r="C97" s="212">
        <v>273107</v>
      </c>
      <c r="D97" s="212">
        <v>322959</v>
      </c>
      <c r="E97" s="212">
        <v>372618</v>
      </c>
      <c r="F97" s="212">
        <v>438068</v>
      </c>
    </row>
    <row r="98" spans="1:6" x14ac:dyDescent="0.25">
      <c r="A98" s="207">
        <v>2432</v>
      </c>
      <c r="B98" s="208" t="s">
        <v>429</v>
      </c>
      <c r="C98" s="209">
        <v>283715</v>
      </c>
      <c r="D98" s="209">
        <v>300029</v>
      </c>
      <c r="E98" s="209">
        <v>349788</v>
      </c>
      <c r="F98" s="209">
        <v>416729</v>
      </c>
    </row>
    <row r="99" spans="1:6" x14ac:dyDescent="0.25">
      <c r="A99" s="210">
        <v>2441</v>
      </c>
      <c r="B99" s="211" t="s">
        <v>430</v>
      </c>
      <c r="C99" s="212">
        <v>278198</v>
      </c>
      <c r="D99" s="212">
        <v>314772</v>
      </c>
      <c r="E99" s="212">
        <v>371495</v>
      </c>
      <c r="F99" s="212">
        <v>443038</v>
      </c>
    </row>
    <row r="100" spans="1:6" x14ac:dyDescent="0.25">
      <c r="A100" s="207">
        <v>2442</v>
      </c>
      <c r="B100" s="208" t="s">
        <v>431</v>
      </c>
      <c r="C100" s="209">
        <v>280965</v>
      </c>
      <c r="D100" s="209">
        <v>330433</v>
      </c>
      <c r="E100" s="209">
        <v>379636</v>
      </c>
      <c r="F100" s="209">
        <v>450510</v>
      </c>
    </row>
    <row r="101" spans="1:6" x14ac:dyDescent="0.25">
      <c r="A101" s="210">
        <v>2491</v>
      </c>
      <c r="B101" s="211" t="s">
        <v>432</v>
      </c>
      <c r="C101" s="213" t="s">
        <v>337</v>
      </c>
      <c r="D101" s="212">
        <v>472901</v>
      </c>
      <c r="E101" s="212">
        <v>400326</v>
      </c>
      <c r="F101" s="212">
        <v>476827</v>
      </c>
    </row>
    <row r="102" spans="1:6" x14ac:dyDescent="0.25">
      <c r="A102" s="207">
        <v>2492</v>
      </c>
      <c r="B102" s="208" t="s">
        <v>433</v>
      </c>
      <c r="C102" s="215" t="s">
        <v>337</v>
      </c>
      <c r="D102" s="215" t="s">
        <v>337</v>
      </c>
      <c r="E102" s="209">
        <v>398469</v>
      </c>
      <c r="F102" s="216" t="s">
        <v>337</v>
      </c>
    </row>
    <row r="103" spans="1:6" x14ac:dyDescent="0.25">
      <c r="A103" s="210">
        <v>2493</v>
      </c>
      <c r="B103" s="211" t="s">
        <v>434</v>
      </c>
      <c r="C103" s="212">
        <v>259331</v>
      </c>
      <c r="D103" s="212">
        <v>313253</v>
      </c>
      <c r="E103" s="212">
        <v>357303</v>
      </c>
      <c r="F103" s="212">
        <v>405334</v>
      </c>
    </row>
    <row r="104" spans="1:6" x14ac:dyDescent="0.25">
      <c r="A104" s="207">
        <v>2494</v>
      </c>
      <c r="B104" s="208" t="s">
        <v>435</v>
      </c>
      <c r="C104" s="209">
        <v>261065</v>
      </c>
      <c r="D104" s="209">
        <v>306055</v>
      </c>
      <c r="E104" s="209">
        <v>369221</v>
      </c>
      <c r="F104" s="209">
        <v>374643</v>
      </c>
    </row>
    <row r="105" spans="1:6" x14ac:dyDescent="0.25">
      <c r="A105" s="210">
        <v>2495</v>
      </c>
      <c r="B105" s="211" t="s">
        <v>436</v>
      </c>
      <c r="C105" s="213" t="s">
        <v>337</v>
      </c>
      <c r="D105" s="213" t="s">
        <v>337</v>
      </c>
      <c r="E105" s="213" t="s">
        <v>337</v>
      </c>
      <c r="F105" s="213" t="s">
        <v>337</v>
      </c>
    </row>
    <row r="106" spans="1:6" x14ac:dyDescent="0.25">
      <c r="A106" s="207">
        <v>2499</v>
      </c>
      <c r="B106" s="208" t="s">
        <v>437</v>
      </c>
      <c r="C106" s="209">
        <v>353414</v>
      </c>
      <c r="D106" s="209">
        <v>400949</v>
      </c>
      <c r="E106" s="209">
        <v>414250</v>
      </c>
      <c r="F106" s="209">
        <v>455980</v>
      </c>
    </row>
    <row r="107" spans="1:6" x14ac:dyDescent="0.25">
      <c r="A107" s="210">
        <v>2511</v>
      </c>
      <c r="B107" s="211" t="s">
        <v>438</v>
      </c>
      <c r="C107" s="212">
        <v>640230</v>
      </c>
      <c r="D107" s="212">
        <v>884667</v>
      </c>
      <c r="E107" s="212">
        <v>929608</v>
      </c>
      <c r="F107" s="212">
        <v>853588</v>
      </c>
    </row>
    <row r="108" spans="1:6" x14ac:dyDescent="0.25">
      <c r="A108" s="207">
        <v>2512</v>
      </c>
      <c r="B108" s="208" t="s">
        <v>439</v>
      </c>
      <c r="C108" s="209">
        <v>584744</v>
      </c>
      <c r="D108" s="209">
        <v>970611</v>
      </c>
      <c r="E108" s="209">
        <v>1107707</v>
      </c>
      <c r="F108" s="209">
        <v>890524</v>
      </c>
    </row>
    <row r="109" spans="1:6" x14ac:dyDescent="0.25">
      <c r="A109" s="210">
        <v>2513</v>
      </c>
      <c r="B109" s="211" t="s">
        <v>440</v>
      </c>
      <c r="C109" s="212">
        <v>602547</v>
      </c>
      <c r="D109" s="212">
        <v>862534</v>
      </c>
      <c r="E109" s="212">
        <v>820428</v>
      </c>
      <c r="F109" s="212">
        <v>782347</v>
      </c>
    </row>
    <row r="110" spans="1:6" x14ac:dyDescent="0.25">
      <c r="A110" s="207">
        <v>2514</v>
      </c>
      <c r="B110" s="208" t="s">
        <v>441</v>
      </c>
      <c r="C110" s="209">
        <v>586157</v>
      </c>
      <c r="D110" s="209">
        <v>802513</v>
      </c>
      <c r="E110" s="209">
        <v>842679</v>
      </c>
      <c r="F110" s="209">
        <v>745113</v>
      </c>
    </row>
    <row r="111" spans="1:6" x14ac:dyDescent="0.25">
      <c r="A111" s="210">
        <v>2521</v>
      </c>
      <c r="B111" s="211" t="s">
        <v>442</v>
      </c>
      <c r="C111" s="212">
        <v>635138</v>
      </c>
      <c r="D111" s="212">
        <v>850027</v>
      </c>
      <c r="E111" s="212">
        <v>917911</v>
      </c>
      <c r="F111" s="212">
        <v>802104</v>
      </c>
    </row>
    <row r="112" spans="1:6" x14ac:dyDescent="0.25">
      <c r="A112" s="207">
        <v>2522</v>
      </c>
      <c r="B112" s="208" t="s">
        <v>443</v>
      </c>
      <c r="C112" s="209">
        <v>682153</v>
      </c>
      <c r="D112" s="209">
        <v>890954</v>
      </c>
      <c r="E112" s="209">
        <v>932515</v>
      </c>
      <c r="F112" s="209">
        <v>870952</v>
      </c>
    </row>
    <row r="113" spans="1:6" x14ac:dyDescent="0.25">
      <c r="A113" s="210">
        <v>2523</v>
      </c>
      <c r="B113" s="211" t="s">
        <v>444</v>
      </c>
      <c r="C113" s="212">
        <v>567011</v>
      </c>
      <c r="D113" s="212">
        <v>727905</v>
      </c>
      <c r="E113" s="212">
        <v>780333</v>
      </c>
      <c r="F113" s="212">
        <v>710403</v>
      </c>
    </row>
    <row r="114" spans="1:6" x14ac:dyDescent="0.25">
      <c r="A114" s="207">
        <v>2524</v>
      </c>
      <c r="B114" s="208" t="s">
        <v>445</v>
      </c>
      <c r="C114" s="209">
        <v>524169</v>
      </c>
      <c r="D114" s="209">
        <v>662273</v>
      </c>
      <c r="E114" s="209">
        <v>697007</v>
      </c>
      <c r="F114" s="209">
        <v>696153</v>
      </c>
    </row>
    <row r="115" spans="1:6" x14ac:dyDescent="0.25">
      <c r="A115" s="210">
        <v>2531</v>
      </c>
      <c r="B115" s="211" t="s">
        <v>446</v>
      </c>
      <c r="C115" s="212">
        <v>515530</v>
      </c>
      <c r="D115" s="212">
        <v>740348</v>
      </c>
      <c r="E115" s="212">
        <v>896303</v>
      </c>
      <c r="F115" s="212">
        <v>909235</v>
      </c>
    </row>
    <row r="116" spans="1:6" x14ac:dyDescent="0.25">
      <c r="A116" s="207">
        <v>2532</v>
      </c>
      <c r="B116" s="208" t="s">
        <v>447</v>
      </c>
      <c r="C116" s="209">
        <v>460141</v>
      </c>
      <c r="D116" s="209">
        <v>654237</v>
      </c>
      <c r="E116" s="209">
        <v>745122</v>
      </c>
      <c r="F116" s="209">
        <v>777830</v>
      </c>
    </row>
    <row r="117" spans="1:6" x14ac:dyDescent="0.25">
      <c r="A117" s="210">
        <v>2533</v>
      </c>
      <c r="B117" s="211" t="s">
        <v>448</v>
      </c>
      <c r="C117" s="212">
        <v>542050</v>
      </c>
      <c r="D117" s="212">
        <v>740169</v>
      </c>
      <c r="E117" s="212">
        <v>809204</v>
      </c>
      <c r="F117" s="212">
        <v>777697</v>
      </c>
    </row>
    <row r="118" spans="1:6" x14ac:dyDescent="0.25">
      <c r="A118" s="207">
        <v>2534</v>
      </c>
      <c r="B118" s="208" t="s">
        <v>449</v>
      </c>
      <c r="C118" s="209">
        <v>613401</v>
      </c>
      <c r="D118" s="209">
        <v>1015487</v>
      </c>
      <c r="E118" s="209">
        <v>1218439</v>
      </c>
      <c r="F118" s="209">
        <v>1195483</v>
      </c>
    </row>
    <row r="119" spans="1:6" x14ac:dyDescent="0.25">
      <c r="A119" s="210">
        <v>2611</v>
      </c>
      <c r="B119" s="211" t="s">
        <v>450</v>
      </c>
      <c r="C119" s="212">
        <v>531789</v>
      </c>
      <c r="D119" s="212">
        <v>772384</v>
      </c>
      <c r="E119" s="212">
        <v>897433</v>
      </c>
      <c r="F119" s="212">
        <v>834992</v>
      </c>
    </row>
    <row r="120" spans="1:6" x14ac:dyDescent="0.25">
      <c r="A120" s="207">
        <v>2612</v>
      </c>
      <c r="B120" s="208" t="s">
        <v>451</v>
      </c>
      <c r="C120" s="209">
        <v>361870</v>
      </c>
      <c r="D120" s="209">
        <v>823320</v>
      </c>
      <c r="E120" s="209">
        <v>1120843</v>
      </c>
      <c r="F120" s="209">
        <v>1404812</v>
      </c>
    </row>
    <row r="121" spans="1:6" x14ac:dyDescent="0.25">
      <c r="A121" s="210">
        <v>2613</v>
      </c>
      <c r="B121" s="211" t="s">
        <v>452</v>
      </c>
      <c r="C121" s="213" t="s">
        <v>337</v>
      </c>
      <c r="D121" s="212">
        <v>992405</v>
      </c>
      <c r="E121" s="212">
        <v>1159664</v>
      </c>
      <c r="F121" s="212">
        <v>1396400</v>
      </c>
    </row>
    <row r="122" spans="1:6" x14ac:dyDescent="0.25">
      <c r="A122" s="207">
        <v>2614</v>
      </c>
      <c r="B122" s="208" t="s">
        <v>453</v>
      </c>
      <c r="C122" s="215" t="s">
        <v>337</v>
      </c>
      <c r="D122" s="209">
        <v>533660</v>
      </c>
      <c r="E122" s="209">
        <v>507329</v>
      </c>
      <c r="F122" s="209">
        <v>651935</v>
      </c>
    </row>
    <row r="123" spans="1:6" x14ac:dyDescent="0.25">
      <c r="A123" s="210">
        <v>2615</v>
      </c>
      <c r="B123" s="211" t="s">
        <v>454</v>
      </c>
      <c r="C123" s="212">
        <v>375012</v>
      </c>
      <c r="D123" s="212">
        <v>439734</v>
      </c>
      <c r="E123" s="212">
        <v>375588</v>
      </c>
      <c r="F123" s="214" t="s">
        <v>337</v>
      </c>
    </row>
    <row r="124" spans="1:6" x14ac:dyDescent="0.25">
      <c r="A124" s="207">
        <v>2619</v>
      </c>
      <c r="B124" s="208" t="s">
        <v>455</v>
      </c>
      <c r="C124" s="209">
        <v>443187</v>
      </c>
      <c r="D124" s="209">
        <v>620273</v>
      </c>
      <c r="E124" s="209">
        <v>709430</v>
      </c>
      <c r="F124" s="209">
        <v>773335</v>
      </c>
    </row>
    <row r="125" spans="1:6" x14ac:dyDescent="0.25">
      <c r="A125" s="210">
        <v>2621</v>
      </c>
      <c r="B125" s="211" t="s">
        <v>456</v>
      </c>
      <c r="C125" s="214" t="s">
        <v>337</v>
      </c>
      <c r="D125" s="214" t="s">
        <v>337</v>
      </c>
      <c r="E125" s="214" t="s">
        <v>337</v>
      </c>
      <c r="F125" s="214" t="s">
        <v>337</v>
      </c>
    </row>
    <row r="126" spans="1:6" x14ac:dyDescent="0.25">
      <c r="A126" s="207">
        <v>2622</v>
      </c>
      <c r="B126" s="208" t="s">
        <v>457</v>
      </c>
      <c r="C126" s="209">
        <v>395079</v>
      </c>
      <c r="D126" s="209">
        <v>440232</v>
      </c>
      <c r="E126" s="209">
        <v>548478</v>
      </c>
      <c r="F126" s="209">
        <v>542008</v>
      </c>
    </row>
    <row r="127" spans="1:6" x14ac:dyDescent="0.25">
      <c r="A127" s="210">
        <v>2623</v>
      </c>
      <c r="B127" s="211" t="s">
        <v>458</v>
      </c>
      <c r="C127" s="214" t="s">
        <v>337</v>
      </c>
      <c r="D127" s="214" t="s">
        <v>337</v>
      </c>
      <c r="E127" s="214" t="s">
        <v>337</v>
      </c>
      <c r="F127" s="214" t="s">
        <v>337</v>
      </c>
    </row>
    <row r="128" spans="1:6" x14ac:dyDescent="0.25">
      <c r="A128" s="207">
        <v>2624</v>
      </c>
      <c r="B128" s="208" t="s">
        <v>459</v>
      </c>
      <c r="C128" s="209">
        <v>644401</v>
      </c>
      <c r="D128" s="209">
        <v>931620</v>
      </c>
      <c r="E128" s="209">
        <v>1046617</v>
      </c>
      <c r="F128" s="209">
        <v>948148</v>
      </c>
    </row>
    <row r="129" spans="1:6" x14ac:dyDescent="0.25">
      <c r="A129" s="210">
        <v>2625</v>
      </c>
      <c r="B129" s="211" t="s">
        <v>460</v>
      </c>
      <c r="C129" s="212">
        <v>502072</v>
      </c>
      <c r="D129" s="212">
        <v>649417</v>
      </c>
      <c r="E129" s="212">
        <v>602513</v>
      </c>
      <c r="F129" s="212">
        <v>595934</v>
      </c>
    </row>
    <row r="130" spans="1:6" x14ac:dyDescent="0.25">
      <c r="A130" s="207">
        <v>2626</v>
      </c>
      <c r="B130" s="208" t="s">
        <v>461</v>
      </c>
      <c r="C130" s="215" t="s">
        <v>337</v>
      </c>
      <c r="D130" s="215" t="s">
        <v>337</v>
      </c>
      <c r="E130" s="209">
        <v>564884</v>
      </c>
      <c r="F130" s="215" t="s">
        <v>337</v>
      </c>
    </row>
    <row r="131" spans="1:6" x14ac:dyDescent="0.25">
      <c r="A131" s="210">
        <v>2627</v>
      </c>
      <c r="B131" s="211" t="s">
        <v>462</v>
      </c>
      <c r="C131" s="212">
        <v>584705</v>
      </c>
      <c r="D131" s="212">
        <v>562437</v>
      </c>
      <c r="E131" s="212">
        <v>551812</v>
      </c>
      <c r="F131" s="212">
        <v>527979</v>
      </c>
    </row>
    <row r="132" spans="1:6" x14ac:dyDescent="0.25">
      <c r="A132" s="207">
        <v>2628</v>
      </c>
      <c r="B132" s="208" t="s">
        <v>463</v>
      </c>
      <c r="C132" s="209">
        <v>395226</v>
      </c>
      <c r="D132" s="209">
        <v>512128</v>
      </c>
      <c r="E132" s="209">
        <v>544969</v>
      </c>
      <c r="F132" s="209">
        <v>737380</v>
      </c>
    </row>
    <row r="133" spans="1:6" x14ac:dyDescent="0.25">
      <c r="A133" s="210">
        <v>2629</v>
      </c>
      <c r="B133" s="211" t="s">
        <v>464</v>
      </c>
      <c r="C133" s="212">
        <v>444842</v>
      </c>
      <c r="D133" s="212">
        <v>553743</v>
      </c>
      <c r="E133" s="212">
        <v>611891</v>
      </c>
      <c r="F133" s="212">
        <v>699020</v>
      </c>
    </row>
    <row r="134" spans="1:6" x14ac:dyDescent="0.25">
      <c r="A134" s="207">
        <v>2711</v>
      </c>
      <c r="B134" s="208" t="s">
        <v>465</v>
      </c>
      <c r="C134" s="209">
        <v>289825</v>
      </c>
      <c r="D134" s="209">
        <v>316720</v>
      </c>
      <c r="E134" s="209">
        <v>330022</v>
      </c>
      <c r="F134" s="209">
        <v>359573</v>
      </c>
    </row>
    <row r="135" spans="1:6" x14ac:dyDescent="0.25">
      <c r="A135" s="210">
        <v>2712</v>
      </c>
      <c r="B135" s="211" t="s">
        <v>466</v>
      </c>
      <c r="C135" s="212">
        <v>349768</v>
      </c>
      <c r="D135" s="212">
        <v>388051</v>
      </c>
      <c r="E135" s="212">
        <v>429535</v>
      </c>
      <c r="F135" s="212">
        <v>459960</v>
      </c>
    </row>
    <row r="136" spans="1:6" x14ac:dyDescent="0.25">
      <c r="A136" s="207">
        <v>2713</v>
      </c>
      <c r="B136" s="208" t="s">
        <v>467</v>
      </c>
      <c r="C136" s="209">
        <v>329877</v>
      </c>
      <c r="D136" s="209">
        <v>368678</v>
      </c>
      <c r="E136" s="209">
        <v>387783</v>
      </c>
      <c r="F136" s="209">
        <v>416681</v>
      </c>
    </row>
    <row r="137" spans="1:6" x14ac:dyDescent="0.25">
      <c r="A137" s="210">
        <v>2714</v>
      </c>
      <c r="B137" s="211" t="s">
        <v>468</v>
      </c>
      <c r="C137" s="212">
        <v>335681</v>
      </c>
      <c r="D137" s="212">
        <v>376642</v>
      </c>
      <c r="E137" s="212">
        <v>410660</v>
      </c>
      <c r="F137" s="212">
        <v>398896</v>
      </c>
    </row>
    <row r="138" spans="1:6" x14ac:dyDescent="0.25">
      <c r="A138" s="207">
        <v>2715</v>
      </c>
      <c r="B138" s="208" t="s">
        <v>469</v>
      </c>
      <c r="C138" s="209">
        <v>377980</v>
      </c>
      <c r="D138" s="209">
        <v>477367</v>
      </c>
      <c r="E138" s="209">
        <v>564876</v>
      </c>
      <c r="F138" s="209">
        <v>579142</v>
      </c>
    </row>
    <row r="139" spans="1:6" x14ac:dyDescent="0.25">
      <c r="A139" s="210">
        <v>2716</v>
      </c>
      <c r="B139" s="211" t="s">
        <v>470</v>
      </c>
      <c r="C139" s="212">
        <v>411996</v>
      </c>
      <c r="D139" s="212">
        <v>546150</v>
      </c>
      <c r="E139" s="212">
        <v>614764</v>
      </c>
      <c r="F139" s="212">
        <v>604495</v>
      </c>
    </row>
    <row r="140" spans="1:6" x14ac:dyDescent="0.25">
      <c r="A140" s="207">
        <v>2717</v>
      </c>
      <c r="B140" s="208" t="s">
        <v>471</v>
      </c>
      <c r="C140" s="209">
        <v>431230</v>
      </c>
      <c r="D140" s="209">
        <v>583958</v>
      </c>
      <c r="E140" s="209">
        <v>763458</v>
      </c>
      <c r="F140" s="209">
        <v>722754</v>
      </c>
    </row>
    <row r="141" spans="1:6" x14ac:dyDescent="0.25">
      <c r="A141" s="210">
        <v>2719</v>
      </c>
      <c r="B141" s="211" t="s">
        <v>472</v>
      </c>
      <c r="C141" s="212">
        <v>397990</v>
      </c>
      <c r="D141" s="212">
        <v>481426</v>
      </c>
      <c r="E141" s="212">
        <v>529534</v>
      </c>
      <c r="F141" s="212">
        <v>561464</v>
      </c>
    </row>
    <row r="142" spans="1:6" x14ac:dyDescent="0.25">
      <c r="A142" s="207">
        <v>2721</v>
      </c>
      <c r="B142" s="208" t="s">
        <v>473</v>
      </c>
      <c r="C142" s="209">
        <v>423948</v>
      </c>
      <c r="D142" s="209">
        <v>560586</v>
      </c>
      <c r="E142" s="209">
        <v>663961</v>
      </c>
      <c r="F142" s="215" t="s">
        <v>337</v>
      </c>
    </row>
    <row r="143" spans="1:6" x14ac:dyDescent="0.25">
      <c r="A143" s="210">
        <v>2723</v>
      </c>
      <c r="B143" s="211" t="s">
        <v>474</v>
      </c>
      <c r="C143" s="212">
        <v>476149</v>
      </c>
      <c r="D143" s="212">
        <v>500596</v>
      </c>
      <c r="E143" s="212">
        <v>599344</v>
      </c>
      <c r="F143" s="213" t="s">
        <v>337</v>
      </c>
    </row>
    <row r="144" spans="1:6" x14ac:dyDescent="0.25">
      <c r="A144" s="207">
        <v>2724</v>
      </c>
      <c r="B144" s="208" t="s">
        <v>475</v>
      </c>
      <c r="C144" s="209">
        <v>378123</v>
      </c>
      <c r="D144" s="209">
        <v>440789</v>
      </c>
      <c r="E144" s="209">
        <v>516714</v>
      </c>
      <c r="F144" s="209">
        <v>545274</v>
      </c>
    </row>
    <row r="145" spans="1:6" x14ac:dyDescent="0.25">
      <c r="A145" s="210">
        <v>2725</v>
      </c>
      <c r="B145" s="211" t="s">
        <v>476</v>
      </c>
      <c r="C145" s="212">
        <v>392802</v>
      </c>
      <c r="D145" s="212">
        <v>512113</v>
      </c>
      <c r="E145" s="212">
        <v>598151</v>
      </c>
      <c r="F145" s="212">
        <v>540554</v>
      </c>
    </row>
    <row r="146" spans="1:6" x14ac:dyDescent="0.25">
      <c r="A146" s="207">
        <v>2726</v>
      </c>
      <c r="B146" s="208" t="s">
        <v>477</v>
      </c>
      <c r="C146" s="209">
        <v>351012</v>
      </c>
      <c r="D146" s="209">
        <v>391189</v>
      </c>
      <c r="E146" s="209">
        <v>441676</v>
      </c>
      <c r="F146" s="209">
        <v>476830</v>
      </c>
    </row>
    <row r="147" spans="1:6" x14ac:dyDescent="0.25">
      <c r="A147" s="210">
        <v>2727</v>
      </c>
      <c r="B147" s="211" t="s">
        <v>478</v>
      </c>
      <c r="C147" s="212">
        <v>413069</v>
      </c>
      <c r="D147" s="212">
        <v>459621</v>
      </c>
      <c r="E147" s="212">
        <v>526087</v>
      </c>
      <c r="F147" s="213" t="s">
        <v>337</v>
      </c>
    </row>
    <row r="148" spans="1:6" x14ac:dyDescent="0.25">
      <c r="A148" s="207">
        <v>2729</v>
      </c>
      <c r="B148" s="208" t="s">
        <v>479</v>
      </c>
      <c r="C148" s="215" t="s">
        <v>337</v>
      </c>
      <c r="D148" s="209">
        <v>450250</v>
      </c>
      <c r="E148" s="209">
        <v>628417</v>
      </c>
      <c r="F148" s="209">
        <v>588305</v>
      </c>
    </row>
    <row r="149" spans="1:6" x14ac:dyDescent="0.25">
      <c r="A149" s="210">
        <v>2910</v>
      </c>
      <c r="B149" s="211" t="s">
        <v>480</v>
      </c>
      <c r="C149" s="212">
        <v>521195</v>
      </c>
      <c r="D149" s="212">
        <v>652117</v>
      </c>
      <c r="E149" s="212">
        <v>657296</v>
      </c>
      <c r="F149" s="212">
        <v>639081</v>
      </c>
    </row>
    <row r="150" spans="1:6" x14ac:dyDescent="0.25">
      <c r="A150" s="207">
        <v>3111</v>
      </c>
      <c r="B150" s="208" t="s">
        <v>481</v>
      </c>
      <c r="C150" s="215" t="s">
        <v>337</v>
      </c>
      <c r="D150" s="216" t="s">
        <v>337</v>
      </c>
      <c r="E150" s="209">
        <v>464801</v>
      </c>
      <c r="F150" s="209">
        <v>432524</v>
      </c>
    </row>
    <row r="151" spans="1:6" x14ac:dyDescent="0.25">
      <c r="A151" s="210">
        <v>3112</v>
      </c>
      <c r="B151" s="211" t="s">
        <v>482</v>
      </c>
      <c r="C151" s="214" t="s">
        <v>337</v>
      </c>
      <c r="D151" s="212">
        <v>499361</v>
      </c>
      <c r="E151" s="212">
        <v>578884</v>
      </c>
      <c r="F151" s="212">
        <v>595565</v>
      </c>
    </row>
    <row r="152" spans="1:6" x14ac:dyDescent="0.25">
      <c r="A152" s="207">
        <v>3113</v>
      </c>
      <c r="B152" s="208" t="s">
        <v>483</v>
      </c>
      <c r="C152" s="209">
        <v>403465</v>
      </c>
      <c r="D152" s="209">
        <v>447206</v>
      </c>
      <c r="E152" s="209">
        <v>456693</v>
      </c>
      <c r="F152" s="209">
        <v>421070</v>
      </c>
    </row>
    <row r="153" spans="1:6" x14ac:dyDescent="0.25">
      <c r="A153" s="210">
        <v>3114</v>
      </c>
      <c r="B153" s="211" t="s">
        <v>484</v>
      </c>
      <c r="C153" s="212">
        <v>316941</v>
      </c>
      <c r="D153" s="212">
        <v>363469</v>
      </c>
      <c r="E153" s="212">
        <v>389132</v>
      </c>
      <c r="F153" s="212">
        <v>415132</v>
      </c>
    </row>
    <row r="154" spans="1:6" x14ac:dyDescent="0.25">
      <c r="A154" s="207">
        <v>3115</v>
      </c>
      <c r="B154" s="208" t="s">
        <v>485</v>
      </c>
      <c r="C154" s="209">
        <v>408787</v>
      </c>
      <c r="D154" s="209">
        <v>459783</v>
      </c>
      <c r="E154" s="209">
        <v>465524</v>
      </c>
      <c r="F154" s="209">
        <v>473340</v>
      </c>
    </row>
    <row r="155" spans="1:6" x14ac:dyDescent="0.25">
      <c r="A155" s="210">
        <v>3116</v>
      </c>
      <c r="B155" s="211" t="s">
        <v>486</v>
      </c>
      <c r="C155" s="212">
        <v>454896</v>
      </c>
      <c r="D155" s="212">
        <v>550154</v>
      </c>
      <c r="E155" s="212">
        <v>567862</v>
      </c>
      <c r="F155" s="212">
        <v>522164</v>
      </c>
    </row>
    <row r="156" spans="1:6" x14ac:dyDescent="0.25">
      <c r="A156" s="207">
        <v>3117</v>
      </c>
      <c r="B156" s="208" t="s">
        <v>487</v>
      </c>
      <c r="C156" s="209">
        <v>363045</v>
      </c>
      <c r="D156" s="209">
        <v>469234</v>
      </c>
      <c r="E156" s="209">
        <v>503613</v>
      </c>
      <c r="F156" s="209">
        <v>505775</v>
      </c>
    </row>
    <row r="157" spans="1:6" x14ac:dyDescent="0.25">
      <c r="A157" s="210">
        <v>3121</v>
      </c>
      <c r="B157" s="211" t="s">
        <v>488</v>
      </c>
      <c r="C157" s="212">
        <v>471807</v>
      </c>
      <c r="D157" s="212">
        <v>585579</v>
      </c>
      <c r="E157" s="212">
        <v>621138</v>
      </c>
      <c r="F157" s="212">
        <v>645447</v>
      </c>
    </row>
    <row r="158" spans="1:6" x14ac:dyDescent="0.25">
      <c r="A158" s="207">
        <v>3122</v>
      </c>
      <c r="B158" s="208" t="s">
        <v>489</v>
      </c>
      <c r="C158" s="209">
        <v>443355</v>
      </c>
      <c r="D158" s="209">
        <v>505342</v>
      </c>
      <c r="E158" s="209">
        <v>554430</v>
      </c>
      <c r="F158" s="209">
        <v>548430</v>
      </c>
    </row>
    <row r="159" spans="1:6" x14ac:dyDescent="0.25">
      <c r="A159" s="210">
        <v>3131</v>
      </c>
      <c r="B159" s="211" t="s">
        <v>490</v>
      </c>
      <c r="C159" s="212">
        <v>363306</v>
      </c>
      <c r="D159" s="212">
        <v>421281</v>
      </c>
      <c r="E159" s="212">
        <v>463004</v>
      </c>
      <c r="F159" s="212">
        <v>445779</v>
      </c>
    </row>
    <row r="160" spans="1:6" x14ac:dyDescent="0.25">
      <c r="A160" s="207">
        <v>3132</v>
      </c>
      <c r="B160" s="208" t="s">
        <v>491</v>
      </c>
      <c r="C160" s="209">
        <v>340869</v>
      </c>
      <c r="D160" s="209">
        <v>393853</v>
      </c>
      <c r="E160" s="209">
        <v>432697</v>
      </c>
      <c r="F160" s="209">
        <v>442826</v>
      </c>
    </row>
    <row r="161" spans="1:6" x14ac:dyDescent="0.25">
      <c r="A161" s="210">
        <v>3133</v>
      </c>
      <c r="B161" s="211" t="s">
        <v>492</v>
      </c>
      <c r="C161" s="212">
        <v>374348</v>
      </c>
      <c r="D161" s="212">
        <v>443576</v>
      </c>
      <c r="E161" s="212">
        <v>432602</v>
      </c>
      <c r="F161" s="212">
        <v>392421</v>
      </c>
    </row>
    <row r="162" spans="1:6" x14ac:dyDescent="0.25">
      <c r="A162" s="207">
        <v>3134</v>
      </c>
      <c r="B162" s="208" t="s">
        <v>493</v>
      </c>
      <c r="C162" s="209">
        <v>361327</v>
      </c>
      <c r="D162" s="209">
        <v>408982</v>
      </c>
      <c r="E162" s="209">
        <v>457456</v>
      </c>
      <c r="F162" s="209">
        <v>427908</v>
      </c>
    </row>
    <row r="163" spans="1:6" x14ac:dyDescent="0.25">
      <c r="A163" s="210">
        <v>3135</v>
      </c>
      <c r="B163" s="211" t="s">
        <v>494</v>
      </c>
      <c r="C163" s="212">
        <v>412268</v>
      </c>
      <c r="D163" s="212">
        <v>458336</v>
      </c>
      <c r="E163" s="212">
        <v>468305</v>
      </c>
      <c r="F163" s="212">
        <v>446475</v>
      </c>
    </row>
    <row r="164" spans="1:6" x14ac:dyDescent="0.25">
      <c r="A164" s="207">
        <v>3136</v>
      </c>
      <c r="B164" s="208" t="s">
        <v>495</v>
      </c>
      <c r="C164" s="209">
        <v>391194</v>
      </c>
      <c r="D164" s="209">
        <v>466190</v>
      </c>
      <c r="E164" s="209">
        <v>479189</v>
      </c>
      <c r="F164" s="209">
        <v>438818</v>
      </c>
    </row>
    <row r="165" spans="1:6" x14ac:dyDescent="0.25">
      <c r="A165" s="210">
        <v>3139</v>
      </c>
      <c r="B165" s="211" t="s">
        <v>496</v>
      </c>
      <c r="C165" s="212">
        <v>454606</v>
      </c>
      <c r="D165" s="212">
        <v>537986</v>
      </c>
      <c r="E165" s="212">
        <v>551541</v>
      </c>
      <c r="F165" s="212">
        <v>496193</v>
      </c>
    </row>
    <row r="166" spans="1:6" x14ac:dyDescent="0.25">
      <c r="A166" s="207">
        <v>3141</v>
      </c>
      <c r="B166" s="208" t="s">
        <v>497</v>
      </c>
      <c r="C166" s="209">
        <v>463225</v>
      </c>
      <c r="D166" s="209">
        <v>625556</v>
      </c>
      <c r="E166" s="209">
        <v>661930</v>
      </c>
      <c r="F166" s="209">
        <v>615114</v>
      </c>
    </row>
    <row r="167" spans="1:6" x14ac:dyDescent="0.25">
      <c r="A167" s="210">
        <v>3142</v>
      </c>
      <c r="B167" s="211" t="s">
        <v>498</v>
      </c>
      <c r="C167" s="212">
        <v>483339</v>
      </c>
      <c r="D167" s="212">
        <v>623462</v>
      </c>
      <c r="E167" s="212">
        <v>677444</v>
      </c>
      <c r="F167" s="212">
        <v>575697</v>
      </c>
    </row>
    <row r="168" spans="1:6" x14ac:dyDescent="0.25">
      <c r="A168" s="207">
        <v>3143</v>
      </c>
      <c r="B168" s="208" t="s">
        <v>499</v>
      </c>
      <c r="C168" s="209">
        <v>464769</v>
      </c>
      <c r="D168" s="209">
        <v>594438</v>
      </c>
      <c r="E168" s="209">
        <v>650486</v>
      </c>
      <c r="F168" s="209">
        <v>574801</v>
      </c>
    </row>
    <row r="169" spans="1:6" x14ac:dyDescent="0.25">
      <c r="A169" s="210">
        <v>3144</v>
      </c>
      <c r="B169" s="211" t="s">
        <v>500</v>
      </c>
      <c r="C169" s="212">
        <v>421654</v>
      </c>
      <c r="D169" s="212">
        <v>493495</v>
      </c>
      <c r="E169" s="212">
        <v>579626</v>
      </c>
      <c r="F169" s="212">
        <v>467361</v>
      </c>
    </row>
    <row r="170" spans="1:6" x14ac:dyDescent="0.25">
      <c r="A170" s="207">
        <v>3145</v>
      </c>
      <c r="B170" s="208" t="s">
        <v>501</v>
      </c>
      <c r="C170" s="209">
        <v>435267</v>
      </c>
      <c r="D170" s="209">
        <v>502149</v>
      </c>
      <c r="E170" s="209">
        <v>503143</v>
      </c>
      <c r="F170" s="209">
        <v>455703</v>
      </c>
    </row>
    <row r="171" spans="1:6" x14ac:dyDescent="0.25">
      <c r="A171" s="210">
        <v>3146</v>
      </c>
      <c r="B171" s="211" t="s">
        <v>502</v>
      </c>
      <c r="C171" s="212">
        <v>437142</v>
      </c>
      <c r="D171" s="212">
        <v>520813</v>
      </c>
      <c r="E171" s="212">
        <v>571583</v>
      </c>
      <c r="F171" s="212">
        <v>563052</v>
      </c>
    </row>
    <row r="172" spans="1:6" x14ac:dyDescent="0.25">
      <c r="A172" s="207">
        <v>3151</v>
      </c>
      <c r="B172" s="208" t="s">
        <v>503</v>
      </c>
      <c r="C172" s="215" t="s">
        <v>337</v>
      </c>
      <c r="D172" s="209">
        <v>771949</v>
      </c>
      <c r="E172" s="209">
        <v>705522</v>
      </c>
      <c r="F172" s="209">
        <v>660918</v>
      </c>
    </row>
    <row r="173" spans="1:6" x14ac:dyDescent="0.25">
      <c r="A173" s="210">
        <v>3152</v>
      </c>
      <c r="B173" s="211" t="s">
        <v>504</v>
      </c>
      <c r="C173" s="213" t="s">
        <v>337</v>
      </c>
      <c r="D173" s="212">
        <v>424871</v>
      </c>
      <c r="E173" s="212">
        <v>460286</v>
      </c>
      <c r="F173" s="212">
        <v>414136</v>
      </c>
    </row>
    <row r="174" spans="1:6" x14ac:dyDescent="0.25">
      <c r="A174" s="207">
        <v>3153</v>
      </c>
      <c r="B174" s="208" t="s">
        <v>505</v>
      </c>
      <c r="C174" s="209">
        <v>566362</v>
      </c>
      <c r="D174" s="209">
        <v>561804</v>
      </c>
      <c r="E174" s="209">
        <v>552192</v>
      </c>
      <c r="F174" s="209">
        <v>485867</v>
      </c>
    </row>
    <row r="175" spans="1:6" x14ac:dyDescent="0.25">
      <c r="A175" s="210">
        <v>3155</v>
      </c>
      <c r="B175" s="211" t="s">
        <v>506</v>
      </c>
      <c r="C175" s="212">
        <v>416594</v>
      </c>
      <c r="D175" s="212">
        <v>499329</v>
      </c>
      <c r="E175" s="212">
        <v>525429</v>
      </c>
      <c r="F175" s="212">
        <v>474189</v>
      </c>
    </row>
    <row r="176" spans="1:6" x14ac:dyDescent="0.25">
      <c r="A176" s="207">
        <v>3159</v>
      </c>
      <c r="B176" s="208" t="s">
        <v>507</v>
      </c>
      <c r="C176" s="209">
        <v>454697</v>
      </c>
      <c r="D176" s="209">
        <v>474375</v>
      </c>
      <c r="E176" s="209">
        <v>471066</v>
      </c>
      <c r="F176" s="209">
        <v>451135</v>
      </c>
    </row>
    <row r="177" spans="1:6" x14ac:dyDescent="0.25">
      <c r="A177" s="210">
        <v>3161</v>
      </c>
      <c r="B177" s="211" t="s">
        <v>508</v>
      </c>
      <c r="C177" s="212">
        <v>460425</v>
      </c>
      <c r="D177" s="212">
        <v>558957</v>
      </c>
      <c r="E177" s="212">
        <v>549629</v>
      </c>
      <c r="F177" s="212">
        <v>497250</v>
      </c>
    </row>
    <row r="178" spans="1:6" x14ac:dyDescent="0.25">
      <c r="A178" s="207">
        <v>3162</v>
      </c>
      <c r="B178" s="208" t="s">
        <v>509</v>
      </c>
      <c r="C178" s="209">
        <v>532241</v>
      </c>
      <c r="D178" s="209">
        <v>638930</v>
      </c>
      <c r="E178" s="209">
        <v>587815</v>
      </c>
      <c r="F178" s="209">
        <v>556723</v>
      </c>
    </row>
    <row r="179" spans="1:6" x14ac:dyDescent="0.25">
      <c r="A179" s="210">
        <v>3163</v>
      </c>
      <c r="B179" s="211" t="s">
        <v>510</v>
      </c>
      <c r="C179" s="212">
        <v>427663</v>
      </c>
      <c r="D179" s="212">
        <v>541970</v>
      </c>
      <c r="E179" s="212">
        <v>591822</v>
      </c>
      <c r="F179" s="212">
        <v>549861</v>
      </c>
    </row>
    <row r="180" spans="1:6" x14ac:dyDescent="0.25">
      <c r="A180" s="207">
        <v>3171</v>
      </c>
      <c r="B180" s="208" t="s">
        <v>511</v>
      </c>
      <c r="C180" s="215" t="s">
        <v>337</v>
      </c>
      <c r="D180" s="215" t="s">
        <v>337</v>
      </c>
      <c r="E180" s="215" t="s">
        <v>337</v>
      </c>
      <c r="F180" s="209">
        <v>460665</v>
      </c>
    </row>
    <row r="181" spans="1:6" x14ac:dyDescent="0.25">
      <c r="A181" s="210">
        <v>3172</v>
      </c>
      <c r="B181" s="211" t="s">
        <v>512</v>
      </c>
      <c r="C181" s="214" t="s">
        <v>337</v>
      </c>
      <c r="D181" s="212">
        <v>691698</v>
      </c>
      <c r="E181" s="212">
        <v>1062660</v>
      </c>
      <c r="F181" s="212">
        <v>1216011</v>
      </c>
    </row>
    <row r="182" spans="1:6" x14ac:dyDescent="0.25">
      <c r="A182" s="207">
        <v>3173</v>
      </c>
      <c r="B182" s="208" t="s">
        <v>513</v>
      </c>
      <c r="C182" s="209">
        <v>839517</v>
      </c>
      <c r="D182" s="209">
        <v>1803967</v>
      </c>
      <c r="E182" s="209">
        <v>2107173</v>
      </c>
      <c r="F182" s="209">
        <v>2769239</v>
      </c>
    </row>
    <row r="183" spans="1:6" x14ac:dyDescent="0.25">
      <c r="A183" s="210">
        <v>3190</v>
      </c>
      <c r="B183" s="211" t="s">
        <v>514</v>
      </c>
      <c r="C183" s="212">
        <v>446064</v>
      </c>
      <c r="D183" s="212">
        <v>523041</v>
      </c>
      <c r="E183" s="212">
        <v>528488</v>
      </c>
      <c r="F183" s="212">
        <v>476317</v>
      </c>
    </row>
    <row r="184" spans="1:6" x14ac:dyDescent="0.25">
      <c r="A184" s="207">
        <v>3211</v>
      </c>
      <c r="B184" s="208" t="s">
        <v>515</v>
      </c>
      <c r="C184" s="215" t="s">
        <v>337</v>
      </c>
      <c r="D184" s="215" t="s">
        <v>337</v>
      </c>
      <c r="E184" s="209">
        <v>610153</v>
      </c>
      <c r="F184" s="209">
        <v>738499</v>
      </c>
    </row>
    <row r="185" spans="1:6" x14ac:dyDescent="0.25">
      <c r="A185" s="210">
        <v>3212</v>
      </c>
      <c r="B185" s="211" t="s">
        <v>516</v>
      </c>
      <c r="C185" s="212">
        <v>517664</v>
      </c>
      <c r="D185" s="212">
        <v>581918</v>
      </c>
      <c r="E185" s="212">
        <v>595223</v>
      </c>
      <c r="F185" s="212">
        <v>555910</v>
      </c>
    </row>
    <row r="186" spans="1:6" x14ac:dyDescent="0.25">
      <c r="A186" s="207">
        <v>3213</v>
      </c>
      <c r="B186" s="208" t="s">
        <v>517</v>
      </c>
      <c r="C186" s="209">
        <v>479539</v>
      </c>
      <c r="D186" s="209">
        <v>583711</v>
      </c>
      <c r="E186" s="209">
        <v>578613</v>
      </c>
      <c r="F186" s="209">
        <v>556813</v>
      </c>
    </row>
    <row r="187" spans="1:6" x14ac:dyDescent="0.25">
      <c r="A187" s="210">
        <v>3221</v>
      </c>
      <c r="B187" s="211" t="s">
        <v>518</v>
      </c>
      <c r="C187" s="212">
        <v>420773</v>
      </c>
      <c r="D187" s="212">
        <v>518067</v>
      </c>
      <c r="E187" s="212">
        <v>549286</v>
      </c>
      <c r="F187" s="212">
        <v>540597</v>
      </c>
    </row>
    <row r="188" spans="1:6" x14ac:dyDescent="0.25">
      <c r="A188" s="207">
        <v>3222</v>
      </c>
      <c r="B188" s="208" t="s">
        <v>519</v>
      </c>
      <c r="C188" s="209">
        <v>341258</v>
      </c>
      <c r="D188" s="209">
        <v>395907</v>
      </c>
      <c r="E188" s="209">
        <v>382016</v>
      </c>
      <c r="F188" s="209">
        <v>392893</v>
      </c>
    </row>
    <row r="189" spans="1:6" x14ac:dyDescent="0.25">
      <c r="A189" s="210">
        <v>3311</v>
      </c>
      <c r="B189" s="211" t="s">
        <v>520</v>
      </c>
      <c r="C189" s="212">
        <v>436675</v>
      </c>
      <c r="D189" s="212">
        <v>458754</v>
      </c>
      <c r="E189" s="212">
        <v>497476</v>
      </c>
      <c r="F189" s="212">
        <v>520268</v>
      </c>
    </row>
    <row r="190" spans="1:6" x14ac:dyDescent="0.25">
      <c r="A190" s="207">
        <v>3312</v>
      </c>
      <c r="B190" s="208" t="s">
        <v>521</v>
      </c>
      <c r="C190" s="215" t="s">
        <v>337</v>
      </c>
      <c r="D190" s="215" t="s">
        <v>337</v>
      </c>
      <c r="E190" s="209">
        <v>490727</v>
      </c>
      <c r="F190" s="209">
        <v>520429</v>
      </c>
    </row>
    <row r="191" spans="1:6" x14ac:dyDescent="0.25">
      <c r="A191" s="210">
        <v>3321</v>
      </c>
      <c r="B191" s="211" t="s">
        <v>522</v>
      </c>
      <c r="C191" s="212">
        <v>387070</v>
      </c>
      <c r="D191" s="212">
        <v>417163</v>
      </c>
      <c r="E191" s="212">
        <v>482259</v>
      </c>
      <c r="F191" s="212">
        <v>522828</v>
      </c>
    </row>
    <row r="192" spans="1:6" x14ac:dyDescent="0.25">
      <c r="A192" s="207">
        <v>3322</v>
      </c>
      <c r="B192" s="208" t="s">
        <v>523</v>
      </c>
      <c r="C192" s="209">
        <v>318414</v>
      </c>
      <c r="D192" s="209">
        <v>328466</v>
      </c>
      <c r="E192" s="209">
        <v>354007</v>
      </c>
      <c r="F192" s="209">
        <v>393405</v>
      </c>
    </row>
    <row r="193" spans="1:10" x14ac:dyDescent="0.25">
      <c r="A193" s="210">
        <v>3323</v>
      </c>
      <c r="B193" s="211" t="s">
        <v>524</v>
      </c>
      <c r="C193" s="212">
        <v>500805</v>
      </c>
      <c r="D193" s="212">
        <v>548972</v>
      </c>
      <c r="E193" s="212">
        <v>542304</v>
      </c>
      <c r="F193" s="212">
        <v>603895</v>
      </c>
    </row>
    <row r="194" spans="1:10" x14ac:dyDescent="0.25">
      <c r="A194" s="207">
        <v>3324</v>
      </c>
      <c r="B194" s="208" t="s">
        <v>525</v>
      </c>
      <c r="C194" s="209">
        <v>425671</v>
      </c>
      <c r="D194" s="209">
        <v>471723</v>
      </c>
      <c r="E194" s="209">
        <v>513228</v>
      </c>
      <c r="F194" s="209">
        <v>564747</v>
      </c>
    </row>
    <row r="195" spans="1:10" x14ac:dyDescent="0.25">
      <c r="A195" s="210">
        <v>3325</v>
      </c>
      <c r="B195" s="211" t="s">
        <v>526</v>
      </c>
      <c r="C195" s="212">
        <v>270368</v>
      </c>
      <c r="D195" s="212">
        <v>284377</v>
      </c>
      <c r="E195" s="212">
        <v>324718</v>
      </c>
      <c r="F195" s="212">
        <v>368361</v>
      </c>
    </row>
    <row r="196" spans="1:10" x14ac:dyDescent="0.25">
      <c r="A196" s="207">
        <v>3326</v>
      </c>
      <c r="B196" s="208" t="s">
        <v>527</v>
      </c>
      <c r="C196" s="209">
        <v>320993</v>
      </c>
      <c r="D196" s="209">
        <v>354892</v>
      </c>
      <c r="E196" s="209">
        <v>370094</v>
      </c>
      <c r="F196" s="209">
        <v>384804</v>
      </c>
    </row>
    <row r="197" spans="1:10" x14ac:dyDescent="0.25">
      <c r="A197" s="210">
        <v>3331</v>
      </c>
      <c r="B197" s="211" t="s">
        <v>528</v>
      </c>
      <c r="C197" s="213" t="s">
        <v>337</v>
      </c>
      <c r="D197" s="213" t="s">
        <v>337</v>
      </c>
      <c r="E197" s="212">
        <v>488899</v>
      </c>
      <c r="F197" s="212">
        <v>478744</v>
      </c>
    </row>
    <row r="198" spans="1:10" x14ac:dyDescent="0.25">
      <c r="A198" s="207">
        <v>3332</v>
      </c>
      <c r="B198" s="208" t="s">
        <v>529</v>
      </c>
      <c r="C198" s="209">
        <v>292932</v>
      </c>
      <c r="D198" s="209">
        <v>292851</v>
      </c>
      <c r="E198" s="209">
        <v>314312</v>
      </c>
      <c r="F198" s="209">
        <v>362860</v>
      </c>
    </row>
    <row r="199" spans="1:10" x14ac:dyDescent="0.25">
      <c r="A199" s="210">
        <v>3333</v>
      </c>
      <c r="B199" s="211" t="s">
        <v>530</v>
      </c>
      <c r="C199" s="212">
        <v>238393</v>
      </c>
      <c r="D199" s="212">
        <v>256098</v>
      </c>
      <c r="E199" s="212">
        <v>257339</v>
      </c>
      <c r="F199" s="212">
        <v>270302</v>
      </c>
    </row>
    <row r="200" spans="1:10" x14ac:dyDescent="0.25">
      <c r="A200" s="207">
        <v>3334</v>
      </c>
      <c r="B200" s="208" t="s">
        <v>531</v>
      </c>
      <c r="C200" s="216" t="s">
        <v>337</v>
      </c>
      <c r="D200" s="209">
        <v>343783</v>
      </c>
      <c r="E200" s="209">
        <v>298240</v>
      </c>
      <c r="F200" s="209">
        <v>332824</v>
      </c>
    </row>
    <row r="201" spans="1:10" x14ac:dyDescent="0.25">
      <c r="A201" s="210">
        <v>3335</v>
      </c>
      <c r="B201" s="211" t="s">
        <v>532</v>
      </c>
      <c r="C201" s="212">
        <v>243871</v>
      </c>
      <c r="D201" s="212">
        <v>263458</v>
      </c>
      <c r="E201" s="212">
        <v>280262</v>
      </c>
      <c r="F201" s="212">
        <v>258781</v>
      </c>
    </row>
    <row r="202" spans="1:10" x14ac:dyDescent="0.25">
      <c r="A202" s="207">
        <v>3339</v>
      </c>
      <c r="B202" s="208" t="s">
        <v>533</v>
      </c>
      <c r="C202" s="209">
        <v>401795</v>
      </c>
      <c r="D202" s="209">
        <v>544707</v>
      </c>
      <c r="E202" s="209">
        <v>529397</v>
      </c>
      <c r="F202" s="209">
        <v>534469</v>
      </c>
    </row>
    <row r="203" spans="1:10" x14ac:dyDescent="0.25">
      <c r="A203" s="210">
        <v>3341</v>
      </c>
      <c r="B203" s="211" t="s">
        <v>534</v>
      </c>
      <c r="C203" s="212">
        <v>266967</v>
      </c>
      <c r="D203" s="212">
        <v>304272</v>
      </c>
      <c r="E203" s="212">
        <v>325227</v>
      </c>
      <c r="F203" s="212">
        <v>375343</v>
      </c>
    </row>
    <row r="204" spans="1:10" x14ac:dyDescent="0.25">
      <c r="A204" s="207">
        <v>3342</v>
      </c>
      <c r="B204" s="208" t="s">
        <v>535</v>
      </c>
      <c r="C204" s="215" t="s">
        <v>337</v>
      </c>
      <c r="D204" s="215" t="s">
        <v>337</v>
      </c>
      <c r="E204" s="215" t="s">
        <v>337</v>
      </c>
      <c r="F204" s="209">
        <v>263206</v>
      </c>
    </row>
    <row r="205" spans="1:10" x14ac:dyDescent="0.25">
      <c r="A205" s="210">
        <v>3410</v>
      </c>
      <c r="B205" s="211" t="s">
        <v>536</v>
      </c>
      <c r="C205" s="212">
        <v>255094</v>
      </c>
      <c r="D205" s="212">
        <v>257811</v>
      </c>
      <c r="E205" s="212">
        <v>263936</v>
      </c>
      <c r="F205" s="212">
        <v>282107</v>
      </c>
      <c r="J205" s="201" t="s">
        <v>537</v>
      </c>
    </row>
    <row r="206" spans="1:10" x14ac:dyDescent="0.25">
      <c r="A206" s="207">
        <v>3511</v>
      </c>
      <c r="B206" s="208" t="s">
        <v>538</v>
      </c>
      <c r="C206" s="209">
        <v>271430</v>
      </c>
      <c r="D206" s="209">
        <v>284676</v>
      </c>
      <c r="E206" s="209">
        <v>301008</v>
      </c>
      <c r="F206" s="209">
        <v>303550</v>
      </c>
    </row>
    <row r="207" spans="1:10" x14ac:dyDescent="0.25">
      <c r="A207" s="210">
        <v>3513</v>
      </c>
      <c r="B207" s="211" t="s">
        <v>539</v>
      </c>
      <c r="C207" s="212">
        <v>293168</v>
      </c>
      <c r="D207" s="212">
        <v>290481</v>
      </c>
      <c r="E207" s="212">
        <v>303380</v>
      </c>
      <c r="F207" s="212">
        <v>318560</v>
      </c>
    </row>
    <row r="208" spans="1:10" x14ac:dyDescent="0.25">
      <c r="A208" s="207">
        <v>3514</v>
      </c>
      <c r="B208" s="208" t="s">
        <v>540</v>
      </c>
      <c r="C208" s="215" t="s">
        <v>337</v>
      </c>
      <c r="D208" s="215" t="s">
        <v>337</v>
      </c>
      <c r="E208" s="215" t="s">
        <v>337</v>
      </c>
      <c r="F208" s="215" t="s">
        <v>337</v>
      </c>
    </row>
    <row r="209" spans="1:10" x14ac:dyDescent="0.25">
      <c r="A209" s="210">
        <v>3515</v>
      </c>
      <c r="B209" s="211" t="s">
        <v>541</v>
      </c>
      <c r="C209" s="212">
        <v>283913</v>
      </c>
      <c r="D209" s="212">
        <v>290178</v>
      </c>
      <c r="E209" s="212">
        <v>302664</v>
      </c>
      <c r="F209" s="212">
        <v>316325</v>
      </c>
    </row>
    <row r="210" spans="1:10" x14ac:dyDescent="0.25">
      <c r="A210" s="207">
        <v>3520</v>
      </c>
      <c r="B210" s="208" t="s">
        <v>542</v>
      </c>
      <c r="C210" s="209">
        <v>398720</v>
      </c>
      <c r="D210" s="209">
        <v>414964</v>
      </c>
      <c r="E210" s="209">
        <v>439550</v>
      </c>
      <c r="F210" s="209">
        <v>451978</v>
      </c>
    </row>
    <row r="211" spans="1:10" x14ac:dyDescent="0.25">
      <c r="A211" s="210">
        <v>3611</v>
      </c>
      <c r="B211" s="211" t="s">
        <v>543</v>
      </c>
      <c r="C211" s="212">
        <v>408664</v>
      </c>
      <c r="D211" s="212">
        <v>477191</v>
      </c>
      <c r="E211" s="212">
        <v>455910</v>
      </c>
      <c r="F211" s="212">
        <v>430202</v>
      </c>
      <c r="J211" s="201" t="s">
        <v>544</v>
      </c>
    </row>
    <row r="212" spans="1:10" x14ac:dyDescent="0.25">
      <c r="A212" s="207">
        <v>3612</v>
      </c>
      <c r="B212" s="208" t="s">
        <v>545</v>
      </c>
      <c r="C212" s="209">
        <v>418146</v>
      </c>
      <c r="D212" s="209">
        <v>538766</v>
      </c>
      <c r="E212" s="209">
        <v>575487</v>
      </c>
      <c r="F212" s="209">
        <v>530399</v>
      </c>
    </row>
    <row r="213" spans="1:10" x14ac:dyDescent="0.25">
      <c r="A213" s="210">
        <v>3613</v>
      </c>
      <c r="B213" s="211" t="s">
        <v>546</v>
      </c>
      <c r="C213" s="212">
        <v>719212</v>
      </c>
      <c r="D213" s="212">
        <v>1233852</v>
      </c>
      <c r="E213" s="212">
        <v>1454450</v>
      </c>
      <c r="F213" s="212">
        <v>1133731</v>
      </c>
    </row>
    <row r="214" spans="1:10" x14ac:dyDescent="0.25">
      <c r="A214" s="207">
        <v>3614</v>
      </c>
      <c r="B214" s="208" t="s">
        <v>547</v>
      </c>
      <c r="C214" s="209">
        <v>459392</v>
      </c>
      <c r="D214" s="209">
        <v>548571</v>
      </c>
      <c r="E214" s="209">
        <v>508356</v>
      </c>
      <c r="F214" s="209">
        <v>466334</v>
      </c>
    </row>
    <row r="215" spans="1:10" x14ac:dyDescent="0.25">
      <c r="A215" s="210">
        <v>3615</v>
      </c>
      <c r="B215" s="211" t="s">
        <v>548</v>
      </c>
      <c r="C215" s="212">
        <v>461731</v>
      </c>
      <c r="D215" s="212">
        <v>546941</v>
      </c>
      <c r="E215" s="212">
        <v>489187</v>
      </c>
      <c r="F215" s="212">
        <v>437940</v>
      </c>
    </row>
    <row r="216" spans="1:10" x14ac:dyDescent="0.25">
      <c r="A216" s="207">
        <v>3616</v>
      </c>
      <c r="B216" s="208" t="s">
        <v>549</v>
      </c>
      <c r="C216" s="209">
        <v>366159</v>
      </c>
      <c r="D216" s="209">
        <v>421500</v>
      </c>
      <c r="E216" s="209">
        <v>439420</v>
      </c>
      <c r="F216" s="209">
        <v>419992</v>
      </c>
    </row>
    <row r="217" spans="1:10" x14ac:dyDescent="0.25">
      <c r="A217" s="210">
        <v>3621</v>
      </c>
      <c r="B217" s="211" t="s">
        <v>550</v>
      </c>
      <c r="C217" s="212">
        <v>409470</v>
      </c>
      <c r="D217" s="212">
        <v>504113</v>
      </c>
      <c r="E217" s="212">
        <v>551784</v>
      </c>
      <c r="F217" s="212">
        <v>604059</v>
      </c>
    </row>
    <row r="218" spans="1:10" x14ac:dyDescent="0.25">
      <c r="A218" s="207">
        <v>3622</v>
      </c>
      <c r="B218" s="208" t="s">
        <v>551</v>
      </c>
      <c r="C218" s="209">
        <v>417135</v>
      </c>
      <c r="D218" s="209">
        <v>491526</v>
      </c>
      <c r="E218" s="209">
        <v>496400</v>
      </c>
      <c r="F218" s="209">
        <v>476264</v>
      </c>
    </row>
    <row r="219" spans="1:10" x14ac:dyDescent="0.25">
      <c r="A219" s="210">
        <v>3623</v>
      </c>
      <c r="B219" s="211" t="s">
        <v>552</v>
      </c>
      <c r="C219" s="212">
        <v>461922</v>
      </c>
      <c r="D219" s="212">
        <v>557598</v>
      </c>
      <c r="E219" s="212">
        <v>540890</v>
      </c>
      <c r="F219" s="212">
        <v>436825</v>
      </c>
    </row>
    <row r="220" spans="1:10" x14ac:dyDescent="0.25">
      <c r="A220" s="207">
        <v>3624</v>
      </c>
      <c r="B220" s="208" t="s">
        <v>553</v>
      </c>
      <c r="C220" s="209">
        <v>472321</v>
      </c>
      <c r="D220" s="209">
        <v>592079</v>
      </c>
      <c r="E220" s="209">
        <v>645782</v>
      </c>
      <c r="F220" s="209">
        <v>615373</v>
      </c>
    </row>
    <row r="221" spans="1:10" x14ac:dyDescent="0.25">
      <c r="A221" s="210">
        <v>3631</v>
      </c>
      <c r="B221" s="211" t="s">
        <v>554</v>
      </c>
      <c r="C221" s="212">
        <v>352209</v>
      </c>
      <c r="D221" s="212">
        <v>430562</v>
      </c>
      <c r="E221" s="212">
        <v>424342</v>
      </c>
      <c r="F221" s="212">
        <v>410317</v>
      </c>
    </row>
    <row r="222" spans="1:10" x14ac:dyDescent="0.25">
      <c r="A222" s="207">
        <v>3632</v>
      </c>
      <c r="B222" s="208" t="s">
        <v>555</v>
      </c>
      <c r="C222" s="209">
        <v>430150</v>
      </c>
      <c r="D222" s="209">
        <v>541876</v>
      </c>
      <c r="E222" s="209">
        <v>572602</v>
      </c>
      <c r="F222" s="209">
        <v>514986</v>
      </c>
    </row>
    <row r="223" spans="1:10" x14ac:dyDescent="0.25">
      <c r="A223" s="210">
        <v>3633</v>
      </c>
      <c r="B223" s="211" t="s">
        <v>556</v>
      </c>
      <c r="C223" s="212">
        <v>526665</v>
      </c>
      <c r="D223" s="212">
        <v>603694</v>
      </c>
      <c r="E223" s="212">
        <v>586685</v>
      </c>
      <c r="F223" s="212">
        <v>482599</v>
      </c>
    </row>
    <row r="224" spans="1:10" x14ac:dyDescent="0.25">
      <c r="A224" s="207">
        <v>3639</v>
      </c>
      <c r="B224" s="208" t="s">
        <v>557</v>
      </c>
      <c r="C224" s="209">
        <v>433539</v>
      </c>
      <c r="D224" s="209">
        <v>540245</v>
      </c>
      <c r="E224" s="209">
        <v>522709</v>
      </c>
      <c r="F224" s="209">
        <v>464505</v>
      </c>
    </row>
    <row r="225" spans="1:6" x14ac:dyDescent="0.25">
      <c r="A225" s="210">
        <v>3641</v>
      </c>
      <c r="B225" s="211" t="s">
        <v>558</v>
      </c>
      <c r="C225" s="212">
        <v>414976</v>
      </c>
      <c r="D225" s="212">
        <v>467983</v>
      </c>
      <c r="E225" s="212">
        <v>494739</v>
      </c>
      <c r="F225" s="212">
        <v>480158</v>
      </c>
    </row>
    <row r="226" spans="1:6" x14ac:dyDescent="0.25">
      <c r="A226" s="207">
        <v>3642</v>
      </c>
      <c r="B226" s="208" t="s">
        <v>559</v>
      </c>
      <c r="C226" s="209">
        <v>392039</v>
      </c>
      <c r="D226" s="209">
        <v>492108</v>
      </c>
      <c r="E226" s="209">
        <v>495633</v>
      </c>
      <c r="F226" s="209">
        <v>444861</v>
      </c>
    </row>
    <row r="227" spans="1:6" x14ac:dyDescent="0.25">
      <c r="A227" s="210">
        <v>3649</v>
      </c>
      <c r="B227" s="211" t="s">
        <v>560</v>
      </c>
      <c r="C227" s="212">
        <v>366608</v>
      </c>
      <c r="D227" s="212">
        <v>410553</v>
      </c>
      <c r="E227" s="212">
        <v>421123</v>
      </c>
      <c r="F227" s="212">
        <v>427478</v>
      </c>
    </row>
    <row r="228" spans="1:6" x14ac:dyDescent="0.25">
      <c r="A228" s="207">
        <v>3651</v>
      </c>
      <c r="B228" s="208" t="s">
        <v>561</v>
      </c>
      <c r="C228" s="209">
        <v>429319</v>
      </c>
      <c r="D228" s="209">
        <v>503572</v>
      </c>
      <c r="E228" s="209">
        <v>599589</v>
      </c>
      <c r="F228" s="209">
        <v>669646</v>
      </c>
    </row>
    <row r="229" spans="1:6" x14ac:dyDescent="0.25">
      <c r="A229" s="210">
        <v>3652</v>
      </c>
      <c r="B229" s="211" t="s">
        <v>562</v>
      </c>
      <c r="C229" s="212">
        <v>423755</v>
      </c>
      <c r="D229" s="212">
        <v>511411</v>
      </c>
      <c r="E229" s="212">
        <v>559884</v>
      </c>
      <c r="F229" s="212">
        <v>595738</v>
      </c>
    </row>
    <row r="230" spans="1:6" x14ac:dyDescent="0.25">
      <c r="A230" s="207">
        <v>3653</v>
      </c>
      <c r="B230" s="208" t="s">
        <v>563</v>
      </c>
      <c r="C230" s="215" t="s">
        <v>337</v>
      </c>
      <c r="D230" s="209">
        <v>336928</v>
      </c>
      <c r="E230" s="209">
        <v>388442</v>
      </c>
      <c r="F230" s="209">
        <v>409044</v>
      </c>
    </row>
    <row r="231" spans="1:6" x14ac:dyDescent="0.25">
      <c r="A231" s="210">
        <v>3654</v>
      </c>
      <c r="B231" s="211" t="s">
        <v>564</v>
      </c>
      <c r="C231" s="214" t="s">
        <v>337</v>
      </c>
      <c r="D231" s="212">
        <v>380615</v>
      </c>
      <c r="E231" s="212">
        <v>422993</v>
      </c>
      <c r="F231" s="212">
        <v>517934</v>
      </c>
    </row>
    <row r="232" spans="1:6" x14ac:dyDescent="0.25">
      <c r="A232" s="207">
        <v>3655</v>
      </c>
      <c r="B232" s="208" t="s">
        <v>565</v>
      </c>
      <c r="C232" s="215" t="s">
        <v>337</v>
      </c>
      <c r="D232" s="209">
        <v>648651</v>
      </c>
      <c r="E232" s="209">
        <v>714067</v>
      </c>
      <c r="F232" s="209">
        <v>803622</v>
      </c>
    </row>
    <row r="233" spans="1:6" x14ac:dyDescent="0.25">
      <c r="A233" s="210">
        <v>3656</v>
      </c>
      <c r="B233" s="211" t="s">
        <v>566</v>
      </c>
      <c r="C233" s="213" t="s">
        <v>337</v>
      </c>
      <c r="D233" s="212">
        <v>510974</v>
      </c>
      <c r="E233" s="212">
        <v>559273</v>
      </c>
      <c r="F233" s="212">
        <v>600648</v>
      </c>
    </row>
    <row r="234" spans="1:6" x14ac:dyDescent="0.25">
      <c r="A234" s="207">
        <v>3659</v>
      </c>
      <c r="B234" s="208" t="s">
        <v>567</v>
      </c>
      <c r="C234" s="209">
        <v>332880</v>
      </c>
      <c r="D234" s="209">
        <v>407308</v>
      </c>
      <c r="E234" s="209">
        <v>485239</v>
      </c>
      <c r="F234" s="209">
        <v>571980</v>
      </c>
    </row>
    <row r="235" spans="1:6" x14ac:dyDescent="0.25">
      <c r="A235" s="210">
        <v>3711</v>
      </c>
      <c r="B235" s="211" t="s">
        <v>568</v>
      </c>
      <c r="C235" s="213" t="s">
        <v>337</v>
      </c>
      <c r="D235" s="213" t="s">
        <v>337</v>
      </c>
      <c r="E235" s="213" t="s">
        <v>337</v>
      </c>
      <c r="F235" s="213" t="s">
        <v>337</v>
      </c>
    </row>
    <row r="236" spans="1:6" x14ac:dyDescent="0.25">
      <c r="A236" s="207">
        <v>3712</v>
      </c>
      <c r="B236" s="208" t="s">
        <v>569</v>
      </c>
      <c r="C236" s="215" t="s">
        <v>337</v>
      </c>
      <c r="D236" s="215" t="s">
        <v>337</v>
      </c>
      <c r="E236" s="209">
        <v>476397</v>
      </c>
      <c r="F236" s="209">
        <v>447936</v>
      </c>
    </row>
    <row r="237" spans="1:6" x14ac:dyDescent="0.25">
      <c r="A237" s="210">
        <v>3713</v>
      </c>
      <c r="B237" s="211" t="s">
        <v>570</v>
      </c>
      <c r="C237" s="212">
        <v>341707</v>
      </c>
      <c r="D237" s="212">
        <v>447270</v>
      </c>
      <c r="E237" s="212">
        <v>412474</v>
      </c>
      <c r="F237" s="212">
        <v>380566</v>
      </c>
    </row>
    <row r="238" spans="1:6" x14ac:dyDescent="0.25">
      <c r="A238" s="207">
        <v>3714</v>
      </c>
      <c r="B238" s="208" t="s">
        <v>571</v>
      </c>
      <c r="C238" s="209">
        <v>325138</v>
      </c>
      <c r="D238" s="209">
        <v>369715</v>
      </c>
      <c r="E238" s="209">
        <v>390204</v>
      </c>
      <c r="F238" s="209">
        <v>409860</v>
      </c>
    </row>
    <row r="239" spans="1:6" x14ac:dyDescent="0.25">
      <c r="A239" s="210">
        <v>3715</v>
      </c>
      <c r="B239" s="211" t="s">
        <v>572</v>
      </c>
      <c r="C239" s="212">
        <v>381855</v>
      </c>
      <c r="D239" s="212">
        <v>468367</v>
      </c>
      <c r="E239" s="212">
        <v>515101</v>
      </c>
      <c r="F239" s="212">
        <v>518288</v>
      </c>
    </row>
    <row r="240" spans="1:6" x14ac:dyDescent="0.25">
      <c r="A240" s="207">
        <v>3716</v>
      </c>
      <c r="B240" s="208" t="s">
        <v>573</v>
      </c>
      <c r="C240" s="209">
        <v>292602</v>
      </c>
      <c r="D240" s="209">
        <v>328061</v>
      </c>
      <c r="E240" s="209">
        <v>317916</v>
      </c>
      <c r="F240" s="209">
        <v>308524</v>
      </c>
    </row>
    <row r="241" spans="1:10" x14ac:dyDescent="0.25">
      <c r="A241" s="210">
        <v>3717</v>
      </c>
      <c r="B241" s="211" t="s">
        <v>574</v>
      </c>
      <c r="C241" s="212">
        <v>305700</v>
      </c>
      <c r="D241" s="212">
        <v>307925</v>
      </c>
      <c r="E241" s="212">
        <v>317076</v>
      </c>
      <c r="F241" s="212">
        <v>324869</v>
      </c>
    </row>
    <row r="242" spans="1:10" x14ac:dyDescent="0.25">
      <c r="A242" s="207">
        <v>3719</v>
      </c>
      <c r="B242" s="208" t="s">
        <v>575</v>
      </c>
      <c r="C242" s="209">
        <v>361091</v>
      </c>
      <c r="D242" s="209">
        <v>416476</v>
      </c>
      <c r="E242" s="209">
        <v>414399</v>
      </c>
      <c r="F242" s="209">
        <v>393416</v>
      </c>
    </row>
    <row r="243" spans="1:10" x14ac:dyDescent="0.25">
      <c r="A243" s="210">
        <v>3721</v>
      </c>
      <c r="B243" s="211" t="s">
        <v>576</v>
      </c>
      <c r="C243" s="212">
        <v>1382995</v>
      </c>
      <c r="D243" s="212">
        <v>2134664</v>
      </c>
      <c r="E243" s="212">
        <v>891923</v>
      </c>
      <c r="F243" s="213" t="s">
        <v>337</v>
      </c>
    </row>
    <row r="244" spans="1:10" x14ac:dyDescent="0.25">
      <c r="A244" s="207">
        <v>3722</v>
      </c>
      <c r="B244" s="208" t="s">
        <v>577</v>
      </c>
      <c r="C244" s="209">
        <v>253288</v>
      </c>
      <c r="D244" s="209">
        <v>300751</v>
      </c>
      <c r="E244" s="216" t="s">
        <v>337</v>
      </c>
      <c r="F244" s="215" t="s">
        <v>337</v>
      </c>
    </row>
    <row r="245" spans="1:10" x14ac:dyDescent="0.25">
      <c r="A245" s="210">
        <v>3910</v>
      </c>
      <c r="B245" s="211" t="s">
        <v>578</v>
      </c>
      <c r="C245" s="212">
        <v>359927</v>
      </c>
      <c r="D245" s="212">
        <v>408171</v>
      </c>
      <c r="E245" s="212">
        <v>408626</v>
      </c>
      <c r="F245" s="212">
        <v>399150</v>
      </c>
      <c r="J245" s="201" t="s">
        <v>579</v>
      </c>
    </row>
    <row r="246" spans="1:10" x14ac:dyDescent="0.25">
      <c r="A246" s="207">
        <v>4111</v>
      </c>
      <c r="B246" s="208" t="s">
        <v>580</v>
      </c>
      <c r="C246" s="209">
        <v>341303</v>
      </c>
      <c r="D246" s="209">
        <v>377608</v>
      </c>
      <c r="E246" s="209">
        <v>394062</v>
      </c>
      <c r="F246" s="209">
        <v>390542</v>
      </c>
    </row>
    <row r="247" spans="1:10" x14ac:dyDescent="0.25">
      <c r="A247" s="210">
        <v>4112</v>
      </c>
      <c r="B247" s="211" t="s">
        <v>581</v>
      </c>
      <c r="C247" s="212">
        <v>299256</v>
      </c>
      <c r="D247" s="212">
        <v>320058</v>
      </c>
      <c r="E247" s="212">
        <v>316640</v>
      </c>
      <c r="F247" s="212">
        <v>317025</v>
      </c>
      <c r="J247" s="201" t="s">
        <v>582</v>
      </c>
    </row>
    <row r="248" spans="1:10" x14ac:dyDescent="0.25">
      <c r="A248" s="207">
        <v>4113</v>
      </c>
      <c r="B248" s="208" t="s">
        <v>583</v>
      </c>
      <c r="C248" s="209">
        <v>283785</v>
      </c>
      <c r="D248" s="209">
        <v>325980</v>
      </c>
      <c r="E248" s="209">
        <v>376969</v>
      </c>
      <c r="F248" s="209">
        <v>431377</v>
      </c>
    </row>
    <row r="249" spans="1:10" x14ac:dyDescent="0.25">
      <c r="A249" s="210">
        <v>4114</v>
      </c>
      <c r="B249" s="211" t="s">
        <v>584</v>
      </c>
      <c r="C249" s="212">
        <v>348169</v>
      </c>
      <c r="D249" s="212">
        <v>380670</v>
      </c>
      <c r="E249" s="212">
        <v>343953</v>
      </c>
      <c r="F249" s="212">
        <v>324198</v>
      </c>
    </row>
    <row r="250" spans="1:10" x14ac:dyDescent="0.25">
      <c r="A250" s="207">
        <v>4121</v>
      </c>
      <c r="B250" s="208" t="s">
        <v>585</v>
      </c>
      <c r="C250" s="209">
        <v>448929</v>
      </c>
      <c r="D250" s="209">
        <v>554679</v>
      </c>
      <c r="E250" s="209">
        <v>498985</v>
      </c>
      <c r="F250" s="209">
        <v>423530</v>
      </c>
    </row>
    <row r="251" spans="1:10" x14ac:dyDescent="0.25">
      <c r="A251" s="210">
        <v>4122</v>
      </c>
      <c r="B251" s="211" t="s">
        <v>586</v>
      </c>
      <c r="C251" s="212">
        <v>392604</v>
      </c>
      <c r="D251" s="212">
        <v>459981</v>
      </c>
      <c r="E251" s="212">
        <v>460230</v>
      </c>
      <c r="F251" s="212">
        <v>436607</v>
      </c>
    </row>
    <row r="252" spans="1:10" x14ac:dyDescent="0.25">
      <c r="A252" s="207">
        <v>4123</v>
      </c>
      <c r="B252" s="208" t="s">
        <v>587</v>
      </c>
      <c r="C252" s="209">
        <v>359937</v>
      </c>
      <c r="D252" s="209">
        <v>387753</v>
      </c>
      <c r="E252" s="209">
        <v>378588</v>
      </c>
      <c r="F252" s="209">
        <v>365003</v>
      </c>
    </row>
    <row r="253" spans="1:10" x14ac:dyDescent="0.25">
      <c r="A253" s="210">
        <v>4129</v>
      </c>
      <c r="B253" s="211" t="s">
        <v>588</v>
      </c>
      <c r="C253" s="212">
        <v>475723</v>
      </c>
      <c r="D253" s="212">
        <v>569821</v>
      </c>
      <c r="E253" s="212">
        <v>541902</v>
      </c>
      <c r="F253" s="212">
        <v>409417</v>
      </c>
    </row>
    <row r="254" spans="1:10" x14ac:dyDescent="0.25">
      <c r="A254" s="207">
        <v>4131</v>
      </c>
      <c r="B254" s="208" t="s">
        <v>589</v>
      </c>
      <c r="C254" s="209">
        <v>351758</v>
      </c>
      <c r="D254" s="209">
        <v>390734</v>
      </c>
      <c r="E254" s="209">
        <v>387688</v>
      </c>
      <c r="F254" s="209">
        <v>366319</v>
      </c>
    </row>
    <row r="255" spans="1:10" x14ac:dyDescent="0.25">
      <c r="A255" s="210">
        <v>4132</v>
      </c>
      <c r="B255" s="211" t="s">
        <v>590</v>
      </c>
      <c r="C255" s="212">
        <v>414298</v>
      </c>
      <c r="D255" s="212">
        <v>484632</v>
      </c>
      <c r="E255" s="212">
        <v>470787</v>
      </c>
      <c r="F255" s="212">
        <v>427172</v>
      </c>
    </row>
    <row r="256" spans="1:10" x14ac:dyDescent="0.25">
      <c r="A256" s="207">
        <v>4133</v>
      </c>
      <c r="B256" s="208" t="s">
        <v>591</v>
      </c>
      <c r="C256" s="209">
        <v>332852</v>
      </c>
      <c r="D256" s="209">
        <v>328814</v>
      </c>
      <c r="E256" s="209">
        <v>313455</v>
      </c>
      <c r="F256" s="209">
        <v>305892</v>
      </c>
    </row>
    <row r="257" spans="1:6" x14ac:dyDescent="0.25">
      <c r="A257" s="210">
        <v>4134</v>
      </c>
      <c r="B257" s="211" t="s">
        <v>592</v>
      </c>
      <c r="C257" s="212">
        <v>469926</v>
      </c>
      <c r="D257" s="212">
        <v>541984</v>
      </c>
      <c r="E257" s="212">
        <v>507332</v>
      </c>
      <c r="F257" s="212">
        <v>458581</v>
      </c>
    </row>
    <row r="258" spans="1:6" x14ac:dyDescent="0.25">
      <c r="A258" s="207">
        <v>4136</v>
      </c>
      <c r="B258" s="208" t="s">
        <v>593</v>
      </c>
      <c r="C258" s="209">
        <v>278241</v>
      </c>
      <c r="D258" s="209">
        <v>306200</v>
      </c>
      <c r="E258" s="209">
        <v>318212</v>
      </c>
      <c r="F258" s="209">
        <v>316586</v>
      </c>
    </row>
    <row r="259" spans="1:6" x14ac:dyDescent="0.25">
      <c r="A259" s="210">
        <v>4190</v>
      </c>
      <c r="B259" s="211" t="s">
        <v>594</v>
      </c>
      <c r="C259" s="212">
        <v>355505</v>
      </c>
      <c r="D259" s="212">
        <v>420092</v>
      </c>
      <c r="E259" s="212">
        <v>396613</v>
      </c>
      <c r="F259" s="212">
        <v>370407</v>
      </c>
    </row>
    <row r="260" spans="1:6" x14ac:dyDescent="0.25">
      <c r="A260" s="207">
        <v>4211</v>
      </c>
      <c r="B260" s="208" t="s">
        <v>595</v>
      </c>
      <c r="C260" s="209">
        <v>375100</v>
      </c>
      <c r="D260" s="209">
        <v>355708</v>
      </c>
      <c r="E260" s="209">
        <v>336907</v>
      </c>
      <c r="F260" s="209">
        <v>326013</v>
      </c>
    </row>
    <row r="261" spans="1:6" x14ac:dyDescent="0.25">
      <c r="A261" s="210">
        <v>4212</v>
      </c>
      <c r="B261" s="211" t="s">
        <v>596</v>
      </c>
      <c r="C261" s="212">
        <v>318996</v>
      </c>
      <c r="D261" s="212">
        <v>408439</v>
      </c>
      <c r="E261" s="212">
        <v>503553</v>
      </c>
      <c r="F261" s="212">
        <v>491040</v>
      </c>
    </row>
    <row r="262" spans="1:6" x14ac:dyDescent="0.25">
      <c r="A262" s="207">
        <v>4221</v>
      </c>
      <c r="B262" s="208" t="s">
        <v>597</v>
      </c>
      <c r="C262" s="209">
        <v>310600</v>
      </c>
      <c r="D262" s="209">
        <v>378940</v>
      </c>
      <c r="E262" s="209">
        <v>356959</v>
      </c>
      <c r="F262" s="209">
        <v>373020</v>
      </c>
    </row>
    <row r="263" spans="1:6" x14ac:dyDescent="0.25">
      <c r="A263" s="210">
        <v>4222</v>
      </c>
      <c r="B263" s="211" t="s">
        <v>598</v>
      </c>
      <c r="C263" s="212">
        <v>298192</v>
      </c>
      <c r="D263" s="212">
        <v>318756</v>
      </c>
      <c r="E263" s="212">
        <v>312260</v>
      </c>
      <c r="F263" s="212">
        <v>291791</v>
      </c>
    </row>
    <row r="264" spans="1:6" x14ac:dyDescent="0.25">
      <c r="A264" s="207">
        <v>4223</v>
      </c>
      <c r="B264" s="208" t="s">
        <v>599</v>
      </c>
      <c r="C264" s="209">
        <v>296352</v>
      </c>
      <c r="D264" s="209">
        <v>317851</v>
      </c>
      <c r="E264" s="209">
        <v>320082</v>
      </c>
      <c r="F264" s="209">
        <v>324799</v>
      </c>
    </row>
    <row r="265" spans="1:6" x14ac:dyDescent="0.25">
      <c r="A265" s="210">
        <v>4224</v>
      </c>
      <c r="B265" s="211" t="s">
        <v>600</v>
      </c>
      <c r="C265" s="212">
        <v>351454</v>
      </c>
      <c r="D265" s="212">
        <v>409195</v>
      </c>
      <c r="E265" s="212">
        <v>392827</v>
      </c>
      <c r="F265" s="212">
        <v>370166</v>
      </c>
    </row>
    <row r="266" spans="1:6" x14ac:dyDescent="0.25">
      <c r="A266" s="207">
        <v>4225</v>
      </c>
      <c r="B266" s="208" t="s">
        <v>601</v>
      </c>
      <c r="C266" s="209">
        <v>392281</v>
      </c>
      <c r="D266" s="209">
        <v>442110</v>
      </c>
      <c r="E266" s="209">
        <v>432083</v>
      </c>
      <c r="F266" s="209">
        <v>394760</v>
      </c>
    </row>
    <row r="267" spans="1:6" x14ac:dyDescent="0.25">
      <c r="A267" s="210">
        <v>4226</v>
      </c>
      <c r="B267" s="211" t="s">
        <v>602</v>
      </c>
      <c r="C267" s="213" t="s">
        <v>337</v>
      </c>
      <c r="D267" s="213" t="s">
        <v>337</v>
      </c>
      <c r="E267" s="213" t="s">
        <v>337</v>
      </c>
      <c r="F267" s="212">
        <v>234272</v>
      </c>
    </row>
    <row r="268" spans="1:6" x14ac:dyDescent="0.25">
      <c r="A268" s="207">
        <v>4229</v>
      </c>
      <c r="B268" s="208" t="s">
        <v>603</v>
      </c>
      <c r="C268" s="209">
        <v>410285</v>
      </c>
      <c r="D268" s="209">
        <v>482660</v>
      </c>
      <c r="E268" s="209">
        <v>445503</v>
      </c>
      <c r="F268" s="209">
        <v>379582</v>
      </c>
    </row>
    <row r="269" spans="1:6" x14ac:dyDescent="0.25">
      <c r="A269" s="210">
        <v>5111</v>
      </c>
      <c r="B269" s="211" t="s">
        <v>604</v>
      </c>
      <c r="C269" s="212">
        <v>349720</v>
      </c>
      <c r="D269" s="212">
        <v>445498</v>
      </c>
      <c r="E269" s="212">
        <v>438522</v>
      </c>
      <c r="F269" s="212">
        <v>389715</v>
      </c>
    </row>
    <row r="270" spans="1:6" x14ac:dyDescent="0.25">
      <c r="A270" s="207">
        <v>5112</v>
      </c>
      <c r="B270" s="208" t="s">
        <v>605</v>
      </c>
      <c r="C270" s="209">
        <v>358833</v>
      </c>
      <c r="D270" s="209">
        <v>386242</v>
      </c>
      <c r="E270" s="209">
        <v>386929</v>
      </c>
      <c r="F270" s="209">
        <v>364528</v>
      </c>
    </row>
    <row r="271" spans="1:6" x14ac:dyDescent="0.25">
      <c r="A271" s="210">
        <v>5113</v>
      </c>
      <c r="B271" s="211" t="s">
        <v>606</v>
      </c>
      <c r="C271" s="212">
        <v>287728</v>
      </c>
      <c r="D271" s="212">
        <v>297590</v>
      </c>
      <c r="E271" s="212">
        <v>282738</v>
      </c>
      <c r="F271" s="212">
        <v>270447</v>
      </c>
    </row>
    <row r="272" spans="1:6" x14ac:dyDescent="0.25">
      <c r="A272" s="207">
        <v>5114</v>
      </c>
      <c r="B272" s="208" t="s">
        <v>607</v>
      </c>
      <c r="C272" s="209">
        <v>356019</v>
      </c>
      <c r="D272" s="209">
        <v>412683</v>
      </c>
      <c r="E272" s="209">
        <v>382916</v>
      </c>
      <c r="F272" s="209">
        <v>331521</v>
      </c>
    </row>
    <row r="273" spans="1:6" x14ac:dyDescent="0.25">
      <c r="A273" s="210">
        <v>5115</v>
      </c>
      <c r="B273" s="211" t="s">
        <v>608</v>
      </c>
      <c r="C273" s="212">
        <v>213534</v>
      </c>
      <c r="D273" s="212">
        <v>245515</v>
      </c>
      <c r="E273" s="212">
        <v>228653</v>
      </c>
      <c r="F273" s="212">
        <v>218539</v>
      </c>
    </row>
    <row r="274" spans="1:6" x14ac:dyDescent="0.25">
      <c r="A274" s="207">
        <v>5116</v>
      </c>
      <c r="B274" s="208" t="s">
        <v>609</v>
      </c>
      <c r="C274" s="209">
        <v>220992</v>
      </c>
      <c r="D274" s="215" t="s">
        <v>337</v>
      </c>
      <c r="E274" s="209">
        <v>236213</v>
      </c>
      <c r="F274" s="209">
        <v>234735</v>
      </c>
    </row>
    <row r="275" spans="1:6" x14ac:dyDescent="0.25">
      <c r="A275" s="210">
        <v>5117</v>
      </c>
      <c r="B275" s="211" t="s">
        <v>610</v>
      </c>
      <c r="C275" s="212">
        <v>297459</v>
      </c>
      <c r="D275" s="212">
        <v>303473</v>
      </c>
      <c r="E275" s="212">
        <v>301744</v>
      </c>
      <c r="F275" s="212">
        <v>305785</v>
      </c>
    </row>
    <row r="276" spans="1:6" x14ac:dyDescent="0.25">
      <c r="A276" s="207">
        <v>5121</v>
      </c>
      <c r="B276" s="208" t="s">
        <v>611</v>
      </c>
      <c r="C276" s="209">
        <v>273140</v>
      </c>
      <c r="D276" s="209">
        <v>278314</v>
      </c>
      <c r="E276" s="209">
        <v>279250</v>
      </c>
      <c r="F276" s="209">
        <v>277880</v>
      </c>
    </row>
    <row r="277" spans="1:6" x14ac:dyDescent="0.25">
      <c r="A277" s="210">
        <v>5122</v>
      </c>
      <c r="B277" s="211" t="s">
        <v>612</v>
      </c>
      <c r="C277" s="212">
        <v>387733</v>
      </c>
      <c r="D277" s="212">
        <v>411970</v>
      </c>
      <c r="E277" s="213" t="s">
        <v>337</v>
      </c>
      <c r="F277" s="213" t="s">
        <v>337</v>
      </c>
    </row>
    <row r="278" spans="1:6" x14ac:dyDescent="0.25">
      <c r="A278" s="207">
        <v>5123</v>
      </c>
      <c r="B278" s="208" t="s">
        <v>613</v>
      </c>
      <c r="C278" s="209">
        <v>327578</v>
      </c>
      <c r="D278" s="209">
        <v>340212</v>
      </c>
      <c r="E278" s="209">
        <v>332339</v>
      </c>
      <c r="F278" s="209">
        <v>295714</v>
      </c>
    </row>
    <row r="279" spans="1:6" x14ac:dyDescent="0.25">
      <c r="A279" s="210">
        <v>5129</v>
      </c>
      <c r="B279" s="211" t="s">
        <v>614</v>
      </c>
      <c r="C279" s="212">
        <v>310397</v>
      </c>
      <c r="D279" s="212">
        <v>342728</v>
      </c>
      <c r="E279" s="212">
        <v>345853</v>
      </c>
      <c r="F279" s="212">
        <v>329105</v>
      </c>
    </row>
    <row r="280" spans="1:6" x14ac:dyDescent="0.25">
      <c r="A280" s="207">
        <v>5131</v>
      </c>
      <c r="B280" s="208" t="s">
        <v>615</v>
      </c>
      <c r="C280" s="209">
        <v>250130</v>
      </c>
      <c r="D280" s="209">
        <v>267056</v>
      </c>
      <c r="E280" s="209">
        <v>281930</v>
      </c>
      <c r="F280" s="209">
        <v>272174</v>
      </c>
    </row>
    <row r="281" spans="1:6" x14ac:dyDescent="0.25">
      <c r="A281" s="210">
        <v>5132</v>
      </c>
      <c r="B281" s="211" t="s">
        <v>616</v>
      </c>
      <c r="C281" s="212">
        <v>246002</v>
      </c>
      <c r="D281" s="212">
        <v>252130</v>
      </c>
      <c r="E281" s="212">
        <v>257859</v>
      </c>
      <c r="F281" s="212">
        <v>263877</v>
      </c>
    </row>
    <row r="282" spans="1:6" x14ac:dyDescent="0.25">
      <c r="A282" s="207">
        <v>5133</v>
      </c>
      <c r="B282" s="208" t="s">
        <v>617</v>
      </c>
      <c r="C282" s="209">
        <v>232567</v>
      </c>
      <c r="D282" s="209">
        <v>234466</v>
      </c>
      <c r="E282" s="209">
        <v>233266</v>
      </c>
      <c r="F282" s="209">
        <v>233006</v>
      </c>
    </row>
    <row r="283" spans="1:6" x14ac:dyDescent="0.25">
      <c r="A283" s="210">
        <v>5134</v>
      </c>
      <c r="B283" s="211" t="s">
        <v>618</v>
      </c>
      <c r="C283" s="212">
        <v>251709</v>
      </c>
      <c r="D283" s="212">
        <v>262807</v>
      </c>
      <c r="E283" s="212">
        <v>273967</v>
      </c>
      <c r="F283" s="212">
        <v>276175</v>
      </c>
    </row>
    <row r="284" spans="1:6" x14ac:dyDescent="0.25">
      <c r="A284" s="207">
        <v>5135</v>
      </c>
      <c r="B284" s="208" t="s">
        <v>619</v>
      </c>
      <c r="C284" s="209">
        <v>243109</v>
      </c>
      <c r="D284" s="209">
        <v>258316</v>
      </c>
      <c r="E284" s="209">
        <v>262266</v>
      </c>
      <c r="F284" s="209">
        <v>262174</v>
      </c>
    </row>
    <row r="285" spans="1:6" x14ac:dyDescent="0.25">
      <c r="A285" s="210">
        <v>5211</v>
      </c>
      <c r="B285" s="211" t="s">
        <v>620</v>
      </c>
      <c r="C285" s="212">
        <v>240475</v>
      </c>
      <c r="D285" s="212">
        <v>264187</v>
      </c>
      <c r="E285" s="212">
        <v>268646</v>
      </c>
      <c r="F285" s="212">
        <v>288551</v>
      </c>
    </row>
    <row r="286" spans="1:6" x14ac:dyDescent="0.25">
      <c r="A286" s="207">
        <v>5212</v>
      </c>
      <c r="B286" s="208" t="s">
        <v>621</v>
      </c>
      <c r="C286" s="209">
        <v>222862</v>
      </c>
      <c r="D286" s="209">
        <v>246783</v>
      </c>
      <c r="E286" s="209">
        <v>262168</v>
      </c>
      <c r="F286" s="209">
        <v>271473</v>
      </c>
    </row>
    <row r="287" spans="1:6" x14ac:dyDescent="0.25">
      <c r="A287" s="210">
        <v>5213</v>
      </c>
      <c r="B287" s="211" t="s">
        <v>622</v>
      </c>
      <c r="C287" s="214" t="s">
        <v>337</v>
      </c>
      <c r="D287" s="212">
        <v>256761</v>
      </c>
      <c r="E287" s="212">
        <v>231970</v>
      </c>
      <c r="F287" s="214" t="s">
        <v>337</v>
      </c>
    </row>
    <row r="288" spans="1:6" x14ac:dyDescent="0.25">
      <c r="A288" s="207">
        <v>5219</v>
      </c>
      <c r="B288" s="208" t="s">
        <v>623</v>
      </c>
      <c r="C288" s="209">
        <v>288373</v>
      </c>
      <c r="D288" s="209">
        <v>304789</v>
      </c>
      <c r="E288" s="209">
        <v>309679</v>
      </c>
      <c r="F288" s="209">
        <v>296016</v>
      </c>
    </row>
    <row r="289" spans="1:6" x14ac:dyDescent="0.25">
      <c r="A289" s="210">
        <v>5221</v>
      </c>
      <c r="B289" s="211" t="s">
        <v>624</v>
      </c>
      <c r="C289" s="212">
        <v>248049</v>
      </c>
      <c r="D289" s="212">
        <v>247774</v>
      </c>
      <c r="E289" s="212">
        <v>255183</v>
      </c>
      <c r="F289" s="212">
        <v>264995</v>
      </c>
    </row>
    <row r="290" spans="1:6" x14ac:dyDescent="0.25">
      <c r="A290" s="207">
        <v>5222</v>
      </c>
      <c r="B290" s="208" t="s">
        <v>625</v>
      </c>
      <c r="C290" s="209">
        <v>353288</v>
      </c>
      <c r="D290" s="209">
        <v>387502</v>
      </c>
      <c r="E290" s="209">
        <v>400398</v>
      </c>
      <c r="F290" s="209">
        <v>394712</v>
      </c>
    </row>
    <row r="291" spans="1:6" x14ac:dyDescent="0.25">
      <c r="A291" s="210">
        <v>5223</v>
      </c>
      <c r="B291" s="211" t="s">
        <v>626</v>
      </c>
      <c r="C291" s="212">
        <v>223374</v>
      </c>
      <c r="D291" s="212">
        <v>236251</v>
      </c>
      <c r="E291" s="212">
        <v>247171</v>
      </c>
      <c r="F291" s="212">
        <v>256651</v>
      </c>
    </row>
    <row r="292" spans="1:6" x14ac:dyDescent="0.25">
      <c r="A292" s="207">
        <v>5229</v>
      </c>
      <c r="B292" s="208" t="s">
        <v>627</v>
      </c>
      <c r="C292" s="209">
        <v>258202</v>
      </c>
      <c r="D292" s="209">
        <v>263711</v>
      </c>
      <c r="E292" s="209">
        <v>295693</v>
      </c>
      <c r="F292" s="209">
        <v>290363</v>
      </c>
    </row>
    <row r="293" spans="1:6" x14ac:dyDescent="0.25">
      <c r="A293" s="210">
        <v>5231</v>
      </c>
      <c r="B293" s="211" t="s">
        <v>628</v>
      </c>
      <c r="C293" s="212">
        <v>395115</v>
      </c>
      <c r="D293" s="212">
        <v>422485</v>
      </c>
      <c r="E293" s="212">
        <v>443745</v>
      </c>
      <c r="F293" s="212">
        <v>451606</v>
      </c>
    </row>
    <row r="294" spans="1:6" x14ac:dyDescent="0.25">
      <c r="A294" s="207">
        <v>5232</v>
      </c>
      <c r="B294" s="208" t="s">
        <v>629</v>
      </c>
      <c r="C294" s="209">
        <v>336943</v>
      </c>
      <c r="D294" s="209">
        <v>375790</v>
      </c>
      <c r="E294" s="215" t="s">
        <v>337</v>
      </c>
      <c r="F294" s="215" t="s">
        <v>337</v>
      </c>
    </row>
    <row r="295" spans="1:6" x14ac:dyDescent="0.25">
      <c r="A295" s="210">
        <v>5233</v>
      </c>
      <c r="B295" s="211" t="s">
        <v>630</v>
      </c>
      <c r="C295" s="213" t="s">
        <v>337</v>
      </c>
      <c r="D295" s="212">
        <v>309144</v>
      </c>
      <c r="E295" s="213" t="s">
        <v>337</v>
      </c>
      <c r="F295" s="213" t="s">
        <v>337</v>
      </c>
    </row>
    <row r="296" spans="1:6" x14ac:dyDescent="0.25">
      <c r="A296" s="207">
        <v>5241</v>
      </c>
      <c r="B296" s="208" t="s">
        <v>631</v>
      </c>
      <c r="C296" s="209">
        <v>322849</v>
      </c>
      <c r="D296" s="209">
        <v>318482</v>
      </c>
      <c r="E296" s="209">
        <v>328044</v>
      </c>
      <c r="F296" s="209">
        <v>330656</v>
      </c>
    </row>
    <row r="297" spans="1:6" x14ac:dyDescent="0.25">
      <c r="A297" s="210">
        <v>5242</v>
      </c>
      <c r="B297" s="211" t="s">
        <v>632</v>
      </c>
      <c r="C297" s="213" t="s">
        <v>337</v>
      </c>
      <c r="D297" s="213" t="s">
        <v>337</v>
      </c>
      <c r="E297" s="213" t="s">
        <v>337</v>
      </c>
      <c r="F297" s="213" t="s">
        <v>337</v>
      </c>
    </row>
    <row r="298" spans="1:6" x14ac:dyDescent="0.25">
      <c r="A298" s="207">
        <v>5243</v>
      </c>
      <c r="B298" s="208" t="s">
        <v>633</v>
      </c>
      <c r="C298" s="209">
        <v>288971</v>
      </c>
      <c r="D298" s="209">
        <v>309192</v>
      </c>
      <c r="E298" s="209">
        <v>317836</v>
      </c>
      <c r="F298" s="209">
        <v>297483</v>
      </c>
    </row>
    <row r="299" spans="1:6" x14ac:dyDescent="0.25">
      <c r="A299" s="210">
        <v>5251</v>
      </c>
      <c r="B299" s="211" t="s">
        <v>634</v>
      </c>
      <c r="C299" s="212">
        <v>390693</v>
      </c>
      <c r="D299" s="212">
        <v>508179</v>
      </c>
      <c r="E299" s="212">
        <v>607670</v>
      </c>
      <c r="F299" s="212">
        <v>726993</v>
      </c>
    </row>
    <row r="300" spans="1:6" x14ac:dyDescent="0.25">
      <c r="A300" s="207">
        <v>5252</v>
      </c>
      <c r="B300" s="208" t="s">
        <v>635</v>
      </c>
      <c r="C300" s="209">
        <v>414802</v>
      </c>
      <c r="D300" s="209">
        <v>443888</v>
      </c>
      <c r="E300" s="209">
        <v>478773</v>
      </c>
      <c r="F300" s="209">
        <v>559476</v>
      </c>
    </row>
    <row r="301" spans="1:6" x14ac:dyDescent="0.25">
      <c r="A301" s="210">
        <v>5253</v>
      </c>
      <c r="B301" s="211" t="s">
        <v>636</v>
      </c>
      <c r="C301" s="212">
        <v>418370</v>
      </c>
      <c r="D301" s="212">
        <v>462182</v>
      </c>
      <c r="E301" s="212">
        <v>505553</v>
      </c>
      <c r="F301" s="212">
        <v>510152</v>
      </c>
    </row>
    <row r="302" spans="1:6" x14ac:dyDescent="0.25">
      <c r="A302" s="207">
        <v>5254</v>
      </c>
      <c r="B302" s="208" t="s">
        <v>637</v>
      </c>
      <c r="C302" s="209">
        <v>307328</v>
      </c>
      <c r="D302" s="209">
        <v>317569</v>
      </c>
      <c r="E302" s="209">
        <v>322776</v>
      </c>
      <c r="F302" s="209">
        <v>299379</v>
      </c>
    </row>
    <row r="303" spans="1:6" x14ac:dyDescent="0.25">
      <c r="A303" s="210">
        <v>5255</v>
      </c>
      <c r="B303" s="211" t="s">
        <v>638</v>
      </c>
      <c r="C303" s="213" t="s">
        <v>337</v>
      </c>
      <c r="D303" s="213" t="s">
        <v>337</v>
      </c>
      <c r="E303" s="212">
        <v>429383</v>
      </c>
      <c r="F303" s="212">
        <v>359756</v>
      </c>
    </row>
    <row r="304" spans="1:6" x14ac:dyDescent="0.25">
      <c r="A304" s="207">
        <v>5256</v>
      </c>
      <c r="B304" s="208" t="s">
        <v>639</v>
      </c>
      <c r="C304" s="209">
        <v>343501</v>
      </c>
      <c r="D304" s="209">
        <v>375935</v>
      </c>
      <c r="E304" s="209">
        <v>389551</v>
      </c>
      <c r="F304" s="209">
        <v>376273</v>
      </c>
    </row>
    <row r="305" spans="1:6" x14ac:dyDescent="0.25">
      <c r="A305" s="210">
        <v>5259</v>
      </c>
      <c r="B305" s="211" t="s">
        <v>640</v>
      </c>
      <c r="C305" s="212">
        <v>378652</v>
      </c>
      <c r="D305" s="212">
        <v>386888</v>
      </c>
      <c r="E305" s="212">
        <v>392977</v>
      </c>
      <c r="F305" s="212">
        <v>358375</v>
      </c>
    </row>
    <row r="306" spans="1:6" x14ac:dyDescent="0.25">
      <c r="A306" s="207">
        <v>5291</v>
      </c>
      <c r="B306" s="208" t="s">
        <v>641</v>
      </c>
      <c r="C306" s="215" t="s">
        <v>337</v>
      </c>
      <c r="D306" s="215" t="s">
        <v>337</v>
      </c>
      <c r="E306" s="215" t="s">
        <v>337</v>
      </c>
      <c r="F306" s="209">
        <v>345996</v>
      </c>
    </row>
    <row r="307" spans="1:6" x14ac:dyDescent="0.25">
      <c r="A307" s="210">
        <v>5292</v>
      </c>
      <c r="B307" s="211" t="s">
        <v>642</v>
      </c>
      <c r="C307" s="212">
        <v>294303</v>
      </c>
      <c r="D307" s="212">
        <v>342550</v>
      </c>
      <c r="E307" s="213" t="s">
        <v>337</v>
      </c>
      <c r="F307" s="213" t="s">
        <v>337</v>
      </c>
    </row>
    <row r="308" spans="1:6" x14ac:dyDescent="0.25">
      <c r="A308" s="207">
        <v>5293</v>
      </c>
      <c r="B308" s="208" t="s">
        <v>643</v>
      </c>
      <c r="C308" s="209">
        <v>269096</v>
      </c>
      <c r="D308" s="209">
        <v>292356</v>
      </c>
      <c r="E308" s="209">
        <v>288893</v>
      </c>
      <c r="F308" s="209">
        <v>280488</v>
      </c>
    </row>
    <row r="309" spans="1:6" x14ac:dyDescent="0.25">
      <c r="A309" s="210">
        <v>5299</v>
      </c>
      <c r="B309" s="211" t="s">
        <v>644</v>
      </c>
      <c r="C309" s="212">
        <v>295286</v>
      </c>
      <c r="D309" s="212">
        <v>326354</v>
      </c>
      <c r="E309" s="212">
        <v>329163</v>
      </c>
      <c r="F309" s="212">
        <v>318540</v>
      </c>
    </row>
    <row r="310" spans="1:6" x14ac:dyDescent="0.25">
      <c r="A310" s="207">
        <v>6111</v>
      </c>
      <c r="B310" s="208" t="s">
        <v>645</v>
      </c>
      <c r="C310" s="209">
        <v>290693</v>
      </c>
      <c r="D310" s="209">
        <v>254850</v>
      </c>
      <c r="E310" s="209">
        <v>267658</v>
      </c>
      <c r="F310" s="209">
        <v>237056</v>
      </c>
    </row>
    <row r="311" spans="1:6" x14ac:dyDescent="0.25">
      <c r="A311" s="210">
        <v>6113</v>
      </c>
      <c r="B311" s="211" t="s">
        <v>646</v>
      </c>
      <c r="C311" s="212">
        <v>262628</v>
      </c>
      <c r="D311" s="212">
        <v>213551</v>
      </c>
      <c r="E311" s="212">
        <v>194321</v>
      </c>
      <c r="F311" s="212">
        <v>190833</v>
      </c>
    </row>
    <row r="312" spans="1:6" x14ac:dyDescent="0.25">
      <c r="A312" s="207">
        <v>6114</v>
      </c>
      <c r="B312" s="208" t="s">
        <v>647</v>
      </c>
      <c r="C312" s="209">
        <v>293553</v>
      </c>
      <c r="D312" s="209">
        <v>275593</v>
      </c>
      <c r="E312" s="209">
        <v>270214</v>
      </c>
      <c r="F312" s="209">
        <v>257742</v>
      </c>
    </row>
    <row r="313" spans="1:6" x14ac:dyDescent="0.25">
      <c r="A313" s="210">
        <v>6115</v>
      </c>
      <c r="B313" s="211" t="s">
        <v>648</v>
      </c>
      <c r="C313" s="212">
        <v>230945</v>
      </c>
      <c r="D313" s="212">
        <v>243421</v>
      </c>
      <c r="E313" s="212">
        <v>251112</v>
      </c>
      <c r="F313" s="212">
        <v>243708</v>
      </c>
    </row>
    <row r="314" spans="1:6" x14ac:dyDescent="0.25">
      <c r="A314" s="207">
        <v>6116</v>
      </c>
      <c r="B314" s="208" t="s">
        <v>649</v>
      </c>
      <c r="C314" s="215" t="s">
        <v>337</v>
      </c>
      <c r="D314" s="215" t="s">
        <v>337</v>
      </c>
      <c r="E314" s="215" t="s">
        <v>337</v>
      </c>
      <c r="F314" s="215" t="s">
        <v>337</v>
      </c>
    </row>
    <row r="315" spans="1:6" x14ac:dyDescent="0.25">
      <c r="A315" s="210">
        <v>6119</v>
      </c>
      <c r="B315" s="211" t="s">
        <v>650</v>
      </c>
      <c r="C315" s="212">
        <v>272947</v>
      </c>
      <c r="D315" s="212">
        <v>261611</v>
      </c>
      <c r="E315" s="212">
        <v>255879</v>
      </c>
      <c r="F315" s="212">
        <v>258938</v>
      </c>
    </row>
    <row r="316" spans="1:6" x14ac:dyDescent="0.25">
      <c r="A316" s="207">
        <v>6121</v>
      </c>
      <c r="B316" s="208" t="s">
        <v>651</v>
      </c>
      <c r="C316" s="209">
        <v>317142</v>
      </c>
      <c r="D316" s="209">
        <v>329393</v>
      </c>
      <c r="E316" s="209">
        <v>329036</v>
      </c>
      <c r="F316" s="209">
        <v>317888</v>
      </c>
    </row>
    <row r="317" spans="1:6" x14ac:dyDescent="0.25">
      <c r="A317" s="210">
        <v>6122</v>
      </c>
      <c r="B317" s="211" t="s">
        <v>652</v>
      </c>
      <c r="C317" s="212">
        <v>296321</v>
      </c>
      <c r="D317" s="212">
        <v>308350</v>
      </c>
      <c r="E317" s="212">
        <v>305392</v>
      </c>
      <c r="F317" s="212">
        <v>296902</v>
      </c>
    </row>
    <row r="318" spans="1:6" x14ac:dyDescent="0.25">
      <c r="A318" s="207">
        <v>6124</v>
      </c>
      <c r="B318" s="208" t="s">
        <v>653</v>
      </c>
      <c r="C318" s="209">
        <v>293451</v>
      </c>
      <c r="D318" s="209">
        <v>323050</v>
      </c>
      <c r="E318" s="209">
        <v>320512</v>
      </c>
      <c r="F318" s="209">
        <v>316017</v>
      </c>
    </row>
    <row r="319" spans="1:6" x14ac:dyDescent="0.25">
      <c r="A319" s="210">
        <v>6130</v>
      </c>
      <c r="B319" s="211" t="s">
        <v>654</v>
      </c>
      <c r="C319" s="212">
        <v>204395</v>
      </c>
      <c r="D319" s="212">
        <v>224623</v>
      </c>
      <c r="E319" s="212">
        <v>231859</v>
      </c>
      <c r="F319" s="212">
        <v>256527</v>
      </c>
    </row>
    <row r="320" spans="1:6" x14ac:dyDescent="0.25">
      <c r="A320" s="207">
        <v>6211</v>
      </c>
      <c r="B320" s="208" t="s">
        <v>655</v>
      </c>
      <c r="C320" s="209">
        <v>209771</v>
      </c>
      <c r="D320" s="209">
        <v>185363</v>
      </c>
      <c r="E320" s="209">
        <v>174152</v>
      </c>
      <c r="F320" s="209">
        <v>171179</v>
      </c>
    </row>
    <row r="321" spans="1:6" x14ac:dyDescent="0.25">
      <c r="A321" s="210">
        <v>6212</v>
      </c>
      <c r="B321" s="211" t="s">
        <v>656</v>
      </c>
      <c r="C321" s="212">
        <v>268827</v>
      </c>
      <c r="D321" s="212">
        <v>254249</v>
      </c>
      <c r="E321" s="212">
        <v>256394</v>
      </c>
      <c r="F321" s="212">
        <v>250432</v>
      </c>
    </row>
    <row r="322" spans="1:6" x14ac:dyDescent="0.25">
      <c r="A322" s="207">
        <v>6220</v>
      </c>
      <c r="B322" s="208" t="s">
        <v>657</v>
      </c>
      <c r="C322" s="215" t="s">
        <v>337</v>
      </c>
      <c r="D322" s="209">
        <v>336827</v>
      </c>
      <c r="E322" s="209">
        <v>324449</v>
      </c>
      <c r="F322" s="209">
        <v>313185</v>
      </c>
    </row>
    <row r="323" spans="1:6" x14ac:dyDescent="0.25">
      <c r="A323" s="210">
        <v>6230</v>
      </c>
      <c r="B323" s="211" t="s">
        <v>658</v>
      </c>
      <c r="C323" s="212">
        <v>263549</v>
      </c>
      <c r="D323" s="212">
        <v>327031</v>
      </c>
      <c r="E323" s="212">
        <v>323234</v>
      </c>
      <c r="F323" s="212">
        <v>293414</v>
      </c>
    </row>
    <row r="324" spans="1:6" x14ac:dyDescent="0.25">
      <c r="A324" s="207">
        <v>7111</v>
      </c>
      <c r="B324" s="208" t="s">
        <v>659</v>
      </c>
      <c r="C324" s="209">
        <v>294258</v>
      </c>
      <c r="D324" s="209">
        <v>309179</v>
      </c>
      <c r="E324" s="209">
        <v>311775</v>
      </c>
      <c r="F324" s="209">
        <v>298385</v>
      </c>
    </row>
    <row r="325" spans="1:6" x14ac:dyDescent="0.25">
      <c r="A325" s="210">
        <v>7112</v>
      </c>
      <c r="B325" s="211" t="s">
        <v>660</v>
      </c>
      <c r="C325" s="212">
        <v>275237</v>
      </c>
      <c r="D325" s="212">
        <v>296042</v>
      </c>
      <c r="E325" s="212">
        <v>291692</v>
      </c>
      <c r="F325" s="212">
        <v>288006</v>
      </c>
    </row>
    <row r="326" spans="1:6" x14ac:dyDescent="0.25">
      <c r="A326" s="207">
        <v>7113</v>
      </c>
      <c r="B326" s="208" t="s">
        <v>661</v>
      </c>
      <c r="C326" s="209">
        <v>365573</v>
      </c>
      <c r="D326" s="209">
        <v>401870</v>
      </c>
      <c r="E326" s="209">
        <v>370675</v>
      </c>
      <c r="F326" s="209">
        <v>370098</v>
      </c>
    </row>
    <row r="327" spans="1:6" x14ac:dyDescent="0.25">
      <c r="A327" s="210">
        <v>7114</v>
      </c>
      <c r="B327" s="211" t="s">
        <v>662</v>
      </c>
      <c r="C327" s="212">
        <v>276461</v>
      </c>
      <c r="D327" s="212">
        <v>298058</v>
      </c>
      <c r="E327" s="212">
        <v>297135</v>
      </c>
      <c r="F327" s="212">
        <v>283484</v>
      </c>
    </row>
    <row r="328" spans="1:6" x14ac:dyDescent="0.25">
      <c r="A328" s="207">
        <v>7115</v>
      </c>
      <c r="B328" s="208" t="s">
        <v>663</v>
      </c>
      <c r="C328" s="209">
        <v>325412</v>
      </c>
      <c r="D328" s="209">
        <v>343429</v>
      </c>
      <c r="E328" s="209">
        <v>367268</v>
      </c>
      <c r="F328" s="209">
        <v>336293</v>
      </c>
    </row>
    <row r="329" spans="1:6" x14ac:dyDescent="0.25">
      <c r="A329" s="210">
        <v>7211</v>
      </c>
      <c r="B329" s="211" t="s">
        <v>664</v>
      </c>
      <c r="C329" s="212">
        <v>255118</v>
      </c>
      <c r="D329" s="212">
        <v>261362</v>
      </c>
      <c r="E329" s="212">
        <v>268358</v>
      </c>
      <c r="F329" s="212">
        <v>250376</v>
      </c>
    </row>
    <row r="330" spans="1:6" x14ac:dyDescent="0.25">
      <c r="A330" s="207">
        <v>7212</v>
      </c>
      <c r="B330" s="208" t="s">
        <v>665</v>
      </c>
      <c r="C330" s="209">
        <v>246545</v>
      </c>
      <c r="D330" s="209">
        <v>241019</v>
      </c>
      <c r="E330" s="209">
        <v>256641</v>
      </c>
      <c r="F330" s="209">
        <v>249320</v>
      </c>
    </row>
    <row r="331" spans="1:6" x14ac:dyDescent="0.25">
      <c r="A331" s="210">
        <v>7213</v>
      </c>
      <c r="B331" s="211" t="s">
        <v>666</v>
      </c>
      <c r="C331" s="213" t="s">
        <v>337</v>
      </c>
      <c r="D331" s="213" t="s">
        <v>337</v>
      </c>
      <c r="E331" s="213" t="s">
        <v>337</v>
      </c>
      <c r="F331" s="212">
        <v>265511</v>
      </c>
    </row>
    <row r="332" spans="1:6" x14ac:dyDescent="0.25">
      <c r="A332" s="207">
        <v>7216</v>
      </c>
      <c r="B332" s="208" t="s">
        <v>667</v>
      </c>
      <c r="C332" s="209">
        <v>283968</v>
      </c>
      <c r="D332" s="209">
        <v>291452</v>
      </c>
      <c r="E332" s="209">
        <v>300962</v>
      </c>
      <c r="F332" s="209">
        <v>298484</v>
      </c>
    </row>
    <row r="333" spans="1:6" x14ac:dyDescent="0.25">
      <c r="A333" s="210">
        <v>7217</v>
      </c>
      <c r="B333" s="211" t="s">
        <v>668</v>
      </c>
      <c r="C333" s="212">
        <v>217485</v>
      </c>
      <c r="D333" s="212">
        <v>227545</v>
      </c>
      <c r="E333" s="212">
        <v>254531</v>
      </c>
      <c r="F333" s="212">
        <v>244518</v>
      </c>
    </row>
    <row r="334" spans="1:6" x14ac:dyDescent="0.25">
      <c r="A334" s="207">
        <v>7221</v>
      </c>
      <c r="B334" s="208" t="s">
        <v>669</v>
      </c>
      <c r="C334" s="209">
        <v>298899</v>
      </c>
      <c r="D334" s="209">
        <v>302204</v>
      </c>
      <c r="E334" s="209">
        <v>285536</v>
      </c>
      <c r="F334" s="209">
        <v>291008</v>
      </c>
    </row>
    <row r="335" spans="1:6" x14ac:dyDescent="0.25">
      <c r="A335" s="210">
        <v>7222</v>
      </c>
      <c r="B335" s="211" t="s">
        <v>670</v>
      </c>
      <c r="C335" s="213" t="s">
        <v>337</v>
      </c>
      <c r="D335" s="213" t="s">
        <v>337</v>
      </c>
      <c r="E335" s="213" t="s">
        <v>337</v>
      </c>
      <c r="F335" s="212">
        <v>309178</v>
      </c>
    </row>
    <row r="336" spans="1:6" x14ac:dyDescent="0.25">
      <c r="A336" s="207">
        <v>7223</v>
      </c>
      <c r="B336" s="208" t="s">
        <v>671</v>
      </c>
      <c r="C336" s="209">
        <v>256573</v>
      </c>
      <c r="D336" s="209">
        <v>267616</v>
      </c>
      <c r="E336" s="209">
        <v>273524</v>
      </c>
      <c r="F336" s="209">
        <v>273604</v>
      </c>
    </row>
    <row r="337" spans="1:6" x14ac:dyDescent="0.25">
      <c r="A337" s="210">
        <v>7224</v>
      </c>
      <c r="B337" s="211" t="s">
        <v>672</v>
      </c>
      <c r="C337" s="212">
        <v>333758</v>
      </c>
      <c r="D337" s="212">
        <v>340052</v>
      </c>
      <c r="E337" s="212">
        <v>333649</v>
      </c>
      <c r="F337" s="212">
        <v>304941</v>
      </c>
    </row>
    <row r="338" spans="1:6" x14ac:dyDescent="0.25">
      <c r="A338" s="207">
        <v>7225</v>
      </c>
      <c r="B338" s="208" t="s">
        <v>673</v>
      </c>
      <c r="C338" s="215" t="s">
        <v>337</v>
      </c>
      <c r="D338" s="215" t="s">
        <v>337</v>
      </c>
      <c r="E338" s="215" t="s">
        <v>337</v>
      </c>
      <c r="F338" s="215" t="s">
        <v>337</v>
      </c>
    </row>
    <row r="339" spans="1:6" x14ac:dyDescent="0.25">
      <c r="A339" s="210">
        <v>7231</v>
      </c>
      <c r="B339" s="211" t="s">
        <v>674</v>
      </c>
      <c r="C339" s="212">
        <v>316873</v>
      </c>
      <c r="D339" s="212">
        <v>357893</v>
      </c>
      <c r="E339" s="212">
        <v>348408</v>
      </c>
      <c r="F339" s="212">
        <v>349294</v>
      </c>
    </row>
    <row r="340" spans="1:6" x14ac:dyDescent="0.25">
      <c r="A340" s="207">
        <v>7232</v>
      </c>
      <c r="B340" s="208" t="s">
        <v>675</v>
      </c>
      <c r="C340" s="209">
        <v>385115</v>
      </c>
      <c r="D340" s="209">
        <v>427598</v>
      </c>
      <c r="E340" s="209">
        <v>444084</v>
      </c>
      <c r="F340" s="209">
        <v>407456</v>
      </c>
    </row>
    <row r="341" spans="1:6" x14ac:dyDescent="0.25">
      <c r="A341" s="210">
        <v>7233</v>
      </c>
      <c r="B341" s="211" t="s">
        <v>676</v>
      </c>
      <c r="C341" s="212">
        <v>266668</v>
      </c>
      <c r="D341" s="212">
        <v>309666</v>
      </c>
      <c r="E341" s="212">
        <v>312957</v>
      </c>
      <c r="F341" s="212">
        <v>304569</v>
      </c>
    </row>
    <row r="342" spans="1:6" x14ac:dyDescent="0.25">
      <c r="A342" s="207">
        <v>7310</v>
      </c>
      <c r="B342" s="208" t="s">
        <v>677</v>
      </c>
      <c r="C342" s="215" t="s">
        <v>337</v>
      </c>
      <c r="D342" s="215" t="s">
        <v>337</v>
      </c>
      <c r="E342" s="209">
        <v>377761</v>
      </c>
      <c r="F342" s="209">
        <v>344408</v>
      </c>
    </row>
    <row r="343" spans="1:6" x14ac:dyDescent="0.25">
      <c r="A343" s="210">
        <v>7321</v>
      </c>
      <c r="B343" s="211" t="s">
        <v>678</v>
      </c>
      <c r="C343" s="212">
        <v>341692</v>
      </c>
      <c r="D343" s="212">
        <v>375108</v>
      </c>
      <c r="E343" s="212">
        <v>386468</v>
      </c>
      <c r="F343" s="212">
        <v>365137</v>
      </c>
    </row>
    <row r="344" spans="1:6" x14ac:dyDescent="0.25">
      <c r="A344" s="207">
        <v>7322</v>
      </c>
      <c r="B344" s="208" t="s">
        <v>679</v>
      </c>
      <c r="C344" s="209">
        <v>510314</v>
      </c>
      <c r="D344" s="209">
        <v>603443</v>
      </c>
      <c r="E344" s="209">
        <v>598735</v>
      </c>
      <c r="F344" s="209">
        <v>519794</v>
      </c>
    </row>
    <row r="345" spans="1:6" x14ac:dyDescent="0.25">
      <c r="A345" s="210">
        <v>7323</v>
      </c>
      <c r="B345" s="211" t="s">
        <v>680</v>
      </c>
      <c r="C345" s="212">
        <v>421961</v>
      </c>
      <c r="D345" s="212">
        <v>508489</v>
      </c>
      <c r="E345" s="212">
        <v>542582</v>
      </c>
      <c r="F345" s="212">
        <v>447820</v>
      </c>
    </row>
    <row r="346" spans="1:6" x14ac:dyDescent="0.25">
      <c r="A346" s="207">
        <v>7324</v>
      </c>
      <c r="B346" s="208" t="s">
        <v>681</v>
      </c>
      <c r="C346" s="209">
        <v>354687</v>
      </c>
      <c r="D346" s="209">
        <v>409822</v>
      </c>
      <c r="E346" s="209">
        <v>383606</v>
      </c>
      <c r="F346" s="209">
        <v>360179</v>
      </c>
    </row>
    <row r="347" spans="1:6" x14ac:dyDescent="0.25">
      <c r="A347" s="210">
        <v>7325</v>
      </c>
      <c r="B347" s="211" t="s">
        <v>682</v>
      </c>
      <c r="C347" s="212">
        <v>344027</v>
      </c>
      <c r="D347" s="212">
        <v>386365</v>
      </c>
      <c r="E347" s="212">
        <v>398582</v>
      </c>
      <c r="F347" s="212">
        <v>382254</v>
      </c>
    </row>
    <row r="348" spans="1:6" x14ac:dyDescent="0.25">
      <c r="A348" s="207">
        <v>7326</v>
      </c>
      <c r="B348" s="208" t="s">
        <v>683</v>
      </c>
      <c r="C348" s="209">
        <v>360877</v>
      </c>
      <c r="D348" s="209">
        <v>444437</v>
      </c>
      <c r="E348" s="209">
        <v>456572</v>
      </c>
      <c r="F348" s="209">
        <v>454812</v>
      </c>
    </row>
    <row r="349" spans="1:6" x14ac:dyDescent="0.25">
      <c r="A349" s="210">
        <v>7327</v>
      </c>
      <c r="B349" s="211" t="s">
        <v>684</v>
      </c>
      <c r="C349" s="212">
        <v>364871</v>
      </c>
      <c r="D349" s="212">
        <v>389246</v>
      </c>
      <c r="E349" s="212">
        <v>380242</v>
      </c>
      <c r="F349" s="212">
        <v>364438</v>
      </c>
    </row>
    <row r="350" spans="1:6" x14ac:dyDescent="0.25">
      <c r="A350" s="207">
        <v>7328</v>
      </c>
      <c r="B350" s="208" t="s">
        <v>685</v>
      </c>
      <c r="C350" s="209">
        <v>320168</v>
      </c>
      <c r="D350" s="209">
        <v>368944</v>
      </c>
      <c r="E350" s="209">
        <v>371901</v>
      </c>
      <c r="F350" s="209">
        <v>353860</v>
      </c>
    </row>
    <row r="351" spans="1:6" x14ac:dyDescent="0.25">
      <c r="A351" s="210">
        <v>7331</v>
      </c>
      <c r="B351" s="211" t="s">
        <v>686</v>
      </c>
      <c r="C351" s="212">
        <v>330449</v>
      </c>
      <c r="D351" s="212">
        <v>383590</v>
      </c>
      <c r="E351" s="212">
        <v>380262</v>
      </c>
      <c r="F351" s="212">
        <v>383699</v>
      </c>
    </row>
    <row r="352" spans="1:6" x14ac:dyDescent="0.25">
      <c r="A352" s="207">
        <v>7332</v>
      </c>
      <c r="B352" s="208" t="s">
        <v>687</v>
      </c>
      <c r="C352" s="209">
        <v>457580</v>
      </c>
      <c r="D352" s="209">
        <v>680232</v>
      </c>
      <c r="E352" s="209">
        <v>766256</v>
      </c>
      <c r="F352" s="209">
        <v>636319</v>
      </c>
    </row>
    <row r="353" spans="1:6" x14ac:dyDescent="0.25">
      <c r="A353" s="210">
        <v>7333</v>
      </c>
      <c r="B353" s="211" t="s">
        <v>688</v>
      </c>
      <c r="C353" s="212">
        <v>411879</v>
      </c>
      <c r="D353" s="212">
        <v>460400</v>
      </c>
      <c r="E353" s="212">
        <v>459835</v>
      </c>
      <c r="F353" s="212">
        <v>391769</v>
      </c>
    </row>
    <row r="354" spans="1:6" x14ac:dyDescent="0.25">
      <c r="A354" s="207">
        <v>7334</v>
      </c>
      <c r="B354" s="208" t="s">
        <v>689</v>
      </c>
      <c r="C354" s="209">
        <v>474061</v>
      </c>
      <c r="D354" s="209">
        <v>515590</v>
      </c>
      <c r="E354" s="209">
        <v>483664</v>
      </c>
      <c r="F354" s="209">
        <v>434779</v>
      </c>
    </row>
    <row r="355" spans="1:6" x14ac:dyDescent="0.25">
      <c r="A355" s="210">
        <v>7335</v>
      </c>
      <c r="B355" s="211" t="s">
        <v>690</v>
      </c>
      <c r="C355" s="213" t="s">
        <v>337</v>
      </c>
      <c r="D355" s="214" t="s">
        <v>337</v>
      </c>
      <c r="E355" s="213" t="s">
        <v>337</v>
      </c>
      <c r="F355" s="213" t="s">
        <v>337</v>
      </c>
    </row>
    <row r="356" spans="1:6" x14ac:dyDescent="0.25">
      <c r="A356" s="207">
        <v>7341</v>
      </c>
      <c r="B356" s="208" t="s">
        <v>691</v>
      </c>
      <c r="C356" s="209">
        <v>427920</v>
      </c>
      <c r="D356" s="209">
        <v>486927</v>
      </c>
      <c r="E356" s="209">
        <v>469877</v>
      </c>
      <c r="F356" s="209">
        <v>440264</v>
      </c>
    </row>
    <row r="357" spans="1:6" x14ac:dyDescent="0.25">
      <c r="A357" s="210">
        <v>7342</v>
      </c>
      <c r="B357" s="211" t="s">
        <v>692</v>
      </c>
      <c r="C357" s="212">
        <v>359570</v>
      </c>
      <c r="D357" s="212">
        <v>401847</v>
      </c>
      <c r="E357" s="212">
        <v>417208</v>
      </c>
      <c r="F357" s="212">
        <v>398700</v>
      </c>
    </row>
    <row r="358" spans="1:6" x14ac:dyDescent="0.25">
      <c r="A358" s="207">
        <v>7343</v>
      </c>
      <c r="B358" s="208" t="s">
        <v>693</v>
      </c>
      <c r="C358" s="209">
        <v>405898</v>
      </c>
      <c r="D358" s="209">
        <v>468584</v>
      </c>
      <c r="E358" s="209">
        <v>493656</v>
      </c>
      <c r="F358" s="209">
        <v>488765</v>
      </c>
    </row>
    <row r="359" spans="1:6" x14ac:dyDescent="0.25">
      <c r="A359" s="210">
        <v>7411</v>
      </c>
      <c r="B359" s="211" t="s">
        <v>694</v>
      </c>
      <c r="C359" s="213" t="s">
        <v>337</v>
      </c>
      <c r="D359" s="213" t="s">
        <v>337</v>
      </c>
      <c r="E359" s="213" t="s">
        <v>337</v>
      </c>
      <c r="F359" s="213" t="s">
        <v>337</v>
      </c>
    </row>
    <row r="360" spans="1:6" x14ac:dyDescent="0.25">
      <c r="A360" s="207">
        <v>7412</v>
      </c>
      <c r="B360" s="208" t="s">
        <v>695</v>
      </c>
      <c r="C360" s="215" t="s">
        <v>337</v>
      </c>
      <c r="D360" s="215" t="s">
        <v>337</v>
      </c>
      <c r="E360" s="209">
        <v>256026</v>
      </c>
      <c r="F360" s="209">
        <v>242960</v>
      </c>
    </row>
    <row r="361" spans="1:6" x14ac:dyDescent="0.25">
      <c r="A361" s="210">
        <v>7413</v>
      </c>
      <c r="B361" s="211" t="s">
        <v>696</v>
      </c>
      <c r="C361" s="212">
        <v>248803</v>
      </c>
      <c r="D361" s="212">
        <v>271564</v>
      </c>
      <c r="E361" s="212">
        <v>292520</v>
      </c>
      <c r="F361" s="212">
        <v>316472</v>
      </c>
    </row>
    <row r="362" spans="1:6" x14ac:dyDescent="0.25">
      <c r="A362" s="207">
        <v>7414</v>
      </c>
      <c r="B362" s="208" t="s">
        <v>697</v>
      </c>
      <c r="C362" s="209">
        <v>400821</v>
      </c>
      <c r="D362" s="209">
        <v>447698</v>
      </c>
      <c r="E362" s="209">
        <v>461241</v>
      </c>
      <c r="F362" s="209">
        <v>413731</v>
      </c>
    </row>
    <row r="363" spans="1:6" x14ac:dyDescent="0.25">
      <c r="A363" s="210">
        <v>7415</v>
      </c>
      <c r="B363" s="211" t="s">
        <v>698</v>
      </c>
      <c r="C363" s="213" t="s">
        <v>337</v>
      </c>
      <c r="D363" s="213" t="s">
        <v>337</v>
      </c>
      <c r="E363" s="213" t="s">
        <v>337</v>
      </c>
      <c r="F363" s="213" t="s">
        <v>337</v>
      </c>
    </row>
    <row r="364" spans="1:6" x14ac:dyDescent="0.25">
      <c r="A364" s="207">
        <v>7416</v>
      </c>
      <c r="B364" s="208" t="s">
        <v>699</v>
      </c>
      <c r="C364" s="215" t="s">
        <v>337</v>
      </c>
      <c r="D364" s="215" t="s">
        <v>337</v>
      </c>
      <c r="E364" s="215" t="s">
        <v>337</v>
      </c>
      <c r="F364" s="215" t="s">
        <v>337</v>
      </c>
    </row>
    <row r="365" spans="1:6" x14ac:dyDescent="0.25">
      <c r="A365" s="210">
        <v>7417</v>
      </c>
      <c r="B365" s="211" t="s">
        <v>700</v>
      </c>
      <c r="C365" s="213" t="s">
        <v>337</v>
      </c>
      <c r="D365" s="213" t="s">
        <v>337</v>
      </c>
      <c r="E365" s="212">
        <v>136433</v>
      </c>
      <c r="F365" s="212">
        <v>120607</v>
      </c>
    </row>
    <row r="366" spans="1:6" x14ac:dyDescent="0.25">
      <c r="A366" s="207">
        <v>7418</v>
      </c>
      <c r="B366" s="208" t="s">
        <v>701</v>
      </c>
      <c r="C366" s="215" t="s">
        <v>337</v>
      </c>
      <c r="D366" s="215" t="s">
        <v>337</v>
      </c>
      <c r="E366" s="215" t="s">
        <v>337</v>
      </c>
      <c r="F366" s="209">
        <v>157877</v>
      </c>
    </row>
    <row r="367" spans="1:6" x14ac:dyDescent="0.25">
      <c r="A367" s="210">
        <v>7419</v>
      </c>
      <c r="B367" s="211" t="s">
        <v>702</v>
      </c>
      <c r="C367" s="212">
        <v>210569</v>
      </c>
      <c r="D367" s="212">
        <v>223940</v>
      </c>
      <c r="E367" s="212">
        <v>241430</v>
      </c>
      <c r="F367" s="212">
        <v>230533</v>
      </c>
    </row>
    <row r="368" spans="1:6" x14ac:dyDescent="0.25">
      <c r="A368" s="207">
        <v>7420</v>
      </c>
      <c r="B368" s="208" t="s">
        <v>703</v>
      </c>
      <c r="C368" s="209">
        <v>357601</v>
      </c>
      <c r="D368" s="209">
        <v>421173</v>
      </c>
      <c r="E368" s="209">
        <v>415001</v>
      </c>
      <c r="F368" s="209">
        <v>388589</v>
      </c>
    </row>
    <row r="369" spans="1:6" x14ac:dyDescent="0.25">
      <c r="A369" s="210">
        <v>7511</v>
      </c>
      <c r="B369" s="211" t="s">
        <v>704</v>
      </c>
      <c r="C369" s="212">
        <v>257294</v>
      </c>
      <c r="D369" s="212">
        <v>261731</v>
      </c>
      <c r="E369" s="212">
        <v>271711</v>
      </c>
      <c r="F369" s="212">
        <v>269734</v>
      </c>
    </row>
    <row r="370" spans="1:6" x14ac:dyDescent="0.25">
      <c r="A370" s="207">
        <v>7512</v>
      </c>
      <c r="B370" s="208" t="s">
        <v>705</v>
      </c>
      <c r="C370" s="209">
        <v>288214</v>
      </c>
      <c r="D370" s="209">
        <v>287651</v>
      </c>
      <c r="E370" s="209">
        <v>284082</v>
      </c>
      <c r="F370" s="209">
        <v>286412</v>
      </c>
    </row>
    <row r="371" spans="1:6" x14ac:dyDescent="0.25">
      <c r="A371" s="210">
        <v>7513</v>
      </c>
      <c r="B371" s="211" t="s">
        <v>706</v>
      </c>
      <c r="C371" s="212">
        <v>261977</v>
      </c>
      <c r="D371" s="212">
        <v>278482</v>
      </c>
      <c r="E371" s="212">
        <v>290755</v>
      </c>
      <c r="F371" s="212">
        <v>288562</v>
      </c>
    </row>
    <row r="372" spans="1:6" x14ac:dyDescent="0.25">
      <c r="A372" s="207">
        <v>7514</v>
      </c>
      <c r="B372" s="208" t="s">
        <v>707</v>
      </c>
      <c r="C372" s="209">
        <v>253118</v>
      </c>
      <c r="D372" s="209">
        <v>263746</v>
      </c>
      <c r="E372" s="209">
        <v>273301</v>
      </c>
      <c r="F372" s="209">
        <v>286707</v>
      </c>
    </row>
    <row r="373" spans="1:6" x14ac:dyDescent="0.25">
      <c r="A373" s="210">
        <v>7515</v>
      </c>
      <c r="B373" s="211" t="s">
        <v>708</v>
      </c>
      <c r="C373" s="212">
        <v>314289</v>
      </c>
      <c r="D373" s="212">
        <v>368828</v>
      </c>
      <c r="E373" s="212">
        <v>354273</v>
      </c>
      <c r="F373" s="212">
        <v>357330</v>
      </c>
    </row>
    <row r="374" spans="1:6" x14ac:dyDescent="0.25">
      <c r="A374" s="207">
        <v>7519</v>
      </c>
      <c r="B374" s="208" t="s">
        <v>709</v>
      </c>
      <c r="C374" s="209">
        <v>335651</v>
      </c>
      <c r="D374" s="209">
        <v>356959</v>
      </c>
      <c r="E374" s="209">
        <v>310905</v>
      </c>
      <c r="F374" s="209">
        <v>322603</v>
      </c>
    </row>
    <row r="375" spans="1:6" x14ac:dyDescent="0.25">
      <c r="A375" s="210">
        <v>7521</v>
      </c>
      <c r="B375" s="211" t="s">
        <v>710</v>
      </c>
      <c r="C375" s="212">
        <v>301841</v>
      </c>
      <c r="D375" s="212">
        <v>344187</v>
      </c>
      <c r="E375" s="212">
        <v>363331</v>
      </c>
      <c r="F375" s="212">
        <v>368752</v>
      </c>
    </row>
    <row r="376" spans="1:6" x14ac:dyDescent="0.25">
      <c r="A376" s="207">
        <v>7522</v>
      </c>
      <c r="B376" s="208" t="s">
        <v>711</v>
      </c>
      <c r="C376" s="209">
        <v>309567</v>
      </c>
      <c r="D376" s="209">
        <v>365048</v>
      </c>
      <c r="E376" s="209">
        <v>379618</v>
      </c>
      <c r="F376" s="209">
        <v>391636</v>
      </c>
    </row>
    <row r="377" spans="1:6" x14ac:dyDescent="0.25">
      <c r="A377" s="210">
        <v>7523</v>
      </c>
      <c r="B377" s="211" t="s">
        <v>712</v>
      </c>
      <c r="C377" s="212">
        <v>400894</v>
      </c>
      <c r="D377" s="212">
        <v>453345</v>
      </c>
      <c r="E377" s="212">
        <v>486242</v>
      </c>
      <c r="F377" s="212">
        <v>433005</v>
      </c>
    </row>
    <row r="378" spans="1:6" x14ac:dyDescent="0.25">
      <c r="A378" s="207">
        <v>7524</v>
      </c>
      <c r="B378" s="208" t="s">
        <v>713</v>
      </c>
      <c r="C378" s="209">
        <v>342228</v>
      </c>
      <c r="D378" s="209">
        <v>378802</v>
      </c>
      <c r="E378" s="209">
        <v>397245</v>
      </c>
      <c r="F378" s="209">
        <v>392736</v>
      </c>
    </row>
    <row r="379" spans="1:6" x14ac:dyDescent="0.25">
      <c r="A379" s="210">
        <v>7529</v>
      </c>
      <c r="B379" s="211" t="s">
        <v>714</v>
      </c>
      <c r="C379" s="212">
        <v>318029</v>
      </c>
      <c r="D379" s="212">
        <v>335958</v>
      </c>
      <c r="E379" s="212">
        <v>335540</v>
      </c>
      <c r="F379" s="212">
        <v>320318</v>
      </c>
    </row>
    <row r="380" spans="1:6" x14ac:dyDescent="0.25">
      <c r="A380" s="207">
        <v>7531</v>
      </c>
      <c r="B380" s="208" t="s">
        <v>715</v>
      </c>
      <c r="C380" s="209">
        <v>287017</v>
      </c>
      <c r="D380" s="209">
        <v>314270</v>
      </c>
      <c r="E380" s="209">
        <v>324269</v>
      </c>
      <c r="F380" s="209">
        <v>323693</v>
      </c>
    </row>
    <row r="381" spans="1:6" x14ac:dyDescent="0.25">
      <c r="A381" s="210">
        <v>7532</v>
      </c>
      <c r="B381" s="211" t="s">
        <v>716</v>
      </c>
      <c r="C381" s="213" t="s">
        <v>337</v>
      </c>
      <c r="D381" s="212">
        <v>253855</v>
      </c>
      <c r="E381" s="212">
        <v>264379</v>
      </c>
      <c r="F381" s="212">
        <v>249128</v>
      </c>
    </row>
    <row r="382" spans="1:6" x14ac:dyDescent="0.25">
      <c r="A382" s="207">
        <v>7533</v>
      </c>
      <c r="B382" s="208" t="s">
        <v>717</v>
      </c>
      <c r="C382" s="209">
        <v>294030</v>
      </c>
      <c r="D382" s="209">
        <v>294879</v>
      </c>
      <c r="E382" s="209">
        <v>312415</v>
      </c>
      <c r="F382" s="209">
        <v>317589</v>
      </c>
    </row>
    <row r="383" spans="1:6" x14ac:dyDescent="0.25">
      <c r="A383" s="210">
        <v>7534</v>
      </c>
      <c r="B383" s="211" t="s">
        <v>718</v>
      </c>
      <c r="C383" s="212">
        <v>264739</v>
      </c>
      <c r="D383" s="212">
        <v>275991</v>
      </c>
      <c r="E383" s="212">
        <v>267059</v>
      </c>
      <c r="F383" s="212">
        <v>277288</v>
      </c>
    </row>
    <row r="384" spans="1:6" x14ac:dyDescent="0.25">
      <c r="A384" s="207">
        <v>7535</v>
      </c>
      <c r="B384" s="208" t="s">
        <v>719</v>
      </c>
      <c r="C384" s="209">
        <v>265024</v>
      </c>
      <c r="D384" s="209">
        <v>277078</v>
      </c>
      <c r="E384" s="209">
        <v>290432</v>
      </c>
      <c r="F384" s="209">
        <v>280550</v>
      </c>
    </row>
    <row r="385" spans="1:6" x14ac:dyDescent="0.25">
      <c r="A385" s="210">
        <v>7536</v>
      </c>
      <c r="B385" s="211" t="s">
        <v>720</v>
      </c>
      <c r="C385" s="213" t="s">
        <v>337</v>
      </c>
      <c r="D385" s="212">
        <v>257985</v>
      </c>
      <c r="E385" s="212">
        <v>276793</v>
      </c>
      <c r="F385" s="212">
        <v>283993</v>
      </c>
    </row>
    <row r="386" spans="1:6" x14ac:dyDescent="0.25">
      <c r="A386" s="207">
        <v>7538</v>
      </c>
      <c r="B386" s="208" t="s">
        <v>721</v>
      </c>
      <c r="C386" s="215" t="s">
        <v>337</v>
      </c>
      <c r="D386" s="209">
        <v>306531</v>
      </c>
      <c r="E386" s="209">
        <v>283858</v>
      </c>
      <c r="F386" s="209">
        <v>262639</v>
      </c>
    </row>
    <row r="387" spans="1:6" x14ac:dyDescent="0.25">
      <c r="A387" s="210">
        <v>7539</v>
      </c>
      <c r="B387" s="211" t="s">
        <v>722</v>
      </c>
      <c r="C387" s="212">
        <v>283382</v>
      </c>
      <c r="D387" s="212">
        <v>298773</v>
      </c>
      <c r="E387" s="212">
        <v>304224</v>
      </c>
      <c r="F387" s="212">
        <v>283980</v>
      </c>
    </row>
    <row r="388" spans="1:6" x14ac:dyDescent="0.25">
      <c r="A388" s="207">
        <v>7911</v>
      </c>
      <c r="B388" s="208" t="s">
        <v>723</v>
      </c>
      <c r="C388" s="215" t="s">
        <v>337</v>
      </c>
      <c r="D388" s="215" t="s">
        <v>337</v>
      </c>
      <c r="E388" s="215" t="s">
        <v>337</v>
      </c>
      <c r="F388" s="215" t="s">
        <v>337</v>
      </c>
    </row>
    <row r="389" spans="1:6" x14ac:dyDescent="0.25">
      <c r="A389" s="210">
        <v>7914</v>
      </c>
      <c r="B389" s="211" t="s">
        <v>724</v>
      </c>
      <c r="C389" s="213" t="s">
        <v>337</v>
      </c>
      <c r="D389" s="212">
        <v>361350</v>
      </c>
      <c r="E389" s="212">
        <v>316919</v>
      </c>
      <c r="F389" s="212">
        <v>310318</v>
      </c>
    </row>
    <row r="390" spans="1:6" x14ac:dyDescent="0.25">
      <c r="A390" s="207">
        <v>7915</v>
      </c>
      <c r="B390" s="208" t="s">
        <v>725</v>
      </c>
      <c r="C390" s="209">
        <v>298862</v>
      </c>
      <c r="D390" s="209">
        <v>316337</v>
      </c>
      <c r="E390" s="209">
        <v>316548</v>
      </c>
      <c r="F390" s="209">
        <v>316997</v>
      </c>
    </row>
    <row r="391" spans="1:6" x14ac:dyDescent="0.25">
      <c r="A391" s="210">
        <v>7919</v>
      </c>
      <c r="B391" s="211" t="s">
        <v>726</v>
      </c>
      <c r="C391" s="212">
        <v>361545</v>
      </c>
      <c r="D391" s="212">
        <v>401245</v>
      </c>
      <c r="E391" s="212">
        <v>408930</v>
      </c>
      <c r="F391" s="212">
        <v>398669</v>
      </c>
    </row>
    <row r="392" spans="1:6" x14ac:dyDescent="0.25">
      <c r="A392" s="207">
        <v>8111</v>
      </c>
      <c r="B392" s="208" t="s">
        <v>727</v>
      </c>
      <c r="C392" s="209">
        <v>388878</v>
      </c>
      <c r="D392" s="209">
        <v>420366</v>
      </c>
      <c r="E392" s="209">
        <v>407699</v>
      </c>
      <c r="F392" s="209">
        <v>387022</v>
      </c>
    </row>
    <row r="393" spans="1:6" x14ac:dyDescent="0.25">
      <c r="A393" s="210">
        <v>8112</v>
      </c>
      <c r="B393" s="211" t="s">
        <v>728</v>
      </c>
      <c r="C393" s="212">
        <v>336441</v>
      </c>
      <c r="D393" s="212">
        <v>377966</v>
      </c>
      <c r="E393" s="212">
        <v>381610</v>
      </c>
      <c r="F393" s="212">
        <v>410806</v>
      </c>
    </row>
    <row r="394" spans="1:6" x14ac:dyDescent="0.25">
      <c r="A394" s="207">
        <v>8121</v>
      </c>
      <c r="B394" s="208" t="s">
        <v>729</v>
      </c>
      <c r="C394" s="209">
        <v>292451</v>
      </c>
      <c r="D394" s="209">
        <v>302142</v>
      </c>
      <c r="E394" s="209">
        <v>302401</v>
      </c>
      <c r="F394" s="209">
        <v>294328</v>
      </c>
    </row>
    <row r="395" spans="1:6" x14ac:dyDescent="0.25">
      <c r="A395" s="210">
        <v>8122</v>
      </c>
      <c r="B395" s="211" t="s">
        <v>730</v>
      </c>
      <c r="C395" s="212">
        <v>225552</v>
      </c>
      <c r="D395" s="212">
        <v>239214</v>
      </c>
      <c r="E395" s="212">
        <v>237517</v>
      </c>
      <c r="F395" s="212">
        <v>229969</v>
      </c>
    </row>
    <row r="396" spans="1:6" x14ac:dyDescent="0.25">
      <c r="A396" s="207">
        <v>8123</v>
      </c>
      <c r="B396" s="208" t="s">
        <v>731</v>
      </c>
      <c r="C396" s="209">
        <v>330262</v>
      </c>
      <c r="D396" s="209">
        <v>332273</v>
      </c>
      <c r="E396" s="209">
        <v>303832</v>
      </c>
      <c r="F396" s="209">
        <v>294253</v>
      </c>
    </row>
    <row r="397" spans="1:6" x14ac:dyDescent="0.25">
      <c r="A397" s="210">
        <v>8124</v>
      </c>
      <c r="B397" s="211" t="s">
        <v>732</v>
      </c>
      <c r="C397" s="212">
        <v>217130</v>
      </c>
      <c r="D397" s="212">
        <v>234138</v>
      </c>
      <c r="E397" s="212">
        <v>238495</v>
      </c>
      <c r="F397" s="212">
        <v>228670</v>
      </c>
    </row>
    <row r="398" spans="1:6" x14ac:dyDescent="0.25">
      <c r="A398" s="207">
        <v>8125</v>
      </c>
      <c r="B398" s="208" t="s">
        <v>733</v>
      </c>
      <c r="C398" s="209">
        <v>305171</v>
      </c>
      <c r="D398" s="209">
        <v>318973</v>
      </c>
      <c r="E398" s="209">
        <v>318112</v>
      </c>
      <c r="F398" s="209">
        <v>291119</v>
      </c>
    </row>
    <row r="399" spans="1:6" x14ac:dyDescent="0.25">
      <c r="A399" s="210">
        <v>8126</v>
      </c>
      <c r="B399" s="211" t="s">
        <v>734</v>
      </c>
      <c r="C399" s="212">
        <v>388300</v>
      </c>
      <c r="D399" s="212">
        <v>452308</v>
      </c>
      <c r="E399" s="212">
        <v>434526</v>
      </c>
      <c r="F399" s="212">
        <v>412309</v>
      </c>
    </row>
    <row r="400" spans="1:6" x14ac:dyDescent="0.25">
      <c r="A400" s="207">
        <v>8131</v>
      </c>
      <c r="B400" s="208" t="s">
        <v>735</v>
      </c>
      <c r="C400" s="209">
        <v>460812</v>
      </c>
      <c r="D400" s="209">
        <v>557843</v>
      </c>
      <c r="E400" s="209">
        <v>646597</v>
      </c>
      <c r="F400" s="209">
        <v>626649</v>
      </c>
    </row>
    <row r="401" spans="1:6" x14ac:dyDescent="0.25">
      <c r="A401" s="210">
        <v>8132</v>
      </c>
      <c r="B401" s="211" t="s">
        <v>736</v>
      </c>
      <c r="C401" s="212">
        <v>472489</v>
      </c>
      <c r="D401" s="212">
        <v>528313</v>
      </c>
      <c r="E401" s="212">
        <v>549670</v>
      </c>
      <c r="F401" s="212">
        <v>553294</v>
      </c>
    </row>
    <row r="402" spans="1:6" x14ac:dyDescent="0.25">
      <c r="A402" s="207">
        <v>8133</v>
      </c>
      <c r="B402" s="208" t="s">
        <v>737</v>
      </c>
      <c r="C402" s="209">
        <v>464163</v>
      </c>
      <c r="D402" s="209">
        <v>512596</v>
      </c>
      <c r="E402" s="209">
        <v>528870</v>
      </c>
      <c r="F402" s="209">
        <v>556979</v>
      </c>
    </row>
    <row r="403" spans="1:6" x14ac:dyDescent="0.25">
      <c r="A403" s="210">
        <v>8134</v>
      </c>
      <c r="B403" s="211" t="s">
        <v>738</v>
      </c>
      <c r="C403" s="212">
        <v>492443</v>
      </c>
      <c r="D403" s="212">
        <v>530886</v>
      </c>
      <c r="E403" s="212">
        <v>533849</v>
      </c>
      <c r="F403" s="212">
        <v>451613</v>
      </c>
    </row>
    <row r="404" spans="1:6" x14ac:dyDescent="0.25">
      <c r="A404" s="207">
        <v>8135</v>
      </c>
      <c r="B404" s="208" t="s">
        <v>739</v>
      </c>
      <c r="C404" s="209">
        <v>351092</v>
      </c>
      <c r="D404" s="209">
        <v>377896</v>
      </c>
      <c r="E404" s="209">
        <v>372911</v>
      </c>
      <c r="F404" s="209">
        <v>345065</v>
      </c>
    </row>
    <row r="405" spans="1:6" x14ac:dyDescent="0.25">
      <c r="A405" s="210">
        <v>8136</v>
      </c>
      <c r="B405" s="211" t="s">
        <v>740</v>
      </c>
      <c r="C405" s="212">
        <v>437198</v>
      </c>
      <c r="D405" s="212">
        <v>461428</v>
      </c>
      <c r="E405" s="212">
        <v>451835</v>
      </c>
      <c r="F405" s="212">
        <v>407842</v>
      </c>
    </row>
    <row r="406" spans="1:6" x14ac:dyDescent="0.25">
      <c r="A406" s="207">
        <v>8137</v>
      </c>
      <c r="B406" s="208" t="s">
        <v>741</v>
      </c>
      <c r="C406" s="215" t="s">
        <v>337</v>
      </c>
      <c r="D406" s="215" t="s">
        <v>337</v>
      </c>
      <c r="E406" s="215" t="s">
        <v>337</v>
      </c>
      <c r="F406" s="215" t="s">
        <v>337</v>
      </c>
    </row>
    <row r="407" spans="1:6" x14ac:dyDescent="0.25">
      <c r="A407" s="210">
        <v>8141</v>
      </c>
      <c r="B407" s="211" t="s">
        <v>742</v>
      </c>
      <c r="C407" s="212">
        <v>349104</v>
      </c>
      <c r="D407" s="212">
        <v>389586</v>
      </c>
      <c r="E407" s="212">
        <v>360275</v>
      </c>
      <c r="F407" s="212">
        <v>352755</v>
      </c>
    </row>
    <row r="408" spans="1:6" x14ac:dyDescent="0.25">
      <c r="A408" s="207">
        <v>8142</v>
      </c>
      <c r="B408" s="208" t="s">
        <v>743</v>
      </c>
      <c r="C408" s="209">
        <v>345357</v>
      </c>
      <c r="D408" s="209">
        <v>399130</v>
      </c>
      <c r="E408" s="209">
        <v>387961</v>
      </c>
      <c r="F408" s="209">
        <v>373730</v>
      </c>
    </row>
    <row r="409" spans="1:6" x14ac:dyDescent="0.25">
      <c r="A409" s="210">
        <v>8143</v>
      </c>
      <c r="B409" s="211" t="s">
        <v>744</v>
      </c>
      <c r="C409" s="212">
        <v>471680</v>
      </c>
      <c r="D409" s="212">
        <v>475119</v>
      </c>
      <c r="E409" s="212">
        <v>470336</v>
      </c>
      <c r="F409" s="212">
        <v>440947</v>
      </c>
    </row>
    <row r="410" spans="1:6" x14ac:dyDescent="0.25">
      <c r="A410" s="207">
        <v>8144</v>
      </c>
      <c r="B410" s="208" t="s">
        <v>745</v>
      </c>
      <c r="C410" s="215" t="s">
        <v>337</v>
      </c>
      <c r="D410" s="215" t="s">
        <v>337</v>
      </c>
      <c r="E410" s="209">
        <v>451369</v>
      </c>
      <c r="F410" s="216" t="s">
        <v>337</v>
      </c>
    </row>
    <row r="411" spans="1:6" x14ac:dyDescent="0.25">
      <c r="A411" s="210">
        <v>8151</v>
      </c>
      <c r="B411" s="211" t="s">
        <v>746</v>
      </c>
      <c r="C411" s="212">
        <v>378155</v>
      </c>
      <c r="D411" s="212">
        <v>432591</v>
      </c>
      <c r="E411" s="212">
        <v>451779</v>
      </c>
      <c r="F411" s="212">
        <v>435793</v>
      </c>
    </row>
    <row r="412" spans="1:6" x14ac:dyDescent="0.25">
      <c r="A412" s="207">
        <v>8152</v>
      </c>
      <c r="B412" s="208" t="s">
        <v>747</v>
      </c>
      <c r="C412" s="209">
        <v>373362</v>
      </c>
      <c r="D412" s="209">
        <v>405285</v>
      </c>
      <c r="E412" s="209">
        <v>401488</v>
      </c>
      <c r="F412" s="209">
        <v>368778</v>
      </c>
    </row>
    <row r="413" spans="1:6" x14ac:dyDescent="0.25">
      <c r="A413" s="210">
        <v>8190</v>
      </c>
      <c r="B413" s="211" t="s">
        <v>748</v>
      </c>
      <c r="C413" s="212">
        <v>376879</v>
      </c>
      <c r="D413" s="212">
        <v>416760</v>
      </c>
      <c r="E413" s="212">
        <v>411357</v>
      </c>
      <c r="F413" s="212">
        <v>384175</v>
      </c>
    </row>
    <row r="414" spans="1:6" x14ac:dyDescent="0.25">
      <c r="A414" s="207">
        <v>8211</v>
      </c>
      <c r="B414" s="208" t="s">
        <v>749</v>
      </c>
      <c r="C414" s="209">
        <v>335126</v>
      </c>
      <c r="D414" s="209">
        <v>364464</v>
      </c>
      <c r="E414" s="209">
        <v>369494</v>
      </c>
      <c r="F414" s="209">
        <v>355546</v>
      </c>
    </row>
    <row r="415" spans="1:6" x14ac:dyDescent="0.25">
      <c r="A415" s="210">
        <v>8212</v>
      </c>
      <c r="B415" s="211" t="s">
        <v>750</v>
      </c>
      <c r="C415" s="212">
        <v>320238</v>
      </c>
      <c r="D415" s="212">
        <v>336614</v>
      </c>
      <c r="E415" s="212">
        <v>330575</v>
      </c>
      <c r="F415" s="212">
        <v>320799</v>
      </c>
    </row>
    <row r="416" spans="1:6" x14ac:dyDescent="0.25">
      <c r="A416" s="207">
        <v>8219</v>
      </c>
      <c r="B416" s="208" t="s">
        <v>751</v>
      </c>
      <c r="C416" s="209">
        <v>393110</v>
      </c>
      <c r="D416" s="209">
        <v>409812</v>
      </c>
      <c r="E416" s="209">
        <v>399419</v>
      </c>
      <c r="F416" s="209">
        <v>368599</v>
      </c>
    </row>
    <row r="417" spans="1:6" x14ac:dyDescent="0.25">
      <c r="A417" s="210">
        <v>8311</v>
      </c>
      <c r="B417" s="211" t="s">
        <v>752</v>
      </c>
      <c r="C417" s="212">
        <v>435278</v>
      </c>
      <c r="D417" s="212">
        <v>482183</v>
      </c>
      <c r="E417" s="212">
        <v>499695</v>
      </c>
      <c r="F417" s="212">
        <v>521049</v>
      </c>
    </row>
    <row r="418" spans="1:6" x14ac:dyDescent="0.25">
      <c r="A418" s="207">
        <v>8312</v>
      </c>
      <c r="B418" s="208" t="s">
        <v>753</v>
      </c>
      <c r="C418" s="209">
        <v>467034</v>
      </c>
      <c r="D418" s="209">
        <v>539957</v>
      </c>
      <c r="E418" s="209">
        <v>558776</v>
      </c>
      <c r="F418" s="209">
        <v>563319</v>
      </c>
    </row>
    <row r="419" spans="1:6" x14ac:dyDescent="0.25">
      <c r="A419" s="210">
        <v>8321</v>
      </c>
      <c r="B419" s="211" t="s">
        <v>754</v>
      </c>
      <c r="C419" s="212">
        <v>464555</v>
      </c>
      <c r="D419" s="212">
        <v>528018</v>
      </c>
      <c r="E419" s="212">
        <v>569971</v>
      </c>
      <c r="F419" s="212">
        <v>559672</v>
      </c>
    </row>
    <row r="420" spans="1:6" x14ac:dyDescent="0.25">
      <c r="A420" s="207">
        <v>8322</v>
      </c>
      <c r="B420" s="208" t="s">
        <v>755</v>
      </c>
      <c r="C420" s="209">
        <v>351211</v>
      </c>
      <c r="D420" s="209">
        <v>371929</v>
      </c>
      <c r="E420" s="209">
        <v>383511</v>
      </c>
      <c r="F420" s="209">
        <v>374572</v>
      </c>
    </row>
    <row r="421" spans="1:6" x14ac:dyDescent="0.25">
      <c r="A421" s="210">
        <v>8323</v>
      </c>
      <c r="B421" s="211" t="s">
        <v>756</v>
      </c>
      <c r="C421" s="212">
        <v>386244</v>
      </c>
      <c r="D421" s="212">
        <v>405151</v>
      </c>
      <c r="E421" s="212">
        <v>414113</v>
      </c>
      <c r="F421" s="212">
        <v>360140</v>
      </c>
    </row>
    <row r="422" spans="1:6" x14ac:dyDescent="0.25">
      <c r="A422" s="207">
        <v>8324</v>
      </c>
      <c r="B422" s="208" t="s">
        <v>757</v>
      </c>
      <c r="C422" s="215" t="s">
        <v>337</v>
      </c>
      <c r="D422" s="215" t="s">
        <v>337</v>
      </c>
      <c r="E422" s="209">
        <v>773126</v>
      </c>
      <c r="F422" s="209">
        <v>744885</v>
      </c>
    </row>
    <row r="423" spans="1:6" x14ac:dyDescent="0.25">
      <c r="A423" s="210">
        <v>8325</v>
      </c>
      <c r="B423" s="211" t="s">
        <v>758</v>
      </c>
      <c r="C423" s="212">
        <v>366682</v>
      </c>
      <c r="D423" s="212">
        <v>398926</v>
      </c>
      <c r="E423" s="212">
        <v>392795</v>
      </c>
      <c r="F423" s="212">
        <v>371769</v>
      </c>
    </row>
    <row r="424" spans="1:6" x14ac:dyDescent="0.25">
      <c r="A424" s="207">
        <v>8326</v>
      </c>
      <c r="B424" s="208" t="s">
        <v>759</v>
      </c>
      <c r="C424" s="215" t="s">
        <v>337</v>
      </c>
      <c r="D424" s="215" t="s">
        <v>337</v>
      </c>
      <c r="E424" s="215" t="s">
        <v>337</v>
      </c>
      <c r="F424" s="215" t="s">
        <v>337</v>
      </c>
    </row>
    <row r="425" spans="1:6" x14ac:dyDescent="0.25">
      <c r="A425" s="210">
        <v>8327</v>
      </c>
      <c r="B425" s="211" t="s">
        <v>760</v>
      </c>
      <c r="C425" s="212">
        <v>262860</v>
      </c>
      <c r="D425" s="212">
        <v>255160</v>
      </c>
      <c r="E425" s="212">
        <v>270271</v>
      </c>
      <c r="F425" s="212">
        <v>262865</v>
      </c>
    </row>
    <row r="426" spans="1:6" x14ac:dyDescent="0.25">
      <c r="A426" s="207">
        <v>8329</v>
      </c>
      <c r="B426" s="208" t="s">
        <v>761</v>
      </c>
      <c r="C426" s="209">
        <v>418156</v>
      </c>
      <c r="D426" s="209">
        <v>436537</v>
      </c>
      <c r="E426" s="209">
        <v>422557</v>
      </c>
      <c r="F426" s="209">
        <v>384635</v>
      </c>
    </row>
    <row r="427" spans="1:6" x14ac:dyDescent="0.25">
      <c r="A427" s="210">
        <v>8411</v>
      </c>
      <c r="B427" s="211" t="s">
        <v>762</v>
      </c>
      <c r="C427" s="212">
        <v>549440</v>
      </c>
      <c r="D427" s="212">
        <v>658811</v>
      </c>
      <c r="E427" s="212">
        <v>703789</v>
      </c>
      <c r="F427" s="212">
        <v>768811</v>
      </c>
    </row>
    <row r="428" spans="1:6" x14ac:dyDescent="0.25">
      <c r="A428" s="207">
        <v>8412</v>
      </c>
      <c r="B428" s="208" t="s">
        <v>763</v>
      </c>
      <c r="C428" s="209">
        <v>353900</v>
      </c>
      <c r="D428" s="209">
        <v>422704</v>
      </c>
      <c r="E428" s="209">
        <v>428178</v>
      </c>
      <c r="F428" s="209">
        <v>439401</v>
      </c>
    </row>
    <row r="429" spans="1:6" x14ac:dyDescent="0.25">
      <c r="A429" s="210">
        <v>8413</v>
      </c>
      <c r="B429" s="211" t="s">
        <v>764</v>
      </c>
      <c r="C429" s="212">
        <v>476287</v>
      </c>
      <c r="D429" s="212">
        <v>492777</v>
      </c>
      <c r="E429" s="212">
        <v>510371</v>
      </c>
      <c r="F429" s="212">
        <v>542671</v>
      </c>
    </row>
    <row r="430" spans="1:6" x14ac:dyDescent="0.25">
      <c r="A430" s="207">
        <v>8415</v>
      </c>
      <c r="B430" s="208" t="s">
        <v>765</v>
      </c>
      <c r="C430" s="209">
        <v>411796</v>
      </c>
      <c r="D430" s="209">
        <v>435094</v>
      </c>
      <c r="E430" s="209">
        <v>450739</v>
      </c>
      <c r="F430" s="209">
        <v>485508</v>
      </c>
    </row>
    <row r="431" spans="1:6" x14ac:dyDescent="0.25">
      <c r="A431" s="210">
        <v>8416</v>
      </c>
      <c r="B431" s="211" t="s">
        <v>766</v>
      </c>
      <c r="C431" s="212">
        <v>269572</v>
      </c>
      <c r="D431" s="212">
        <v>297216</v>
      </c>
      <c r="E431" s="212">
        <v>325421</v>
      </c>
      <c r="F431" s="212">
        <v>333705</v>
      </c>
    </row>
    <row r="432" spans="1:6" x14ac:dyDescent="0.25">
      <c r="A432" s="207">
        <v>8417</v>
      </c>
      <c r="B432" s="208" t="s">
        <v>767</v>
      </c>
      <c r="C432" s="209">
        <v>260794</v>
      </c>
      <c r="D432" s="209">
        <v>273357</v>
      </c>
      <c r="E432" s="209">
        <v>282258</v>
      </c>
      <c r="F432" s="209">
        <v>280439</v>
      </c>
    </row>
    <row r="433" spans="1:6" x14ac:dyDescent="0.25">
      <c r="A433" s="210">
        <v>8418</v>
      </c>
      <c r="B433" s="211" t="s">
        <v>768</v>
      </c>
      <c r="C433" s="212">
        <v>394499</v>
      </c>
      <c r="D433" s="212">
        <v>401164</v>
      </c>
      <c r="E433" s="212">
        <v>408275</v>
      </c>
      <c r="F433" s="212">
        <v>408258</v>
      </c>
    </row>
    <row r="434" spans="1:6" x14ac:dyDescent="0.25">
      <c r="A434" s="207">
        <v>8419</v>
      </c>
      <c r="B434" s="208" t="s">
        <v>769</v>
      </c>
      <c r="C434" s="209">
        <v>342893</v>
      </c>
      <c r="D434" s="209">
        <v>393070</v>
      </c>
      <c r="E434" s="209">
        <v>416544</v>
      </c>
      <c r="F434" s="209">
        <v>397650</v>
      </c>
    </row>
    <row r="435" spans="1:6" x14ac:dyDescent="0.25">
      <c r="A435" s="210">
        <v>8421</v>
      </c>
      <c r="B435" s="211" t="s">
        <v>770</v>
      </c>
      <c r="C435" s="212">
        <v>325388</v>
      </c>
      <c r="D435" s="212">
        <v>341608</v>
      </c>
      <c r="E435" s="212">
        <v>345206</v>
      </c>
      <c r="F435" s="212">
        <v>336301</v>
      </c>
    </row>
    <row r="436" spans="1:6" x14ac:dyDescent="0.25">
      <c r="A436" s="207">
        <v>8422</v>
      </c>
      <c r="B436" s="208" t="s">
        <v>771</v>
      </c>
      <c r="C436" s="209">
        <v>326220</v>
      </c>
      <c r="D436" s="209">
        <v>346188</v>
      </c>
      <c r="E436" s="209">
        <v>363270</v>
      </c>
      <c r="F436" s="209">
        <v>376544</v>
      </c>
    </row>
    <row r="437" spans="1:6" x14ac:dyDescent="0.25">
      <c r="A437" s="210">
        <v>8423</v>
      </c>
      <c r="B437" s="211" t="s">
        <v>772</v>
      </c>
      <c r="C437" s="212">
        <v>327713</v>
      </c>
      <c r="D437" s="212">
        <v>352349</v>
      </c>
      <c r="E437" s="212">
        <v>372675</v>
      </c>
      <c r="F437" s="212">
        <v>372122</v>
      </c>
    </row>
    <row r="438" spans="1:6" x14ac:dyDescent="0.25">
      <c r="A438" s="207">
        <v>8424</v>
      </c>
      <c r="B438" s="208" t="s">
        <v>773</v>
      </c>
      <c r="C438" s="209">
        <v>359852</v>
      </c>
      <c r="D438" s="209">
        <v>400029</v>
      </c>
      <c r="E438" s="209">
        <v>405242</v>
      </c>
      <c r="F438" s="209">
        <v>387654</v>
      </c>
    </row>
    <row r="439" spans="1:6" x14ac:dyDescent="0.25">
      <c r="A439" s="210">
        <v>8425</v>
      </c>
      <c r="B439" s="211" t="s">
        <v>774</v>
      </c>
      <c r="C439" s="212">
        <v>383207</v>
      </c>
      <c r="D439" s="212">
        <v>404523</v>
      </c>
      <c r="E439" s="212">
        <v>399977</v>
      </c>
      <c r="F439" s="212">
        <v>382295</v>
      </c>
    </row>
    <row r="440" spans="1:6" x14ac:dyDescent="0.25">
      <c r="A440" s="207">
        <v>8430</v>
      </c>
      <c r="B440" s="208" t="s">
        <v>775</v>
      </c>
      <c r="C440" s="209">
        <v>347664</v>
      </c>
      <c r="D440" s="209">
        <v>375955</v>
      </c>
      <c r="E440" s="209">
        <v>370152</v>
      </c>
      <c r="F440" s="209">
        <v>375839</v>
      </c>
    </row>
    <row r="441" spans="1:6" x14ac:dyDescent="0.25">
      <c r="A441" s="210">
        <v>9111</v>
      </c>
      <c r="B441" s="211" t="s">
        <v>776</v>
      </c>
      <c r="C441" s="213" t="s">
        <v>337</v>
      </c>
      <c r="D441" s="213" t="s">
        <v>337</v>
      </c>
      <c r="E441" s="213" t="s">
        <v>337</v>
      </c>
      <c r="F441" s="212">
        <v>219478</v>
      </c>
    </row>
    <row r="442" spans="1:6" x14ac:dyDescent="0.25">
      <c r="A442" s="207">
        <v>9112</v>
      </c>
      <c r="B442" s="208" t="s">
        <v>777</v>
      </c>
      <c r="C442" s="209">
        <v>203902</v>
      </c>
      <c r="D442" s="209">
        <v>204393</v>
      </c>
      <c r="E442" s="209">
        <v>212312</v>
      </c>
      <c r="F442" s="209">
        <v>214618</v>
      </c>
    </row>
    <row r="443" spans="1:6" x14ac:dyDescent="0.25">
      <c r="A443" s="210">
        <v>9113</v>
      </c>
      <c r="B443" s="211" t="s">
        <v>778</v>
      </c>
      <c r="C443" s="212">
        <v>215591</v>
      </c>
      <c r="D443" s="212">
        <v>220826</v>
      </c>
      <c r="E443" s="212">
        <v>224103</v>
      </c>
      <c r="F443" s="212">
        <v>230248</v>
      </c>
    </row>
    <row r="444" spans="1:6" x14ac:dyDescent="0.25">
      <c r="A444" s="207">
        <v>9114</v>
      </c>
      <c r="B444" s="208" t="s">
        <v>779</v>
      </c>
      <c r="C444" s="209">
        <v>234763</v>
      </c>
      <c r="D444" s="209">
        <v>247982</v>
      </c>
      <c r="E444" s="209">
        <v>247801</v>
      </c>
      <c r="F444" s="209">
        <v>258612</v>
      </c>
    </row>
    <row r="445" spans="1:6" x14ac:dyDescent="0.25">
      <c r="A445" s="210">
        <v>9115</v>
      </c>
      <c r="B445" s="211" t="s">
        <v>780</v>
      </c>
      <c r="C445" s="213" t="s">
        <v>337</v>
      </c>
      <c r="D445" s="213" t="s">
        <v>337</v>
      </c>
      <c r="E445" s="212">
        <v>313396</v>
      </c>
      <c r="F445" s="212">
        <v>300676</v>
      </c>
    </row>
    <row r="446" spans="1:6" x14ac:dyDescent="0.25">
      <c r="A446" s="207">
        <v>9119</v>
      </c>
      <c r="B446" s="208" t="s">
        <v>781</v>
      </c>
      <c r="C446" s="209">
        <v>191396</v>
      </c>
      <c r="D446" s="209">
        <v>192829</v>
      </c>
      <c r="E446" s="209">
        <v>204284</v>
      </c>
      <c r="F446" s="209">
        <v>206995</v>
      </c>
    </row>
    <row r="447" spans="1:6" x14ac:dyDescent="0.25">
      <c r="A447" s="210">
        <v>9211</v>
      </c>
      <c r="B447" s="211" t="s">
        <v>782</v>
      </c>
      <c r="C447" s="212">
        <v>239321</v>
      </c>
      <c r="D447" s="212">
        <v>239975</v>
      </c>
      <c r="E447" s="212">
        <v>231583</v>
      </c>
      <c r="F447" s="212">
        <v>205414</v>
      </c>
    </row>
    <row r="448" spans="1:6" x14ac:dyDescent="0.25">
      <c r="A448" s="207">
        <v>9212</v>
      </c>
      <c r="B448" s="208" t="s">
        <v>783</v>
      </c>
      <c r="C448" s="209">
        <v>259050</v>
      </c>
      <c r="D448" s="209">
        <v>256968</v>
      </c>
      <c r="E448" s="209">
        <v>252540</v>
      </c>
      <c r="F448" s="209">
        <v>243219</v>
      </c>
    </row>
    <row r="449" spans="1:6" x14ac:dyDescent="0.25">
      <c r="A449" s="210">
        <v>9221</v>
      </c>
      <c r="B449" s="211" t="s">
        <v>784</v>
      </c>
      <c r="C449" s="213" t="s">
        <v>337</v>
      </c>
      <c r="D449" s="212">
        <v>264811</v>
      </c>
      <c r="E449" s="212">
        <v>317707</v>
      </c>
      <c r="F449" s="212">
        <v>288954</v>
      </c>
    </row>
    <row r="450" spans="1:6" x14ac:dyDescent="0.25">
      <c r="A450" s="207">
        <v>9223</v>
      </c>
      <c r="B450" s="208" t="s">
        <v>785</v>
      </c>
      <c r="C450" s="209">
        <v>314784</v>
      </c>
      <c r="D450" s="209">
        <v>335957</v>
      </c>
      <c r="E450" s="209">
        <v>334423</v>
      </c>
      <c r="F450" s="209">
        <v>321218</v>
      </c>
    </row>
    <row r="451" spans="1:6" x14ac:dyDescent="0.25">
      <c r="A451" s="210">
        <v>9224</v>
      </c>
      <c r="B451" s="211" t="s">
        <v>786</v>
      </c>
      <c r="C451" s="212">
        <v>235285</v>
      </c>
      <c r="D451" s="212">
        <v>250487</v>
      </c>
      <c r="E451" s="212">
        <v>252108</v>
      </c>
      <c r="F451" s="212">
        <v>253980</v>
      </c>
    </row>
    <row r="452" spans="1:6" x14ac:dyDescent="0.25">
      <c r="A452" s="207">
        <v>9225</v>
      </c>
      <c r="B452" s="208" t="s">
        <v>787</v>
      </c>
      <c r="C452" s="209">
        <v>270831</v>
      </c>
      <c r="D452" s="209">
        <v>276590</v>
      </c>
      <c r="E452" s="209">
        <v>276605</v>
      </c>
      <c r="F452" s="209">
        <v>275452</v>
      </c>
    </row>
    <row r="453" spans="1:6" x14ac:dyDescent="0.25">
      <c r="A453" s="210">
        <v>9231</v>
      </c>
      <c r="B453" s="211" t="s">
        <v>788</v>
      </c>
      <c r="C453" s="212">
        <v>244476</v>
      </c>
      <c r="D453" s="212">
        <v>252269</v>
      </c>
      <c r="E453" s="212">
        <v>252090</v>
      </c>
      <c r="F453" s="212">
        <v>244097</v>
      </c>
    </row>
    <row r="454" spans="1:6" x14ac:dyDescent="0.25">
      <c r="A454" s="207">
        <v>9232</v>
      </c>
      <c r="B454" s="208" t="s">
        <v>789</v>
      </c>
      <c r="C454" s="209">
        <v>282895</v>
      </c>
      <c r="D454" s="209">
        <v>301587</v>
      </c>
      <c r="E454" s="209">
        <v>298720</v>
      </c>
      <c r="F454" s="209">
        <v>300320</v>
      </c>
    </row>
    <row r="455" spans="1:6" x14ac:dyDescent="0.25">
      <c r="A455" s="210">
        <v>9233</v>
      </c>
      <c r="B455" s="211" t="s">
        <v>790</v>
      </c>
      <c r="C455" s="212">
        <v>197795</v>
      </c>
      <c r="D455" s="212">
        <v>210717</v>
      </c>
      <c r="E455" s="212">
        <v>225382</v>
      </c>
      <c r="F455" s="212">
        <v>235571</v>
      </c>
    </row>
    <row r="456" spans="1:6" x14ac:dyDescent="0.25">
      <c r="A456" s="207">
        <v>9234</v>
      </c>
      <c r="B456" s="208" t="s">
        <v>791</v>
      </c>
      <c r="C456" s="209">
        <v>217411</v>
      </c>
      <c r="D456" s="209">
        <v>225239</v>
      </c>
      <c r="E456" s="209">
        <v>228633</v>
      </c>
      <c r="F456" s="209">
        <v>217106</v>
      </c>
    </row>
    <row r="457" spans="1:6" x14ac:dyDescent="0.25">
      <c r="A457" s="210">
        <v>9235</v>
      </c>
      <c r="B457" s="211" t="s">
        <v>792</v>
      </c>
      <c r="C457" s="212">
        <v>275096</v>
      </c>
      <c r="D457" s="212">
        <v>268311</v>
      </c>
      <c r="E457" s="212">
        <v>264306</v>
      </c>
      <c r="F457" s="212">
        <v>249710</v>
      </c>
    </row>
    <row r="458" spans="1:6" x14ac:dyDescent="0.25">
      <c r="A458" s="207">
        <v>9236</v>
      </c>
      <c r="B458" s="208" t="s">
        <v>793</v>
      </c>
      <c r="C458" s="209">
        <v>193332</v>
      </c>
      <c r="D458" s="209">
        <v>196791</v>
      </c>
      <c r="E458" s="209">
        <v>205691</v>
      </c>
      <c r="F458" s="209">
        <v>208223</v>
      </c>
    </row>
    <row r="459" spans="1:6" x14ac:dyDescent="0.25">
      <c r="A459" s="210">
        <v>9238</v>
      </c>
      <c r="B459" s="211" t="s">
        <v>794</v>
      </c>
      <c r="C459" s="212">
        <v>294249</v>
      </c>
      <c r="D459" s="212">
        <v>307574</v>
      </c>
      <c r="E459" s="212">
        <v>282953</v>
      </c>
      <c r="F459" s="212">
        <v>286107</v>
      </c>
    </row>
    <row r="460" spans="1:6" x14ac:dyDescent="0.25">
      <c r="A460" s="207">
        <v>9239</v>
      </c>
      <c r="B460" s="208" t="s">
        <v>795</v>
      </c>
      <c r="C460" s="209">
        <v>145832</v>
      </c>
      <c r="D460" s="209">
        <v>143041</v>
      </c>
      <c r="E460" s="209">
        <v>148138</v>
      </c>
      <c r="F460" s="209">
        <v>142509</v>
      </c>
    </row>
    <row r="461" spans="1:6" x14ac:dyDescent="0.25">
      <c r="A461" s="210">
        <v>9310</v>
      </c>
      <c r="B461" s="211" t="s">
        <v>796</v>
      </c>
      <c r="C461" s="212">
        <v>266713</v>
      </c>
      <c r="D461" s="212">
        <v>271801</v>
      </c>
      <c r="E461" s="212">
        <v>272159</v>
      </c>
      <c r="F461" s="212">
        <v>264399</v>
      </c>
    </row>
    <row r="462" spans="1:6" x14ac:dyDescent="0.25">
      <c r="A462" s="207">
        <v>9321</v>
      </c>
      <c r="B462" s="208" t="s">
        <v>797</v>
      </c>
      <c r="C462" s="209">
        <v>175372</v>
      </c>
      <c r="D462" s="209">
        <v>161910</v>
      </c>
      <c r="E462" s="209">
        <v>161322</v>
      </c>
      <c r="F462" s="209">
        <v>154845</v>
      </c>
    </row>
    <row r="463" spans="1:6" x14ac:dyDescent="0.25">
      <c r="A463" s="210">
        <v>9329</v>
      </c>
      <c r="B463" s="211" t="s">
        <v>798</v>
      </c>
      <c r="C463" s="212">
        <v>206570</v>
      </c>
      <c r="D463" s="212">
        <v>209626</v>
      </c>
      <c r="E463" s="212">
        <v>211950</v>
      </c>
      <c r="F463" s="212">
        <v>204805</v>
      </c>
    </row>
    <row r="464" spans="1:6" x14ac:dyDescent="0.25">
      <c r="A464" s="207">
        <v>9331</v>
      </c>
      <c r="B464" s="208" t="s">
        <v>799</v>
      </c>
      <c r="C464" s="209">
        <v>204467</v>
      </c>
      <c r="D464" s="209">
        <v>190448</v>
      </c>
      <c r="E464" s="209">
        <v>186066</v>
      </c>
      <c r="F464" s="209">
        <v>180420</v>
      </c>
    </row>
    <row r="465" spans="1:6" x14ac:dyDescent="0.25">
      <c r="A465" s="210">
        <v>9332</v>
      </c>
      <c r="B465" s="211" t="s">
        <v>800</v>
      </c>
      <c r="C465" s="212">
        <v>167751</v>
      </c>
      <c r="D465" s="212">
        <v>154744</v>
      </c>
      <c r="E465" s="212">
        <v>156526</v>
      </c>
      <c r="F465" s="212">
        <v>148494</v>
      </c>
    </row>
    <row r="466" spans="1:6" ht="15.75" thickBot="1" x14ac:dyDescent="0.3">
      <c r="A466" s="210"/>
      <c r="B466" s="217"/>
      <c r="C466" s="218"/>
      <c r="D466" s="218"/>
      <c r="E466" s="218"/>
      <c r="F466" s="218"/>
    </row>
    <row r="467" spans="1:6" ht="15.75" thickBot="1" x14ac:dyDescent="0.3">
      <c r="A467" s="319" t="s">
        <v>321</v>
      </c>
      <c r="B467" s="321"/>
    </row>
    <row r="468" spans="1:6" x14ac:dyDescent="0.25">
      <c r="A468" s="317" t="s">
        <v>327</v>
      </c>
      <c r="B468" s="317" t="s">
        <v>328</v>
      </c>
    </row>
    <row r="469" spans="1:6" ht="15.75" thickBot="1" x14ac:dyDescent="0.3">
      <c r="A469" s="318"/>
      <c r="B469" s="318"/>
    </row>
    <row r="470" spans="1:6" ht="15.75" thickBot="1" x14ac:dyDescent="0.3">
      <c r="A470" s="319" t="s">
        <v>321</v>
      </c>
      <c r="B470" s="321"/>
      <c r="C470" s="319" t="s">
        <v>323</v>
      </c>
      <c r="D470" s="320"/>
      <c r="E470" s="320"/>
      <c r="F470" s="321"/>
    </row>
    <row r="471" spans="1:6" ht="15.75" thickBot="1" x14ac:dyDescent="0.3">
      <c r="A471" s="317" t="s">
        <v>327</v>
      </c>
      <c r="B471" s="317" t="s">
        <v>328</v>
      </c>
      <c r="C471" s="203" t="s">
        <v>329</v>
      </c>
      <c r="D471" s="203" t="s">
        <v>330</v>
      </c>
      <c r="E471" s="203" t="s">
        <v>331</v>
      </c>
      <c r="F471" s="203" t="s">
        <v>332</v>
      </c>
    </row>
    <row r="472" spans="1:6" ht="15.75" thickBot="1" x14ac:dyDescent="0.3">
      <c r="A472" s="318"/>
      <c r="B472" s="318"/>
      <c r="C472" s="319">
        <v>2021</v>
      </c>
      <c r="D472" s="320"/>
      <c r="E472" s="320"/>
      <c r="F472" s="320"/>
    </row>
    <row r="473" spans="1:6" x14ac:dyDescent="0.25">
      <c r="A473" s="207">
        <v>110</v>
      </c>
      <c r="B473" s="208" t="s">
        <v>333</v>
      </c>
    </row>
    <row r="474" spans="1:6" x14ac:dyDescent="0.25">
      <c r="A474" s="210">
        <v>210</v>
      </c>
      <c r="B474" s="211" t="s">
        <v>334</v>
      </c>
    </row>
    <row r="475" spans="1:6" x14ac:dyDescent="0.25">
      <c r="A475" s="207">
        <v>310</v>
      </c>
      <c r="B475" s="208" t="s">
        <v>335</v>
      </c>
    </row>
    <row r="476" spans="1:6" x14ac:dyDescent="0.25">
      <c r="A476" s="210">
        <v>1110</v>
      </c>
      <c r="B476" s="211" t="s">
        <v>336</v>
      </c>
    </row>
    <row r="477" spans="1:6" x14ac:dyDescent="0.25">
      <c r="A477" s="207">
        <v>1121</v>
      </c>
      <c r="B477" s="208" t="s">
        <v>338</v>
      </c>
    </row>
    <row r="478" spans="1:6" x14ac:dyDescent="0.25">
      <c r="A478" s="210">
        <v>1122</v>
      </c>
      <c r="B478" s="211" t="s">
        <v>339</v>
      </c>
    </row>
    <row r="479" spans="1:6" x14ac:dyDescent="0.25">
      <c r="A479" s="207">
        <v>1123</v>
      </c>
      <c r="B479" s="208" t="s">
        <v>340</v>
      </c>
    </row>
    <row r="480" spans="1:6" x14ac:dyDescent="0.25">
      <c r="A480" s="210">
        <v>1131</v>
      </c>
      <c r="B480" s="211" t="s">
        <v>341</v>
      </c>
    </row>
    <row r="481" spans="1:2" x14ac:dyDescent="0.25">
      <c r="A481" s="207">
        <v>1210</v>
      </c>
      <c r="B481" s="208" t="s">
        <v>342</v>
      </c>
    </row>
    <row r="482" spans="1:2" x14ac:dyDescent="0.25">
      <c r="A482" s="210">
        <v>1311</v>
      </c>
      <c r="B482" s="211" t="s">
        <v>343</v>
      </c>
    </row>
    <row r="483" spans="1:2" x14ac:dyDescent="0.25">
      <c r="A483" s="207">
        <v>1312</v>
      </c>
      <c r="B483" s="208" t="s">
        <v>344</v>
      </c>
    </row>
    <row r="484" spans="1:2" x14ac:dyDescent="0.25">
      <c r="A484" s="210">
        <v>1313</v>
      </c>
      <c r="B484" s="211" t="s">
        <v>345</v>
      </c>
    </row>
    <row r="485" spans="1:2" x14ac:dyDescent="0.25">
      <c r="A485" s="207">
        <v>1321</v>
      </c>
      <c r="B485" s="208" t="s">
        <v>346</v>
      </c>
    </row>
    <row r="486" spans="1:2" x14ac:dyDescent="0.25">
      <c r="A486" s="210">
        <v>1322</v>
      </c>
      <c r="B486" s="211" t="s">
        <v>347</v>
      </c>
    </row>
    <row r="487" spans="1:2" x14ac:dyDescent="0.25">
      <c r="A487" s="207">
        <v>1323</v>
      </c>
      <c r="B487" s="208" t="s">
        <v>348</v>
      </c>
    </row>
    <row r="488" spans="1:2" x14ac:dyDescent="0.25">
      <c r="A488" s="210">
        <v>1324</v>
      </c>
      <c r="B488" s="211" t="s">
        <v>349</v>
      </c>
    </row>
    <row r="489" spans="1:2" x14ac:dyDescent="0.25">
      <c r="A489" s="207">
        <v>1325</v>
      </c>
      <c r="B489" s="208" t="s">
        <v>350</v>
      </c>
    </row>
    <row r="490" spans="1:2" x14ac:dyDescent="0.25">
      <c r="A490" s="210">
        <v>1326</v>
      </c>
      <c r="B490" s="211" t="s">
        <v>351</v>
      </c>
    </row>
    <row r="491" spans="1:2" x14ac:dyDescent="0.25">
      <c r="A491" s="207">
        <v>1327</v>
      </c>
      <c r="B491" s="208" t="s">
        <v>352</v>
      </c>
    </row>
    <row r="492" spans="1:2" x14ac:dyDescent="0.25">
      <c r="A492" s="210">
        <v>1328</v>
      </c>
      <c r="B492" s="211" t="s">
        <v>353</v>
      </c>
    </row>
    <row r="493" spans="1:2" x14ac:dyDescent="0.25">
      <c r="A493" s="207">
        <v>1329</v>
      </c>
      <c r="B493" s="208" t="s">
        <v>354</v>
      </c>
    </row>
    <row r="494" spans="1:2" x14ac:dyDescent="0.25">
      <c r="A494" s="210">
        <v>1331</v>
      </c>
      <c r="B494" s="211" t="s">
        <v>355</v>
      </c>
    </row>
    <row r="495" spans="1:2" x14ac:dyDescent="0.25">
      <c r="A495" s="207">
        <v>1332</v>
      </c>
      <c r="B495" s="208" t="s">
        <v>356</v>
      </c>
    </row>
    <row r="496" spans="1:2" x14ac:dyDescent="0.25">
      <c r="A496" s="210">
        <v>1333</v>
      </c>
      <c r="B496" s="211" t="s">
        <v>357</v>
      </c>
    </row>
    <row r="497" spans="1:2" x14ac:dyDescent="0.25">
      <c r="A497" s="207">
        <v>1334</v>
      </c>
      <c r="B497" s="208" t="s">
        <v>358</v>
      </c>
    </row>
    <row r="498" spans="1:2" x14ac:dyDescent="0.25">
      <c r="A498" s="210">
        <v>1335</v>
      </c>
      <c r="B498" s="211" t="s">
        <v>359</v>
      </c>
    </row>
    <row r="499" spans="1:2" x14ac:dyDescent="0.25">
      <c r="A499" s="207">
        <v>1336</v>
      </c>
      <c r="B499" s="208" t="s">
        <v>360</v>
      </c>
    </row>
    <row r="500" spans="1:2" x14ac:dyDescent="0.25">
      <c r="A500" s="210">
        <v>1339</v>
      </c>
      <c r="B500" s="211" t="s">
        <v>361</v>
      </c>
    </row>
    <row r="501" spans="1:2" x14ac:dyDescent="0.25">
      <c r="A501" s="207">
        <v>1411</v>
      </c>
      <c r="B501" s="208" t="s">
        <v>362</v>
      </c>
    </row>
    <row r="502" spans="1:2" x14ac:dyDescent="0.25">
      <c r="A502" s="210">
        <v>1412</v>
      </c>
      <c r="B502" s="211" t="s">
        <v>363</v>
      </c>
    </row>
    <row r="503" spans="1:2" x14ac:dyDescent="0.25">
      <c r="A503" s="207">
        <v>1413</v>
      </c>
      <c r="B503" s="208" t="s">
        <v>364</v>
      </c>
    </row>
    <row r="504" spans="1:2" x14ac:dyDescent="0.25">
      <c r="A504" s="210">
        <v>1414</v>
      </c>
      <c r="B504" s="211" t="s">
        <v>365</v>
      </c>
    </row>
    <row r="505" spans="1:2" x14ac:dyDescent="0.25">
      <c r="A505" s="207">
        <v>1415</v>
      </c>
      <c r="B505" s="208" t="s">
        <v>366</v>
      </c>
    </row>
    <row r="506" spans="1:2" x14ac:dyDescent="0.25">
      <c r="A506" s="210">
        <v>1416</v>
      </c>
      <c r="B506" s="211" t="s">
        <v>367</v>
      </c>
    </row>
    <row r="507" spans="1:2" x14ac:dyDescent="0.25">
      <c r="A507" s="207">
        <v>1419</v>
      </c>
      <c r="B507" s="208" t="s">
        <v>368</v>
      </c>
    </row>
    <row r="508" spans="1:2" x14ac:dyDescent="0.25">
      <c r="A508" s="210">
        <v>2111</v>
      </c>
      <c r="B508" s="211" t="s">
        <v>369</v>
      </c>
    </row>
    <row r="509" spans="1:2" x14ac:dyDescent="0.25">
      <c r="A509" s="207">
        <v>2112</v>
      </c>
      <c r="B509" s="208" t="s">
        <v>370</v>
      </c>
    </row>
    <row r="510" spans="1:2" x14ac:dyDescent="0.25">
      <c r="A510" s="210">
        <v>2113</v>
      </c>
      <c r="B510" s="211" t="s">
        <v>371</v>
      </c>
    </row>
    <row r="511" spans="1:2" x14ac:dyDescent="0.25">
      <c r="A511" s="207">
        <v>2114</v>
      </c>
      <c r="B511" s="208" t="s">
        <v>372</v>
      </c>
    </row>
    <row r="512" spans="1:2" x14ac:dyDescent="0.25">
      <c r="A512" s="210">
        <v>2115</v>
      </c>
      <c r="B512" s="211" t="s">
        <v>373</v>
      </c>
    </row>
    <row r="513" spans="1:2" x14ac:dyDescent="0.25">
      <c r="A513" s="207">
        <v>2116</v>
      </c>
      <c r="B513" s="208" t="s">
        <v>374</v>
      </c>
    </row>
    <row r="514" spans="1:2" x14ac:dyDescent="0.25">
      <c r="A514" s="210">
        <v>2117</v>
      </c>
      <c r="B514" s="211" t="s">
        <v>375</v>
      </c>
    </row>
    <row r="515" spans="1:2" x14ac:dyDescent="0.25">
      <c r="A515" s="207">
        <v>2118</v>
      </c>
      <c r="B515" s="208" t="s">
        <v>376</v>
      </c>
    </row>
    <row r="516" spans="1:2" x14ac:dyDescent="0.25">
      <c r="A516" s="210">
        <v>2121</v>
      </c>
      <c r="B516" s="211" t="s">
        <v>377</v>
      </c>
    </row>
    <row r="517" spans="1:2" x14ac:dyDescent="0.25">
      <c r="A517" s="207">
        <v>2122</v>
      </c>
      <c r="B517" s="208" t="s">
        <v>378</v>
      </c>
    </row>
    <row r="518" spans="1:2" x14ac:dyDescent="0.25">
      <c r="A518" s="210">
        <v>2123</v>
      </c>
      <c r="B518" s="211" t="s">
        <v>379</v>
      </c>
    </row>
    <row r="519" spans="1:2" x14ac:dyDescent="0.25">
      <c r="A519" s="207">
        <v>2131</v>
      </c>
      <c r="B519" s="208" t="s">
        <v>380</v>
      </c>
    </row>
    <row r="520" spans="1:2" x14ac:dyDescent="0.25">
      <c r="A520" s="210">
        <v>2132</v>
      </c>
      <c r="B520" s="211" t="s">
        <v>381</v>
      </c>
    </row>
    <row r="521" spans="1:2" x14ac:dyDescent="0.25">
      <c r="A521" s="207">
        <v>2133</v>
      </c>
      <c r="B521" s="208" t="s">
        <v>382</v>
      </c>
    </row>
    <row r="522" spans="1:2" x14ac:dyDescent="0.25">
      <c r="A522" s="210">
        <v>2134</v>
      </c>
      <c r="B522" s="211" t="s">
        <v>383</v>
      </c>
    </row>
    <row r="523" spans="1:2" x14ac:dyDescent="0.25">
      <c r="A523" s="207">
        <v>2135</v>
      </c>
      <c r="B523" s="208" t="s">
        <v>384</v>
      </c>
    </row>
    <row r="524" spans="1:2" x14ac:dyDescent="0.25">
      <c r="A524" s="210">
        <v>2136</v>
      </c>
      <c r="B524" s="211" t="s">
        <v>385</v>
      </c>
    </row>
    <row r="525" spans="1:2" x14ac:dyDescent="0.25">
      <c r="A525" s="207">
        <v>2137</v>
      </c>
      <c r="B525" s="208" t="s">
        <v>386</v>
      </c>
    </row>
    <row r="526" spans="1:2" x14ac:dyDescent="0.25">
      <c r="A526" s="210">
        <v>2139</v>
      </c>
      <c r="B526" s="211" t="s">
        <v>387</v>
      </c>
    </row>
    <row r="527" spans="1:2" x14ac:dyDescent="0.25">
      <c r="A527" s="207">
        <v>2141</v>
      </c>
      <c r="B527" s="208" t="s">
        <v>388</v>
      </c>
    </row>
    <row r="528" spans="1:2" x14ac:dyDescent="0.25">
      <c r="A528" s="210">
        <v>2142</v>
      </c>
      <c r="B528" s="211" t="s">
        <v>389</v>
      </c>
    </row>
    <row r="529" spans="1:2" x14ac:dyDescent="0.25">
      <c r="A529" s="207">
        <v>2143</v>
      </c>
      <c r="B529" s="208" t="s">
        <v>390</v>
      </c>
    </row>
    <row r="530" spans="1:2" x14ac:dyDescent="0.25">
      <c r="A530" s="210">
        <v>2144</v>
      </c>
      <c r="B530" s="211" t="s">
        <v>391</v>
      </c>
    </row>
    <row r="531" spans="1:2" x14ac:dyDescent="0.25">
      <c r="A531" s="207">
        <v>2149</v>
      </c>
      <c r="B531" s="208" t="s">
        <v>392</v>
      </c>
    </row>
    <row r="532" spans="1:2" x14ac:dyDescent="0.25">
      <c r="A532" s="210">
        <v>2151</v>
      </c>
      <c r="B532" s="211" t="s">
        <v>393</v>
      </c>
    </row>
    <row r="533" spans="1:2" x14ac:dyDescent="0.25">
      <c r="A533" s="207">
        <v>2152</v>
      </c>
      <c r="B533" s="208" t="s">
        <v>394</v>
      </c>
    </row>
    <row r="534" spans="1:2" x14ac:dyDescent="0.25">
      <c r="A534" s="210">
        <v>2153</v>
      </c>
      <c r="B534" s="211" t="s">
        <v>395</v>
      </c>
    </row>
    <row r="535" spans="1:2" x14ac:dyDescent="0.25">
      <c r="A535" s="207">
        <v>2159</v>
      </c>
      <c r="B535" s="208" t="s">
        <v>396</v>
      </c>
    </row>
    <row r="536" spans="1:2" x14ac:dyDescent="0.25">
      <c r="A536" s="210">
        <v>2161</v>
      </c>
      <c r="B536" s="211" t="s">
        <v>397</v>
      </c>
    </row>
    <row r="537" spans="1:2" x14ac:dyDescent="0.25">
      <c r="A537" s="207">
        <v>2163</v>
      </c>
      <c r="B537" s="208" t="s">
        <v>398</v>
      </c>
    </row>
    <row r="538" spans="1:2" x14ac:dyDescent="0.25">
      <c r="A538" s="210">
        <v>2164</v>
      </c>
      <c r="B538" s="211" t="s">
        <v>399</v>
      </c>
    </row>
    <row r="539" spans="1:2" x14ac:dyDescent="0.25">
      <c r="A539" s="207">
        <v>2165</v>
      </c>
      <c r="B539" s="208" t="s">
        <v>400</v>
      </c>
    </row>
    <row r="540" spans="1:2" x14ac:dyDescent="0.25">
      <c r="A540" s="210">
        <v>2166</v>
      </c>
      <c r="B540" s="211" t="s">
        <v>401</v>
      </c>
    </row>
    <row r="541" spans="1:2" x14ac:dyDescent="0.25">
      <c r="A541" s="207">
        <v>2167</v>
      </c>
      <c r="B541" s="208" t="s">
        <v>402</v>
      </c>
    </row>
    <row r="542" spans="1:2" x14ac:dyDescent="0.25">
      <c r="A542" s="210">
        <v>2168</v>
      </c>
      <c r="B542" s="211" t="s">
        <v>403</v>
      </c>
    </row>
    <row r="543" spans="1:2" x14ac:dyDescent="0.25">
      <c r="A543" s="207">
        <v>2169</v>
      </c>
      <c r="B543" s="208" t="s">
        <v>404</v>
      </c>
    </row>
    <row r="544" spans="1:2" x14ac:dyDescent="0.25">
      <c r="A544" s="210">
        <v>2211</v>
      </c>
      <c r="B544" s="211" t="s">
        <v>405</v>
      </c>
    </row>
    <row r="545" spans="1:2" x14ac:dyDescent="0.25">
      <c r="A545" s="207">
        <v>2212</v>
      </c>
      <c r="B545" s="208" t="s">
        <v>406</v>
      </c>
    </row>
    <row r="546" spans="1:2" x14ac:dyDescent="0.25">
      <c r="A546" s="210">
        <v>2213</v>
      </c>
      <c r="B546" s="211" t="s">
        <v>407</v>
      </c>
    </row>
    <row r="547" spans="1:2" x14ac:dyDescent="0.25">
      <c r="A547" s="207">
        <v>2214</v>
      </c>
      <c r="B547" s="208" t="s">
        <v>408</v>
      </c>
    </row>
    <row r="548" spans="1:2" x14ac:dyDescent="0.25">
      <c r="A548" s="210">
        <v>2221</v>
      </c>
      <c r="B548" s="211" t="s">
        <v>409</v>
      </c>
    </row>
    <row r="549" spans="1:2" x14ac:dyDescent="0.25">
      <c r="A549" s="207">
        <v>2222</v>
      </c>
      <c r="B549" s="208" t="s">
        <v>410</v>
      </c>
    </row>
    <row r="550" spans="1:2" x14ac:dyDescent="0.25">
      <c r="A550" s="210">
        <v>2223</v>
      </c>
      <c r="B550" s="211" t="s">
        <v>411</v>
      </c>
    </row>
    <row r="551" spans="1:2" x14ac:dyDescent="0.25">
      <c r="A551" s="207">
        <v>2224</v>
      </c>
      <c r="B551" s="208" t="s">
        <v>412</v>
      </c>
    </row>
    <row r="552" spans="1:2" x14ac:dyDescent="0.25">
      <c r="A552" s="210">
        <v>2225</v>
      </c>
      <c r="B552" s="211" t="s">
        <v>413</v>
      </c>
    </row>
    <row r="553" spans="1:2" x14ac:dyDescent="0.25">
      <c r="A553" s="207">
        <v>2226</v>
      </c>
      <c r="B553" s="208" t="s">
        <v>414</v>
      </c>
    </row>
    <row r="554" spans="1:2" x14ac:dyDescent="0.25">
      <c r="A554" s="210">
        <v>2227</v>
      </c>
      <c r="B554" s="211" t="s">
        <v>415</v>
      </c>
    </row>
    <row r="555" spans="1:2" x14ac:dyDescent="0.25">
      <c r="A555" s="207">
        <v>2228</v>
      </c>
      <c r="B555" s="208" t="s">
        <v>416</v>
      </c>
    </row>
    <row r="556" spans="1:2" x14ac:dyDescent="0.25">
      <c r="A556" s="210">
        <v>2229</v>
      </c>
      <c r="B556" s="211" t="s">
        <v>417</v>
      </c>
    </row>
    <row r="557" spans="1:2" x14ac:dyDescent="0.25">
      <c r="A557" s="207">
        <v>2231</v>
      </c>
      <c r="B557" s="208" t="s">
        <v>418</v>
      </c>
    </row>
    <row r="558" spans="1:2" x14ac:dyDescent="0.25">
      <c r="A558" s="210">
        <v>2232</v>
      </c>
      <c r="B558" s="211" t="s">
        <v>419</v>
      </c>
    </row>
    <row r="559" spans="1:2" x14ac:dyDescent="0.25">
      <c r="A559" s="207">
        <v>2241</v>
      </c>
      <c r="B559" s="208" t="s">
        <v>420</v>
      </c>
    </row>
    <row r="560" spans="1:2" x14ac:dyDescent="0.25">
      <c r="A560" s="210">
        <v>2242</v>
      </c>
      <c r="B560" s="211" t="s">
        <v>421</v>
      </c>
    </row>
    <row r="561" spans="1:2" x14ac:dyDescent="0.25">
      <c r="A561" s="207">
        <v>2311</v>
      </c>
      <c r="B561" s="208" t="s">
        <v>422</v>
      </c>
    </row>
    <row r="562" spans="1:2" x14ac:dyDescent="0.25">
      <c r="A562" s="210">
        <v>2312</v>
      </c>
      <c r="B562" s="211" t="s">
        <v>423</v>
      </c>
    </row>
    <row r="563" spans="1:2" x14ac:dyDescent="0.25">
      <c r="A563" s="207">
        <v>2410</v>
      </c>
      <c r="B563" s="208" t="s">
        <v>424</v>
      </c>
    </row>
    <row r="564" spans="1:2" x14ac:dyDescent="0.25">
      <c r="A564" s="210">
        <v>2421</v>
      </c>
      <c r="B564" s="211" t="s">
        <v>426</v>
      </c>
    </row>
    <row r="565" spans="1:2" x14ac:dyDescent="0.25">
      <c r="A565" s="207">
        <v>2422</v>
      </c>
      <c r="B565" s="208" t="s">
        <v>427</v>
      </c>
    </row>
    <row r="566" spans="1:2" x14ac:dyDescent="0.25">
      <c r="A566" s="210">
        <v>2431</v>
      </c>
      <c r="B566" s="211" t="s">
        <v>428</v>
      </c>
    </row>
    <row r="567" spans="1:2" x14ac:dyDescent="0.25">
      <c r="A567" s="207">
        <v>2432</v>
      </c>
      <c r="B567" s="208" t="s">
        <v>429</v>
      </c>
    </row>
    <row r="568" spans="1:2" x14ac:dyDescent="0.25">
      <c r="A568" s="210">
        <v>2441</v>
      </c>
      <c r="B568" s="211" t="s">
        <v>430</v>
      </c>
    </row>
    <row r="569" spans="1:2" x14ac:dyDescent="0.25">
      <c r="A569" s="207">
        <v>2442</v>
      </c>
      <c r="B569" s="208" t="s">
        <v>431</v>
      </c>
    </row>
    <row r="570" spans="1:2" x14ac:dyDescent="0.25">
      <c r="A570" s="210">
        <v>2491</v>
      </c>
      <c r="B570" s="211" t="s">
        <v>432</v>
      </c>
    </row>
    <row r="571" spans="1:2" x14ac:dyDescent="0.25">
      <c r="A571" s="207">
        <v>2492</v>
      </c>
      <c r="B571" s="208" t="s">
        <v>433</v>
      </c>
    </row>
    <row r="572" spans="1:2" x14ac:dyDescent="0.25">
      <c r="A572" s="210">
        <v>2493</v>
      </c>
      <c r="B572" s="211" t="s">
        <v>434</v>
      </c>
    </row>
    <row r="573" spans="1:2" x14ac:dyDescent="0.25">
      <c r="A573" s="207">
        <v>2494</v>
      </c>
      <c r="B573" s="208" t="s">
        <v>435</v>
      </c>
    </row>
    <row r="574" spans="1:2" x14ac:dyDescent="0.25">
      <c r="A574" s="210">
        <v>2495</v>
      </c>
      <c r="B574" s="211" t="s">
        <v>436</v>
      </c>
    </row>
    <row r="575" spans="1:2" x14ac:dyDescent="0.25">
      <c r="A575" s="207">
        <v>2499</v>
      </c>
      <c r="B575" s="208" t="s">
        <v>437</v>
      </c>
    </row>
    <row r="576" spans="1:2" x14ac:dyDescent="0.25">
      <c r="A576" s="210">
        <v>2511</v>
      </c>
      <c r="B576" s="211" t="s">
        <v>438</v>
      </c>
    </row>
    <row r="577" spans="1:2" x14ac:dyDescent="0.25">
      <c r="A577" s="207">
        <v>2512</v>
      </c>
      <c r="B577" s="208" t="s">
        <v>439</v>
      </c>
    </row>
    <row r="578" spans="1:2" x14ac:dyDescent="0.25">
      <c r="A578" s="210">
        <v>2513</v>
      </c>
      <c r="B578" s="211" t="s">
        <v>440</v>
      </c>
    </row>
    <row r="579" spans="1:2" x14ac:dyDescent="0.25">
      <c r="A579" s="207">
        <v>2514</v>
      </c>
      <c r="B579" s="208" t="s">
        <v>441</v>
      </c>
    </row>
    <row r="580" spans="1:2" x14ac:dyDescent="0.25">
      <c r="A580" s="210">
        <v>2521</v>
      </c>
      <c r="B580" s="211" t="s">
        <v>442</v>
      </c>
    </row>
    <row r="581" spans="1:2" x14ac:dyDescent="0.25">
      <c r="A581" s="207">
        <v>2522</v>
      </c>
      <c r="B581" s="208" t="s">
        <v>443</v>
      </c>
    </row>
    <row r="582" spans="1:2" x14ac:dyDescent="0.25">
      <c r="A582" s="210">
        <v>2523</v>
      </c>
      <c r="B582" s="211" t="s">
        <v>444</v>
      </c>
    </row>
    <row r="583" spans="1:2" x14ac:dyDescent="0.25">
      <c r="A583" s="207">
        <v>2524</v>
      </c>
      <c r="B583" s="208" t="s">
        <v>445</v>
      </c>
    </row>
    <row r="584" spans="1:2" x14ac:dyDescent="0.25">
      <c r="A584" s="210">
        <v>2531</v>
      </c>
      <c r="B584" s="211" t="s">
        <v>446</v>
      </c>
    </row>
    <row r="585" spans="1:2" x14ac:dyDescent="0.25">
      <c r="A585" s="207">
        <v>2532</v>
      </c>
      <c r="B585" s="208" t="s">
        <v>447</v>
      </c>
    </row>
    <row r="586" spans="1:2" x14ac:dyDescent="0.25">
      <c r="A586" s="210">
        <v>2533</v>
      </c>
      <c r="B586" s="211" t="s">
        <v>448</v>
      </c>
    </row>
    <row r="587" spans="1:2" x14ac:dyDescent="0.25">
      <c r="A587" s="207">
        <v>2534</v>
      </c>
      <c r="B587" s="208" t="s">
        <v>449</v>
      </c>
    </row>
    <row r="588" spans="1:2" x14ac:dyDescent="0.25">
      <c r="A588" s="210">
        <v>2611</v>
      </c>
      <c r="B588" s="211" t="s">
        <v>450</v>
      </c>
    </row>
    <row r="589" spans="1:2" x14ac:dyDescent="0.25">
      <c r="A589" s="207">
        <v>2612</v>
      </c>
      <c r="B589" s="208" t="s">
        <v>451</v>
      </c>
    </row>
    <row r="590" spans="1:2" x14ac:dyDescent="0.25">
      <c r="A590" s="210">
        <v>2613</v>
      </c>
      <c r="B590" s="211" t="s">
        <v>452</v>
      </c>
    </row>
    <row r="591" spans="1:2" x14ac:dyDescent="0.25">
      <c r="A591" s="207">
        <v>2614</v>
      </c>
      <c r="B591" s="208" t="s">
        <v>453</v>
      </c>
    </row>
    <row r="592" spans="1:2" x14ac:dyDescent="0.25">
      <c r="A592" s="210">
        <v>2615</v>
      </c>
      <c r="B592" s="211" t="s">
        <v>454</v>
      </c>
    </row>
    <row r="593" spans="1:2" x14ac:dyDescent="0.25">
      <c r="A593" s="207">
        <v>2619</v>
      </c>
      <c r="B593" s="208" t="s">
        <v>455</v>
      </c>
    </row>
    <row r="594" spans="1:2" x14ac:dyDescent="0.25">
      <c r="A594" s="210">
        <v>2621</v>
      </c>
      <c r="B594" s="211" t="s">
        <v>456</v>
      </c>
    </row>
    <row r="595" spans="1:2" x14ac:dyDescent="0.25">
      <c r="A595" s="207">
        <v>2622</v>
      </c>
      <c r="B595" s="208" t="s">
        <v>457</v>
      </c>
    </row>
    <row r="596" spans="1:2" x14ac:dyDescent="0.25">
      <c r="A596" s="210">
        <v>2623</v>
      </c>
      <c r="B596" s="211" t="s">
        <v>458</v>
      </c>
    </row>
    <row r="597" spans="1:2" x14ac:dyDescent="0.25">
      <c r="A597" s="207">
        <v>2624</v>
      </c>
      <c r="B597" s="208" t="s">
        <v>459</v>
      </c>
    </row>
    <row r="598" spans="1:2" x14ac:dyDescent="0.25">
      <c r="A598" s="210">
        <v>2625</v>
      </c>
      <c r="B598" s="211" t="s">
        <v>460</v>
      </c>
    </row>
    <row r="599" spans="1:2" x14ac:dyDescent="0.25">
      <c r="A599" s="207">
        <v>2626</v>
      </c>
      <c r="B599" s="208" t="s">
        <v>461</v>
      </c>
    </row>
    <row r="600" spans="1:2" x14ac:dyDescent="0.25">
      <c r="A600" s="210">
        <v>2627</v>
      </c>
      <c r="B600" s="211" t="s">
        <v>462</v>
      </c>
    </row>
    <row r="601" spans="1:2" x14ac:dyDescent="0.25">
      <c r="A601" s="207">
        <v>2628</v>
      </c>
      <c r="B601" s="208" t="s">
        <v>463</v>
      </c>
    </row>
    <row r="602" spans="1:2" x14ac:dyDescent="0.25">
      <c r="A602" s="210">
        <v>2629</v>
      </c>
      <c r="B602" s="211" t="s">
        <v>464</v>
      </c>
    </row>
    <row r="603" spans="1:2" x14ac:dyDescent="0.25">
      <c r="A603" s="207">
        <v>2711</v>
      </c>
      <c r="B603" s="208" t="s">
        <v>465</v>
      </c>
    </row>
    <row r="604" spans="1:2" x14ac:dyDescent="0.25">
      <c r="A604" s="210">
        <v>2712</v>
      </c>
      <c r="B604" s="211" t="s">
        <v>466</v>
      </c>
    </row>
    <row r="605" spans="1:2" x14ac:dyDescent="0.25">
      <c r="A605" s="207">
        <v>2713</v>
      </c>
      <c r="B605" s="208" t="s">
        <v>467</v>
      </c>
    </row>
    <row r="606" spans="1:2" x14ac:dyDescent="0.25">
      <c r="A606" s="210">
        <v>2714</v>
      </c>
      <c r="B606" s="211" t="s">
        <v>468</v>
      </c>
    </row>
    <row r="607" spans="1:2" x14ac:dyDescent="0.25">
      <c r="A607" s="207">
        <v>2715</v>
      </c>
      <c r="B607" s="208" t="s">
        <v>469</v>
      </c>
    </row>
    <row r="608" spans="1:2" x14ac:dyDescent="0.25">
      <c r="A608" s="210">
        <v>2716</v>
      </c>
      <c r="B608" s="211" t="s">
        <v>470</v>
      </c>
    </row>
    <row r="609" spans="1:2" x14ac:dyDescent="0.25">
      <c r="A609" s="207">
        <v>2717</v>
      </c>
      <c r="B609" s="208" t="s">
        <v>471</v>
      </c>
    </row>
    <row r="610" spans="1:2" x14ac:dyDescent="0.25">
      <c r="A610" s="210">
        <v>2719</v>
      </c>
      <c r="B610" s="211" t="s">
        <v>472</v>
      </c>
    </row>
    <row r="611" spans="1:2" x14ac:dyDescent="0.25">
      <c r="A611" s="207">
        <v>2721</v>
      </c>
      <c r="B611" s="208" t="s">
        <v>473</v>
      </c>
    </row>
    <row r="612" spans="1:2" x14ac:dyDescent="0.25">
      <c r="A612" s="210">
        <v>2723</v>
      </c>
      <c r="B612" s="211" t="s">
        <v>474</v>
      </c>
    </row>
    <row r="613" spans="1:2" x14ac:dyDescent="0.25">
      <c r="A613" s="207">
        <v>2724</v>
      </c>
      <c r="B613" s="208" t="s">
        <v>475</v>
      </c>
    </row>
    <row r="614" spans="1:2" x14ac:dyDescent="0.25">
      <c r="A614" s="210">
        <v>2725</v>
      </c>
      <c r="B614" s="211" t="s">
        <v>476</v>
      </c>
    </row>
    <row r="615" spans="1:2" x14ac:dyDescent="0.25">
      <c r="A615" s="207">
        <v>2726</v>
      </c>
      <c r="B615" s="208" t="s">
        <v>477</v>
      </c>
    </row>
    <row r="616" spans="1:2" x14ac:dyDescent="0.25">
      <c r="A616" s="210">
        <v>2727</v>
      </c>
      <c r="B616" s="211" t="s">
        <v>478</v>
      </c>
    </row>
    <row r="617" spans="1:2" x14ac:dyDescent="0.25">
      <c r="A617" s="207">
        <v>2729</v>
      </c>
      <c r="B617" s="208" t="s">
        <v>479</v>
      </c>
    </row>
    <row r="618" spans="1:2" x14ac:dyDescent="0.25">
      <c r="A618" s="210">
        <v>2910</v>
      </c>
      <c r="B618" s="211" t="s">
        <v>480</v>
      </c>
    </row>
    <row r="619" spans="1:2" x14ac:dyDescent="0.25">
      <c r="A619" s="207">
        <v>3111</v>
      </c>
      <c r="B619" s="208" t="s">
        <v>481</v>
      </c>
    </row>
    <row r="620" spans="1:2" x14ac:dyDescent="0.25">
      <c r="A620" s="210">
        <v>3112</v>
      </c>
      <c r="B620" s="211" t="s">
        <v>482</v>
      </c>
    </row>
    <row r="621" spans="1:2" x14ac:dyDescent="0.25">
      <c r="A621" s="207">
        <v>3113</v>
      </c>
      <c r="B621" s="208" t="s">
        <v>483</v>
      </c>
    </row>
    <row r="622" spans="1:2" x14ac:dyDescent="0.25">
      <c r="A622" s="210">
        <v>3114</v>
      </c>
      <c r="B622" s="211" t="s">
        <v>484</v>
      </c>
    </row>
    <row r="623" spans="1:2" x14ac:dyDescent="0.25">
      <c r="A623" s="207">
        <v>3115</v>
      </c>
      <c r="B623" s="208" t="s">
        <v>485</v>
      </c>
    </row>
    <row r="624" spans="1:2" x14ac:dyDescent="0.25">
      <c r="A624" s="210">
        <v>3116</v>
      </c>
      <c r="B624" s="211" t="s">
        <v>486</v>
      </c>
    </row>
    <row r="625" spans="1:2" x14ac:dyDescent="0.25">
      <c r="A625" s="207">
        <v>3117</v>
      </c>
      <c r="B625" s="208" t="s">
        <v>487</v>
      </c>
    </row>
    <row r="626" spans="1:2" x14ac:dyDescent="0.25">
      <c r="A626" s="210">
        <v>3121</v>
      </c>
      <c r="B626" s="211" t="s">
        <v>488</v>
      </c>
    </row>
    <row r="627" spans="1:2" x14ac:dyDescent="0.25">
      <c r="A627" s="207">
        <v>3122</v>
      </c>
      <c r="B627" s="208" t="s">
        <v>489</v>
      </c>
    </row>
    <row r="628" spans="1:2" x14ac:dyDescent="0.25">
      <c r="A628" s="210">
        <v>3131</v>
      </c>
      <c r="B628" s="211" t="s">
        <v>490</v>
      </c>
    </row>
    <row r="629" spans="1:2" x14ac:dyDescent="0.25">
      <c r="A629" s="207">
        <v>3132</v>
      </c>
      <c r="B629" s="208" t="s">
        <v>491</v>
      </c>
    </row>
    <row r="630" spans="1:2" x14ac:dyDescent="0.25">
      <c r="A630" s="210">
        <v>3133</v>
      </c>
      <c r="B630" s="211" t="s">
        <v>492</v>
      </c>
    </row>
    <row r="631" spans="1:2" x14ac:dyDescent="0.25">
      <c r="A631" s="207">
        <v>3134</v>
      </c>
      <c r="B631" s="208" t="s">
        <v>493</v>
      </c>
    </row>
    <row r="632" spans="1:2" x14ac:dyDescent="0.25">
      <c r="A632" s="210">
        <v>3135</v>
      </c>
      <c r="B632" s="211" t="s">
        <v>494</v>
      </c>
    </row>
    <row r="633" spans="1:2" x14ac:dyDescent="0.25">
      <c r="A633" s="207">
        <v>3136</v>
      </c>
      <c r="B633" s="208" t="s">
        <v>495</v>
      </c>
    </row>
    <row r="634" spans="1:2" x14ac:dyDescent="0.25">
      <c r="A634" s="210">
        <v>3139</v>
      </c>
      <c r="B634" s="211" t="s">
        <v>496</v>
      </c>
    </row>
    <row r="635" spans="1:2" x14ac:dyDescent="0.25">
      <c r="A635" s="207">
        <v>3141</v>
      </c>
      <c r="B635" s="208" t="s">
        <v>497</v>
      </c>
    </row>
    <row r="636" spans="1:2" x14ac:dyDescent="0.25">
      <c r="A636" s="210">
        <v>3142</v>
      </c>
      <c r="B636" s="211" t="s">
        <v>498</v>
      </c>
    </row>
    <row r="637" spans="1:2" x14ac:dyDescent="0.25">
      <c r="A637" s="207">
        <v>3143</v>
      </c>
      <c r="B637" s="208" t="s">
        <v>499</v>
      </c>
    </row>
    <row r="638" spans="1:2" x14ac:dyDescent="0.25">
      <c r="A638" s="210">
        <v>3144</v>
      </c>
      <c r="B638" s="211" t="s">
        <v>500</v>
      </c>
    </row>
    <row r="639" spans="1:2" x14ac:dyDescent="0.25">
      <c r="A639" s="207">
        <v>3145</v>
      </c>
      <c r="B639" s="208" t="s">
        <v>501</v>
      </c>
    </row>
    <row r="640" spans="1:2" x14ac:dyDescent="0.25">
      <c r="A640" s="210">
        <v>3146</v>
      </c>
      <c r="B640" s="211" t="s">
        <v>502</v>
      </c>
    </row>
    <row r="641" spans="1:2" x14ac:dyDescent="0.25">
      <c r="A641" s="207">
        <v>3151</v>
      </c>
      <c r="B641" s="208" t="s">
        <v>503</v>
      </c>
    </row>
    <row r="642" spans="1:2" x14ac:dyDescent="0.25">
      <c r="A642" s="210">
        <v>3152</v>
      </c>
      <c r="B642" s="211" t="s">
        <v>504</v>
      </c>
    </row>
    <row r="643" spans="1:2" x14ac:dyDescent="0.25">
      <c r="A643" s="207">
        <v>3153</v>
      </c>
      <c r="B643" s="208" t="s">
        <v>505</v>
      </c>
    </row>
    <row r="644" spans="1:2" x14ac:dyDescent="0.25">
      <c r="A644" s="210">
        <v>3155</v>
      </c>
      <c r="B644" s="211" t="s">
        <v>506</v>
      </c>
    </row>
    <row r="645" spans="1:2" x14ac:dyDescent="0.25">
      <c r="A645" s="207">
        <v>3159</v>
      </c>
      <c r="B645" s="208" t="s">
        <v>507</v>
      </c>
    </row>
    <row r="646" spans="1:2" x14ac:dyDescent="0.25">
      <c r="A646" s="210">
        <v>3161</v>
      </c>
      <c r="B646" s="211" t="s">
        <v>508</v>
      </c>
    </row>
    <row r="647" spans="1:2" x14ac:dyDescent="0.25">
      <c r="A647" s="207">
        <v>3162</v>
      </c>
      <c r="B647" s="208" t="s">
        <v>509</v>
      </c>
    </row>
    <row r="648" spans="1:2" x14ac:dyDescent="0.25">
      <c r="A648" s="210">
        <v>3163</v>
      </c>
      <c r="B648" s="211" t="s">
        <v>510</v>
      </c>
    </row>
    <row r="649" spans="1:2" x14ac:dyDescent="0.25">
      <c r="A649" s="207">
        <v>3171</v>
      </c>
      <c r="B649" s="208" t="s">
        <v>511</v>
      </c>
    </row>
    <row r="650" spans="1:2" x14ac:dyDescent="0.25">
      <c r="A650" s="210">
        <v>3172</v>
      </c>
      <c r="B650" s="211" t="s">
        <v>512</v>
      </c>
    </row>
    <row r="651" spans="1:2" x14ac:dyDescent="0.25">
      <c r="A651" s="207">
        <v>3173</v>
      </c>
      <c r="B651" s="208" t="s">
        <v>513</v>
      </c>
    </row>
    <row r="652" spans="1:2" x14ac:dyDescent="0.25">
      <c r="A652" s="210">
        <v>3190</v>
      </c>
      <c r="B652" s="211" t="s">
        <v>514</v>
      </c>
    </row>
    <row r="653" spans="1:2" x14ac:dyDescent="0.25">
      <c r="A653" s="207">
        <v>3211</v>
      </c>
      <c r="B653" s="208" t="s">
        <v>515</v>
      </c>
    </row>
    <row r="654" spans="1:2" x14ac:dyDescent="0.25">
      <c r="A654" s="210">
        <v>3212</v>
      </c>
      <c r="B654" s="211" t="s">
        <v>516</v>
      </c>
    </row>
    <row r="655" spans="1:2" x14ac:dyDescent="0.25">
      <c r="A655" s="207">
        <v>3213</v>
      </c>
      <c r="B655" s="208" t="s">
        <v>517</v>
      </c>
    </row>
    <row r="656" spans="1:2" x14ac:dyDescent="0.25">
      <c r="A656" s="210">
        <v>3221</v>
      </c>
      <c r="B656" s="211" t="s">
        <v>518</v>
      </c>
    </row>
    <row r="657" spans="1:2" x14ac:dyDescent="0.25">
      <c r="A657" s="207">
        <v>3222</v>
      </c>
      <c r="B657" s="208" t="s">
        <v>519</v>
      </c>
    </row>
    <row r="658" spans="1:2" x14ac:dyDescent="0.25">
      <c r="A658" s="210">
        <v>3311</v>
      </c>
      <c r="B658" s="211" t="s">
        <v>520</v>
      </c>
    </row>
    <row r="659" spans="1:2" x14ac:dyDescent="0.25">
      <c r="A659" s="207">
        <v>3312</v>
      </c>
      <c r="B659" s="208" t="s">
        <v>521</v>
      </c>
    </row>
    <row r="660" spans="1:2" x14ac:dyDescent="0.25">
      <c r="A660" s="210">
        <v>3321</v>
      </c>
      <c r="B660" s="211" t="s">
        <v>522</v>
      </c>
    </row>
    <row r="661" spans="1:2" x14ac:dyDescent="0.25">
      <c r="A661" s="207">
        <v>3322</v>
      </c>
      <c r="B661" s="208" t="s">
        <v>523</v>
      </c>
    </row>
    <row r="662" spans="1:2" x14ac:dyDescent="0.25">
      <c r="A662" s="210">
        <v>3323</v>
      </c>
      <c r="B662" s="211" t="s">
        <v>524</v>
      </c>
    </row>
    <row r="663" spans="1:2" x14ac:dyDescent="0.25">
      <c r="A663" s="207">
        <v>3324</v>
      </c>
      <c r="B663" s="208" t="s">
        <v>525</v>
      </c>
    </row>
    <row r="664" spans="1:2" x14ac:dyDescent="0.25">
      <c r="A664" s="210">
        <v>3325</v>
      </c>
      <c r="B664" s="211" t="s">
        <v>526</v>
      </c>
    </row>
    <row r="665" spans="1:2" x14ac:dyDescent="0.25">
      <c r="A665" s="207">
        <v>3326</v>
      </c>
      <c r="B665" s="208" t="s">
        <v>527</v>
      </c>
    </row>
    <row r="666" spans="1:2" x14ac:dyDescent="0.25">
      <c r="A666" s="210">
        <v>3331</v>
      </c>
      <c r="B666" s="211" t="s">
        <v>528</v>
      </c>
    </row>
    <row r="667" spans="1:2" x14ac:dyDescent="0.25">
      <c r="A667" s="207">
        <v>3332</v>
      </c>
      <c r="B667" s="208" t="s">
        <v>529</v>
      </c>
    </row>
    <row r="668" spans="1:2" x14ac:dyDescent="0.25">
      <c r="A668" s="210">
        <v>3333</v>
      </c>
      <c r="B668" s="211" t="s">
        <v>530</v>
      </c>
    </row>
    <row r="669" spans="1:2" x14ac:dyDescent="0.25">
      <c r="A669" s="207">
        <v>3334</v>
      </c>
      <c r="B669" s="208" t="s">
        <v>531</v>
      </c>
    </row>
    <row r="670" spans="1:2" x14ac:dyDescent="0.25">
      <c r="A670" s="210">
        <v>3335</v>
      </c>
      <c r="B670" s="211" t="s">
        <v>532</v>
      </c>
    </row>
    <row r="671" spans="1:2" x14ac:dyDescent="0.25">
      <c r="A671" s="207">
        <v>3339</v>
      </c>
      <c r="B671" s="208" t="s">
        <v>533</v>
      </c>
    </row>
    <row r="672" spans="1:2" x14ac:dyDescent="0.25">
      <c r="A672" s="210">
        <v>3341</v>
      </c>
      <c r="B672" s="211" t="s">
        <v>534</v>
      </c>
    </row>
    <row r="673" spans="1:2" x14ac:dyDescent="0.25">
      <c r="A673" s="207">
        <v>3342</v>
      </c>
      <c r="B673" s="208" t="s">
        <v>535</v>
      </c>
    </row>
    <row r="674" spans="1:2" x14ac:dyDescent="0.25">
      <c r="A674" s="210">
        <v>3410</v>
      </c>
      <c r="B674" s="211" t="s">
        <v>536</v>
      </c>
    </row>
    <row r="675" spans="1:2" x14ac:dyDescent="0.25">
      <c r="A675" s="207">
        <v>3511</v>
      </c>
      <c r="B675" s="208" t="s">
        <v>538</v>
      </c>
    </row>
    <row r="676" spans="1:2" x14ac:dyDescent="0.25">
      <c r="A676" s="210">
        <v>3513</v>
      </c>
      <c r="B676" s="211" t="s">
        <v>539</v>
      </c>
    </row>
    <row r="677" spans="1:2" x14ac:dyDescent="0.25">
      <c r="A677" s="207">
        <v>3514</v>
      </c>
      <c r="B677" s="208" t="s">
        <v>540</v>
      </c>
    </row>
    <row r="678" spans="1:2" x14ac:dyDescent="0.25">
      <c r="A678" s="210">
        <v>3515</v>
      </c>
      <c r="B678" s="211" t="s">
        <v>541</v>
      </c>
    </row>
    <row r="679" spans="1:2" x14ac:dyDescent="0.25">
      <c r="A679" s="207">
        <v>3520</v>
      </c>
      <c r="B679" s="208" t="s">
        <v>542</v>
      </c>
    </row>
    <row r="680" spans="1:2" x14ac:dyDescent="0.25">
      <c r="A680" s="210">
        <v>3611</v>
      </c>
      <c r="B680" s="211" t="s">
        <v>543</v>
      </c>
    </row>
    <row r="681" spans="1:2" x14ac:dyDescent="0.25">
      <c r="A681" s="207">
        <v>3612</v>
      </c>
      <c r="B681" s="208" t="s">
        <v>545</v>
      </c>
    </row>
    <row r="682" spans="1:2" x14ac:dyDescent="0.25">
      <c r="A682" s="210">
        <v>3613</v>
      </c>
      <c r="B682" s="211" t="s">
        <v>546</v>
      </c>
    </row>
    <row r="683" spans="1:2" x14ac:dyDescent="0.25">
      <c r="A683" s="207">
        <v>3614</v>
      </c>
      <c r="B683" s="208" t="s">
        <v>547</v>
      </c>
    </row>
    <row r="684" spans="1:2" x14ac:dyDescent="0.25">
      <c r="A684" s="210">
        <v>3615</v>
      </c>
      <c r="B684" s="211" t="s">
        <v>548</v>
      </c>
    </row>
    <row r="685" spans="1:2" x14ac:dyDescent="0.25">
      <c r="A685" s="207">
        <v>3616</v>
      </c>
      <c r="B685" s="208" t="s">
        <v>549</v>
      </c>
    </row>
    <row r="686" spans="1:2" x14ac:dyDescent="0.25">
      <c r="A686" s="210">
        <v>3621</v>
      </c>
      <c r="B686" s="211" t="s">
        <v>550</v>
      </c>
    </row>
    <row r="687" spans="1:2" x14ac:dyDescent="0.25">
      <c r="A687" s="207">
        <v>3622</v>
      </c>
      <c r="B687" s="208" t="s">
        <v>551</v>
      </c>
    </row>
    <row r="688" spans="1:2" x14ac:dyDescent="0.25">
      <c r="A688" s="210">
        <v>3623</v>
      </c>
      <c r="B688" s="211" t="s">
        <v>552</v>
      </c>
    </row>
    <row r="689" spans="1:2" x14ac:dyDescent="0.25">
      <c r="A689" s="207">
        <v>3624</v>
      </c>
      <c r="B689" s="208" t="s">
        <v>553</v>
      </c>
    </row>
    <row r="690" spans="1:2" x14ac:dyDescent="0.25">
      <c r="A690" s="210">
        <v>3631</v>
      </c>
      <c r="B690" s="211" t="s">
        <v>554</v>
      </c>
    </row>
    <row r="691" spans="1:2" x14ac:dyDescent="0.25">
      <c r="A691" s="207">
        <v>3632</v>
      </c>
      <c r="B691" s="208" t="s">
        <v>555</v>
      </c>
    </row>
    <row r="692" spans="1:2" x14ac:dyDescent="0.25">
      <c r="A692" s="210">
        <v>3633</v>
      </c>
      <c r="B692" s="211" t="s">
        <v>556</v>
      </c>
    </row>
    <row r="693" spans="1:2" x14ac:dyDescent="0.25">
      <c r="A693" s="207">
        <v>3639</v>
      </c>
      <c r="B693" s="208" t="s">
        <v>557</v>
      </c>
    </row>
    <row r="694" spans="1:2" x14ac:dyDescent="0.25">
      <c r="A694" s="210">
        <v>3641</v>
      </c>
      <c r="B694" s="211" t="s">
        <v>558</v>
      </c>
    </row>
    <row r="695" spans="1:2" x14ac:dyDescent="0.25">
      <c r="A695" s="207">
        <v>3642</v>
      </c>
      <c r="B695" s="208" t="s">
        <v>559</v>
      </c>
    </row>
    <row r="696" spans="1:2" x14ac:dyDescent="0.25">
      <c r="A696" s="210">
        <v>3649</v>
      </c>
      <c r="B696" s="211" t="s">
        <v>560</v>
      </c>
    </row>
    <row r="697" spans="1:2" x14ac:dyDescent="0.25">
      <c r="A697" s="207">
        <v>3651</v>
      </c>
      <c r="B697" s="208" t="s">
        <v>561</v>
      </c>
    </row>
    <row r="698" spans="1:2" x14ac:dyDescent="0.25">
      <c r="A698" s="210">
        <v>3652</v>
      </c>
      <c r="B698" s="211" t="s">
        <v>562</v>
      </c>
    </row>
    <row r="699" spans="1:2" x14ac:dyDescent="0.25">
      <c r="A699" s="207">
        <v>3653</v>
      </c>
      <c r="B699" s="208" t="s">
        <v>563</v>
      </c>
    </row>
    <row r="700" spans="1:2" x14ac:dyDescent="0.25">
      <c r="A700" s="210">
        <v>3654</v>
      </c>
      <c r="B700" s="211" t="s">
        <v>564</v>
      </c>
    </row>
    <row r="701" spans="1:2" x14ac:dyDescent="0.25">
      <c r="A701" s="207">
        <v>3655</v>
      </c>
      <c r="B701" s="208" t="s">
        <v>565</v>
      </c>
    </row>
    <row r="702" spans="1:2" x14ac:dyDescent="0.25">
      <c r="A702" s="210">
        <v>3656</v>
      </c>
      <c r="B702" s="211" t="s">
        <v>566</v>
      </c>
    </row>
    <row r="703" spans="1:2" x14ac:dyDescent="0.25">
      <c r="A703" s="207">
        <v>3659</v>
      </c>
      <c r="B703" s="208" t="s">
        <v>567</v>
      </c>
    </row>
    <row r="704" spans="1:2" x14ac:dyDescent="0.25">
      <c r="A704" s="210">
        <v>3711</v>
      </c>
      <c r="B704" s="211" t="s">
        <v>568</v>
      </c>
    </row>
    <row r="705" spans="1:2" x14ac:dyDescent="0.25">
      <c r="A705" s="207">
        <v>3712</v>
      </c>
      <c r="B705" s="208" t="s">
        <v>569</v>
      </c>
    </row>
    <row r="706" spans="1:2" x14ac:dyDescent="0.25">
      <c r="A706" s="210">
        <v>3713</v>
      </c>
      <c r="B706" s="211" t="s">
        <v>570</v>
      </c>
    </row>
    <row r="707" spans="1:2" x14ac:dyDescent="0.25">
      <c r="A707" s="207">
        <v>3714</v>
      </c>
      <c r="B707" s="208" t="s">
        <v>571</v>
      </c>
    </row>
    <row r="708" spans="1:2" x14ac:dyDescent="0.25">
      <c r="A708" s="210">
        <v>3715</v>
      </c>
      <c r="B708" s="211" t="s">
        <v>572</v>
      </c>
    </row>
    <row r="709" spans="1:2" x14ac:dyDescent="0.25">
      <c r="A709" s="207">
        <v>3716</v>
      </c>
      <c r="B709" s="208" t="s">
        <v>573</v>
      </c>
    </row>
    <row r="710" spans="1:2" x14ac:dyDescent="0.25">
      <c r="A710" s="210">
        <v>3717</v>
      </c>
      <c r="B710" s="211" t="s">
        <v>574</v>
      </c>
    </row>
    <row r="711" spans="1:2" x14ac:dyDescent="0.25">
      <c r="A711" s="207">
        <v>3719</v>
      </c>
      <c r="B711" s="208" t="s">
        <v>575</v>
      </c>
    </row>
    <row r="712" spans="1:2" x14ac:dyDescent="0.25">
      <c r="A712" s="210">
        <v>3721</v>
      </c>
      <c r="B712" s="211" t="s">
        <v>576</v>
      </c>
    </row>
    <row r="713" spans="1:2" x14ac:dyDescent="0.25">
      <c r="A713" s="207">
        <v>3722</v>
      </c>
      <c r="B713" s="208" t="s">
        <v>577</v>
      </c>
    </row>
    <row r="714" spans="1:2" x14ac:dyDescent="0.25">
      <c r="A714" s="210">
        <v>3910</v>
      </c>
      <c r="B714" s="211" t="s">
        <v>578</v>
      </c>
    </row>
    <row r="715" spans="1:2" x14ac:dyDescent="0.25">
      <c r="A715" s="207">
        <v>4111</v>
      </c>
      <c r="B715" s="208" t="s">
        <v>580</v>
      </c>
    </row>
    <row r="716" spans="1:2" x14ac:dyDescent="0.25">
      <c r="A716" s="210">
        <v>4112</v>
      </c>
      <c r="B716" s="211" t="s">
        <v>581</v>
      </c>
    </row>
    <row r="717" spans="1:2" x14ac:dyDescent="0.25">
      <c r="A717" s="207">
        <v>4113</v>
      </c>
      <c r="B717" s="208" t="s">
        <v>583</v>
      </c>
    </row>
    <row r="718" spans="1:2" x14ac:dyDescent="0.25">
      <c r="A718" s="210">
        <v>4114</v>
      </c>
      <c r="B718" s="211" t="s">
        <v>584</v>
      </c>
    </row>
    <row r="719" spans="1:2" x14ac:dyDescent="0.25">
      <c r="A719" s="207">
        <v>4121</v>
      </c>
      <c r="B719" s="208" t="s">
        <v>585</v>
      </c>
    </row>
    <row r="720" spans="1:2" x14ac:dyDescent="0.25">
      <c r="A720" s="210">
        <v>4122</v>
      </c>
      <c r="B720" s="211" t="s">
        <v>586</v>
      </c>
    </row>
    <row r="721" spans="1:2" x14ac:dyDescent="0.25">
      <c r="A721" s="207">
        <v>4123</v>
      </c>
      <c r="B721" s="208" t="s">
        <v>587</v>
      </c>
    </row>
    <row r="722" spans="1:2" x14ac:dyDescent="0.25">
      <c r="A722" s="210">
        <v>4129</v>
      </c>
      <c r="B722" s="211" t="s">
        <v>588</v>
      </c>
    </row>
    <row r="723" spans="1:2" x14ac:dyDescent="0.25">
      <c r="A723" s="207">
        <v>4131</v>
      </c>
      <c r="B723" s="208" t="s">
        <v>589</v>
      </c>
    </row>
    <row r="724" spans="1:2" x14ac:dyDescent="0.25">
      <c r="A724" s="210">
        <v>4132</v>
      </c>
      <c r="B724" s="211" t="s">
        <v>590</v>
      </c>
    </row>
    <row r="725" spans="1:2" x14ac:dyDescent="0.25">
      <c r="A725" s="207">
        <v>4133</v>
      </c>
      <c r="B725" s="208" t="s">
        <v>591</v>
      </c>
    </row>
    <row r="726" spans="1:2" x14ac:dyDescent="0.25">
      <c r="A726" s="210">
        <v>4134</v>
      </c>
      <c r="B726" s="211" t="s">
        <v>592</v>
      </c>
    </row>
    <row r="727" spans="1:2" x14ac:dyDescent="0.25">
      <c r="A727" s="207">
        <v>4136</v>
      </c>
      <c r="B727" s="208" t="s">
        <v>593</v>
      </c>
    </row>
    <row r="728" spans="1:2" x14ac:dyDescent="0.25">
      <c r="A728" s="210">
        <v>4190</v>
      </c>
      <c r="B728" s="211" t="s">
        <v>594</v>
      </c>
    </row>
    <row r="729" spans="1:2" x14ac:dyDescent="0.25">
      <c r="A729" s="207">
        <v>4211</v>
      </c>
      <c r="B729" s="208" t="s">
        <v>595</v>
      </c>
    </row>
    <row r="730" spans="1:2" x14ac:dyDescent="0.25">
      <c r="A730" s="210">
        <v>4212</v>
      </c>
      <c r="B730" s="211" t="s">
        <v>596</v>
      </c>
    </row>
    <row r="731" spans="1:2" x14ac:dyDescent="0.25">
      <c r="A731" s="207">
        <v>4221</v>
      </c>
      <c r="B731" s="208" t="s">
        <v>597</v>
      </c>
    </row>
    <row r="732" spans="1:2" x14ac:dyDescent="0.25">
      <c r="A732" s="210">
        <v>4222</v>
      </c>
      <c r="B732" s="211" t="s">
        <v>598</v>
      </c>
    </row>
    <row r="733" spans="1:2" x14ac:dyDescent="0.25">
      <c r="A733" s="207">
        <v>4223</v>
      </c>
      <c r="B733" s="208" t="s">
        <v>599</v>
      </c>
    </row>
    <row r="734" spans="1:2" x14ac:dyDescent="0.25">
      <c r="A734" s="210">
        <v>4224</v>
      </c>
      <c r="B734" s="211" t="s">
        <v>600</v>
      </c>
    </row>
    <row r="735" spans="1:2" x14ac:dyDescent="0.25">
      <c r="A735" s="207">
        <v>4225</v>
      </c>
      <c r="B735" s="208" t="s">
        <v>601</v>
      </c>
    </row>
    <row r="736" spans="1:2" x14ac:dyDescent="0.25">
      <c r="A736" s="210">
        <v>4226</v>
      </c>
      <c r="B736" s="211" t="s">
        <v>602</v>
      </c>
    </row>
    <row r="737" spans="1:2" x14ac:dyDescent="0.25">
      <c r="A737" s="207">
        <v>4229</v>
      </c>
      <c r="B737" s="208" t="s">
        <v>603</v>
      </c>
    </row>
    <row r="738" spans="1:2" x14ac:dyDescent="0.25">
      <c r="A738" s="210">
        <v>5111</v>
      </c>
      <c r="B738" s="211" t="s">
        <v>604</v>
      </c>
    </row>
    <row r="739" spans="1:2" x14ac:dyDescent="0.25">
      <c r="A739" s="207">
        <v>5112</v>
      </c>
      <c r="B739" s="208" t="s">
        <v>605</v>
      </c>
    </row>
    <row r="740" spans="1:2" x14ac:dyDescent="0.25">
      <c r="A740" s="210">
        <v>5113</v>
      </c>
      <c r="B740" s="211" t="s">
        <v>606</v>
      </c>
    </row>
    <row r="741" spans="1:2" x14ac:dyDescent="0.25">
      <c r="A741" s="207">
        <v>5114</v>
      </c>
      <c r="B741" s="208" t="s">
        <v>607</v>
      </c>
    </row>
    <row r="742" spans="1:2" x14ac:dyDescent="0.25">
      <c r="A742" s="210">
        <v>5115</v>
      </c>
      <c r="B742" s="211" t="s">
        <v>608</v>
      </c>
    </row>
    <row r="743" spans="1:2" x14ac:dyDescent="0.25">
      <c r="A743" s="207">
        <v>5116</v>
      </c>
      <c r="B743" s="208" t="s">
        <v>609</v>
      </c>
    </row>
    <row r="744" spans="1:2" x14ac:dyDescent="0.25">
      <c r="A744" s="210">
        <v>5117</v>
      </c>
      <c r="B744" s="211" t="s">
        <v>610</v>
      </c>
    </row>
    <row r="745" spans="1:2" x14ac:dyDescent="0.25">
      <c r="A745" s="207">
        <v>5121</v>
      </c>
      <c r="B745" s="208" t="s">
        <v>611</v>
      </c>
    </row>
    <row r="746" spans="1:2" x14ac:dyDescent="0.25">
      <c r="A746" s="210">
        <v>5122</v>
      </c>
      <c r="B746" s="211" t="s">
        <v>612</v>
      </c>
    </row>
    <row r="747" spans="1:2" x14ac:dyDescent="0.25">
      <c r="A747" s="207">
        <v>5123</v>
      </c>
      <c r="B747" s="208" t="s">
        <v>613</v>
      </c>
    </row>
    <row r="748" spans="1:2" x14ac:dyDescent="0.25">
      <c r="A748" s="210">
        <v>5129</v>
      </c>
      <c r="B748" s="211" t="s">
        <v>614</v>
      </c>
    </row>
    <row r="749" spans="1:2" x14ac:dyDescent="0.25">
      <c r="A749" s="207">
        <v>5131</v>
      </c>
      <c r="B749" s="208" t="s">
        <v>615</v>
      </c>
    </row>
    <row r="750" spans="1:2" x14ac:dyDescent="0.25">
      <c r="A750" s="210">
        <v>5132</v>
      </c>
      <c r="B750" s="211" t="s">
        <v>616</v>
      </c>
    </row>
    <row r="751" spans="1:2" x14ac:dyDescent="0.25">
      <c r="A751" s="207">
        <v>5133</v>
      </c>
      <c r="B751" s="208" t="s">
        <v>617</v>
      </c>
    </row>
    <row r="752" spans="1:2" x14ac:dyDescent="0.25">
      <c r="A752" s="210">
        <v>5134</v>
      </c>
      <c r="B752" s="211" t="s">
        <v>618</v>
      </c>
    </row>
    <row r="753" spans="1:2" x14ac:dyDescent="0.25">
      <c r="A753" s="207">
        <v>5135</v>
      </c>
      <c r="B753" s="208" t="s">
        <v>619</v>
      </c>
    </row>
    <row r="754" spans="1:2" x14ac:dyDescent="0.25">
      <c r="A754" s="210">
        <v>5211</v>
      </c>
      <c r="B754" s="211" t="s">
        <v>620</v>
      </c>
    </row>
    <row r="755" spans="1:2" x14ac:dyDescent="0.25">
      <c r="A755" s="207">
        <v>5212</v>
      </c>
      <c r="B755" s="208" t="s">
        <v>621</v>
      </c>
    </row>
    <row r="756" spans="1:2" x14ac:dyDescent="0.25">
      <c r="A756" s="210">
        <v>5213</v>
      </c>
      <c r="B756" s="211" t="s">
        <v>622</v>
      </c>
    </row>
    <row r="757" spans="1:2" x14ac:dyDescent="0.25">
      <c r="A757" s="207">
        <v>5219</v>
      </c>
      <c r="B757" s="208" t="s">
        <v>623</v>
      </c>
    </row>
    <row r="758" spans="1:2" x14ac:dyDescent="0.25">
      <c r="A758" s="210">
        <v>5221</v>
      </c>
      <c r="B758" s="211" t="s">
        <v>624</v>
      </c>
    </row>
    <row r="759" spans="1:2" x14ac:dyDescent="0.25">
      <c r="A759" s="207">
        <v>5222</v>
      </c>
      <c r="B759" s="208" t="s">
        <v>625</v>
      </c>
    </row>
    <row r="760" spans="1:2" x14ac:dyDescent="0.25">
      <c r="A760" s="210">
        <v>5223</v>
      </c>
      <c r="B760" s="211" t="s">
        <v>626</v>
      </c>
    </row>
    <row r="761" spans="1:2" x14ac:dyDescent="0.25">
      <c r="A761" s="207">
        <v>5229</v>
      </c>
      <c r="B761" s="208" t="s">
        <v>627</v>
      </c>
    </row>
    <row r="762" spans="1:2" x14ac:dyDescent="0.25">
      <c r="A762" s="210">
        <v>5231</v>
      </c>
      <c r="B762" s="211" t="s">
        <v>628</v>
      </c>
    </row>
    <row r="763" spans="1:2" x14ac:dyDescent="0.25">
      <c r="A763" s="207">
        <v>5232</v>
      </c>
      <c r="B763" s="208" t="s">
        <v>629</v>
      </c>
    </row>
    <row r="764" spans="1:2" x14ac:dyDescent="0.25">
      <c r="A764" s="210">
        <v>5233</v>
      </c>
      <c r="B764" s="211" t="s">
        <v>630</v>
      </c>
    </row>
    <row r="765" spans="1:2" x14ac:dyDescent="0.25">
      <c r="A765" s="207">
        <v>5241</v>
      </c>
      <c r="B765" s="208" t="s">
        <v>631</v>
      </c>
    </row>
    <row r="766" spans="1:2" x14ac:dyDescent="0.25">
      <c r="A766" s="210">
        <v>5242</v>
      </c>
      <c r="B766" s="211" t="s">
        <v>632</v>
      </c>
    </row>
    <row r="767" spans="1:2" x14ac:dyDescent="0.25">
      <c r="A767" s="207">
        <v>5243</v>
      </c>
      <c r="B767" s="208" t="s">
        <v>633</v>
      </c>
    </row>
    <row r="768" spans="1:2" x14ac:dyDescent="0.25">
      <c r="A768" s="210">
        <v>5251</v>
      </c>
      <c r="B768" s="211" t="s">
        <v>634</v>
      </c>
    </row>
    <row r="769" spans="1:2" x14ac:dyDescent="0.25">
      <c r="A769" s="207">
        <v>5252</v>
      </c>
      <c r="B769" s="208" t="s">
        <v>635</v>
      </c>
    </row>
    <row r="770" spans="1:2" x14ac:dyDescent="0.25">
      <c r="A770" s="210">
        <v>5253</v>
      </c>
      <c r="B770" s="211" t="s">
        <v>636</v>
      </c>
    </row>
    <row r="771" spans="1:2" x14ac:dyDescent="0.25">
      <c r="A771" s="207">
        <v>5254</v>
      </c>
      <c r="B771" s="208" t="s">
        <v>637</v>
      </c>
    </row>
    <row r="772" spans="1:2" x14ac:dyDescent="0.25">
      <c r="A772" s="210">
        <v>5255</v>
      </c>
      <c r="B772" s="211" t="s">
        <v>638</v>
      </c>
    </row>
    <row r="773" spans="1:2" x14ac:dyDescent="0.25">
      <c r="A773" s="207">
        <v>5256</v>
      </c>
      <c r="B773" s="208" t="s">
        <v>639</v>
      </c>
    </row>
    <row r="774" spans="1:2" x14ac:dyDescent="0.25">
      <c r="A774" s="210">
        <v>5259</v>
      </c>
      <c r="B774" s="211" t="s">
        <v>640</v>
      </c>
    </row>
    <row r="775" spans="1:2" x14ac:dyDescent="0.25">
      <c r="A775" s="207">
        <v>5291</v>
      </c>
      <c r="B775" s="208" t="s">
        <v>641</v>
      </c>
    </row>
    <row r="776" spans="1:2" x14ac:dyDescent="0.25">
      <c r="A776" s="210">
        <v>5292</v>
      </c>
      <c r="B776" s="211" t="s">
        <v>642</v>
      </c>
    </row>
    <row r="777" spans="1:2" x14ac:dyDescent="0.25">
      <c r="A777" s="207">
        <v>5293</v>
      </c>
      <c r="B777" s="208" t="s">
        <v>643</v>
      </c>
    </row>
    <row r="778" spans="1:2" x14ac:dyDescent="0.25">
      <c r="A778" s="210">
        <v>5299</v>
      </c>
      <c r="B778" s="211" t="s">
        <v>644</v>
      </c>
    </row>
    <row r="779" spans="1:2" x14ac:dyDescent="0.25">
      <c r="A779" s="207">
        <v>6111</v>
      </c>
      <c r="B779" s="208" t="s">
        <v>645</v>
      </c>
    </row>
    <row r="780" spans="1:2" x14ac:dyDescent="0.25">
      <c r="A780" s="210">
        <v>6113</v>
      </c>
      <c r="B780" s="211" t="s">
        <v>646</v>
      </c>
    </row>
    <row r="781" spans="1:2" x14ac:dyDescent="0.25">
      <c r="A781" s="207">
        <v>6114</v>
      </c>
      <c r="B781" s="208" t="s">
        <v>647</v>
      </c>
    </row>
    <row r="782" spans="1:2" x14ac:dyDescent="0.25">
      <c r="A782" s="210">
        <v>6115</v>
      </c>
      <c r="B782" s="211" t="s">
        <v>648</v>
      </c>
    </row>
    <row r="783" spans="1:2" x14ac:dyDescent="0.25">
      <c r="A783" s="207">
        <v>6116</v>
      </c>
      <c r="B783" s="208" t="s">
        <v>649</v>
      </c>
    </row>
    <row r="784" spans="1:2" x14ac:dyDescent="0.25">
      <c r="A784" s="210">
        <v>6119</v>
      </c>
      <c r="B784" s="211" t="s">
        <v>650</v>
      </c>
    </row>
    <row r="785" spans="1:2" x14ac:dyDescent="0.25">
      <c r="A785" s="207">
        <v>6121</v>
      </c>
      <c r="B785" s="208" t="s">
        <v>651</v>
      </c>
    </row>
    <row r="786" spans="1:2" x14ac:dyDescent="0.25">
      <c r="A786" s="210">
        <v>6122</v>
      </c>
      <c r="B786" s="211" t="s">
        <v>652</v>
      </c>
    </row>
    <row r="787" spans="1:2" x14ac:dyDescent="0.25">
      <c r="A787" s="207">
        <v>6124</v>
      </c>
      <c r="B787" s="208" t="s">
        <v>653</v>
      </c>
    </row>
    <row r="788" spans="1:2" x14ac:dyDescent="0.25">
      <c r="A788" s="210">
        <v>6130</v>
      </c>
      <c r="B788" s="211" t="s">
        <v>654</v>
      </c>
    </row>
    <row r="789" spans="1:2" x14ac:dyDescent="0.25">
      <c r="A789" s="207">
        <v>6211</v>
      </c>
      <c r="B789" s="208" t="s">
        <v>655</v>
      </c>
    </row>
    <row r="790" spans="1:2" x14ac:dyDescent="0.25">
      <c r="A790" s="210">
        <v>6212</v>
      </c>
      <c r="B790" s="211" t="s">
        <v>656</v>
      </c>
    </row>
    <row r="791" spans="1:2" x14ac:dyDescent="0.25">
      <c r="A791" s="207">
        <v>6220</v>
      </c>
      <c r="B791" s="208" t="s">
        <v>657</v>
      </c>
    </row>
    <row r="792" spans="1:2" x14ac:dyDescent="0.25">
      <c r="A792" s="210">
        <v>6230</v>
      </c>
      <c r="B792" s="211" t="s">
        <v>658</v>
      </c>
    </row>
    <row r="793" spans="1:2" x14ac:dyDescent="0.25">
      <c r="A793" s="207">
        <v>7111</v>
      </c>
      <c r="B793" s="208" t="s">
        <v>659</v>
      </c>
    </row>
    <row r="794" spans="1:2" x14ac:dyDescent="0.25">
      <c r="A794" s="210">
        <v>7112</v>
      </c>
      <c r="B794" s="211" t="s">
        <v>660</v>
      </c>
    </row>
    <row r="795" spans="1:2" x14ac:dyDescent="0.25">
      <c r="A795" s="207">
        <v>7113</v>
      </c>
      <c r="B795" s="208" t="s">
        <v>661</v>
      </c>
    </row>
    <row r="796" spans="1:2" x14ac:dyDescent="0.25">
      <c r="A796" s="210">
        <v>7114</v>
      </c>
      <c r="B796" s="211" t="s">
        <v>662</v>
      </c>
    </row>
    <row r="797" spans="1:2" x14ac:dyDescent="0.25">
      <c r="A797" s="207">
        <v>7115</v>
      </c>
      <c r="B797" s="208" t="s">
        <v>663</v>
      </c>
    </row>
    <row r="798" spans="1:2" x14ac:dyDescent="0.25">
      <c r="A798" s="210">
        <v>7211</v>
      </c>
      <c r="B798" s="211" t="s">
        <v>664</v>
      </c>
    </row>
    <row r="799" spans="1:2" x14ac:dyDescent="0.25">
      <c r="A799" s="207">
        <v>7212</v>
      </c>
      <c r="B799" s="208" t="s">
        <v>665</v>
      </c>
    </row>
    <row r="800" spans="1:2" x14ac:dyDescent="0.25">
      <c r="A800" s="210">
        <v>7213</v>
      </c>
      <c r="B800" s="211" t="s">
        <v>666</v>
      </c>
    </row>
    <row r="801" spans="1:2" x14ac:dyDescent="0.25">
      <c r="A801" s="207">
        <v>7216</v>
      </c>
      <c r="B801" s="208" t="s">
        <v>667</v>
      </c>
    </row>
    <row r="802" spans="1:2" x14ac:dyDescent="0.25">
      <c r="A802" s="210">
        <v>7217</v>
      </c>
      <c r="B802" s="211" t="s">
        <v>668</v>
      </c>
    </row>
    <row r="803" spans="1:2" x14ac:dyDescent="0.25">
      <c r="A803" s="207">
        <v>7221</v>
      </c>
      <c r="B803" s="208" t="s">
        <v>669</v>
      </c>
    </row>
    <row r="804" spans="1:2" x14ac:dyDescent="0.25">
      <c r="A804" s="210">
        <v>7222</v>
      </c>
      <c r="B804" s="211" t="s">
        <v>670</v>
      </c>
    </row>
    <row r="805" spans="1:2" x14ac:dyDescent="0.25">
      <c r="A805" s="207">
        <v>7223</v>
      </c>
      <c r="B805" s="208" t="s">
        <v>671</v>
      </c>
    </row>
    <row r="806" spans="1:2" x14ac:dyDescent="0.25">
      <c r="A806" s="210">
        <v>7224</v>
      </c>
      <c r="B806" s="211" t="s">
        <v>672</v>
      </c>
    </row>
    <row r="807" spans="1:2" x14ac:dyDescent="0.25">
      <c r="A807" s="207">
        <v>7225</v>
      </c>
      <c r="B807" s="208" t="s">
        <v>673</v>
      </c>
    </row>
    <row r="808" spans="1:2" x14ac:dyDescent="0.25">
      <c r="A808" s="210">
        <v>7231</v>
      </c>
      <c r="B808" s="211" t="s">
        <v>674</v>
      </c>
    </row>
    <row r="809" spans="1:2" x14ac:dyDescent="0.25">
      <c r="A809" s="207">
        <v>7232</v>
      </c>
      <c r="B809" s="208" t="s">
        <v>675</v>
      </c>
    </row>
    <row r="810" spans="1:2" x14ac:dyDescent="0.25">
      <c r="A810" s="210">
        <v>7233</v>
      </c>
      <c r="B810" s="211" t="s">
        <v>676</v>
      </c>
    </row>
    <row r="811" spans="1:2" x14ac:dyDescent="0.25">
      <c r="A811" s="207">
        <v>7310</v>
      </c>
      <c r="B811" s="208" t="s">
        <v>677</v>
      </c>
    </row>
    <row r="812" spans="1:2" x14ac:dyDescent="0.25">
      <c r="A812" s="210">
        <v>7321</v>
      </c>
      <c r="B812" s="211" t="s">
        <v>678</v>
      </c>
    </row>
    <row r="813" spans="1:2" x14ac:dyDescent="0.25">
      <c r="A813" s="207">
        <v>7322</v>
      </c>
      <c r="B813" s="208" t="s">
        <v>679</v>
      </c>
    </row>
    <row r="814" spans="1:2" x14ac:dyDescent="0.25">
      <c r="A814" s="210">
        <v>7323</v>
      </c>
      <c r="B814" s="211" t="s">
        <v>680</v>
      </c>
    </row>
    <row r="815" spans="1:2" x14ac:dyDescent="0.25">
      <c r="A815" s="207">
        <v>7324</v>
      </c>
      <c r="B815" s="208" t="s">
        <v>681</v>
      </c>
    </row>
    <row r="816" spans="1:2" x14ac:dyDescent="0.25">
      <c r="A816" s="210">
        <v>7325</v>
      </c>
      <c r="B816" s="211" t="s">
        <v>682</v>
      </c>
    </row>
    <row r="817" spans="1:2" x14ac:dyDescent="0.25">
      <c r="A817" s="207">
        <v>7326</v>
      </c>
      <c r="B817" s="208" t="s">
        <v>683</v>
      </c>
    </row>
    <row r="818" spans="1:2" x14ac:dyDescent="0.25">
      <c r="A818" s="210">
        <v>7327</v>
      </c>
      <c r="B818" s="211" t="s">
        <v>684</v>
      </c>
    </row>
    <row r="819" spans="1:2" x14ac:dyDescent="0.25">
      <c r="A819" s="207">
        <v>7328</v>
      </c>
      <c r="B819" s="208" t="s">
        <v>685</v>
      </c>
    </row>
    <row r="820" spans="1:2" x14ac:dyDescent="0.25">
      <c r="A820" s="210">
        <v>7331</v>
      </c>
      <c r="B820" s="211" t="s">
        <v>686</v>
      </c>
    </row>
    <row r="821" spans="1:2" x14ac:dyDescent="0.25">
      <c r="A821" s="207">
        <v>7332</v>
      </c>
      <c r="B821" s="208" t="s">
        <v>687</v>
      </c>
    </row>
    <row r="822" spans="1:2" x14ac:dyDescent="0.25">
      <c r="A822" s="210">
        <v>7333</v>
      </c>
      <c r="B822" s="211" t="s">
        <v>688</v>
      </c>
    </row>
    <row r="823" spans="1:2" x14ac:dyDescent="0.25">
      <c r="A823" s="207">
        <v>7334</v>
      </c>
      <c r="B823" s="208" t="s">
        <v>689</v>
      </c>
    </row>
    <row r="824" spans="1:2" x14ac:dyDescent="0.25">
      <c r="A824" s="210">
        <v>7335</v>
      </c>
      <c r="B824" s="211" t="s">
        <v>690</v>
      </c>
    </row>
    <row r="825" spans="1:2" x14ac:dyDescent="0.25">
      <c r="A825" s="207">
        <v>7341</v>
      </c>
      <c r="B825" s="208" t="s">
        <v>691</v>
      </c>
    </row>
    <row r="826" spans="1:2" x14ac:dyDescent="0.25">
      <c r="A826" s="210">
        <v>7342</v>
      </c>
      <c r="B826" s="211" t="s">
        <v>692</v>
      </c>
    </row>
    <row r="827" spans="1:2" x14ac:dyDescent="0.25">
      <c r="A827" s="207">
        <v>7343</v>
      </c>
      <c r="B827" s="208" t="s">
        <v>693</v>
      </c>
    </row>
    <row r="828" spans="1:2" x14ac:dyDescent="0.25">
      <c r="A828" s="210">
        <v>7411</v>
      </c>
      <c r="B828" s="211" t="s">
        <v>694</v>
      </c>
    </row>
    <row r="829" spans="1:2" x14ac:dyDescent="0.25">
      <c r="A829" s="207">
        <v>7412</v>
      </c>
      <c r="B829" s="208" t="s">
        <v>695</v>
      </c>
    </row>
    <row r="830" spans="1:2" x14ac:dyDescent="0.25">
      <c r="A830" s="210">
        <v>7413</v>
      </c>
      <c r="B830" s="211" t="s">
        <v>696</v>
      </c>
    </row>
    <row r="831" spans="1:2" x14ac:dyDescent="0.25">
      <c r="A831" s="207">
        <v>7414</v>
      </c>
      <c r="B831" s="208" t="s">
        <v>697</v>
      </c>
    </row>
    <row r="832" spans="1:2" x14ac:dyDescent="0.25">
      <c r="A832" s="210">
        <v>7415</v>
      </c>
      <c r="B832" s="211" t="s">
        <v>698</v>
      </c>
    </row>
    <row r="833" spans="1:2" x14ac:dyDescent="0.25">
      <c r="A833" s="207">
        <v>7416</v>
      </c>
      <c r="B833" s="208" t="s">
        <v>699</v>
      </c>
    </row>
    <row r="834" spans="1:2" x14ac:dyDescent="0.25">
      <c r="A834" s="210">
        <v>7417</v>
      </c>
      <c r="B834" s="211" t="s">
        <v>700</v>
      </c>
    </row>
    <row r="835" spans="1:2" x14ac:dyDescent="0.25">
      <c r="A835" s="207">
        <v>7418</v>
      </c>
      <c r="B835" s="208" t="s">
        <v>701</v>
      </c>
    </row>
    <row r="836" spans="1:2" x14ac:dyDescent="0.25">
      <c r="A836" s="210">
        <v>7419</v>
      </c>
      <c r="B836" s="211" t="s">
        <v>702</v>
      </c>
    </row>
    <row r="837" spans="1:2" x14ac:dyDescent="0.25">
      <c r="A837" s="207">
        <v>7420</v>
      </c>
      <c r="B837" s="208" t="s">
        <v>703</v>
      </c>
    </row>
    <row r="838" spans="1:2" x14ac:dyDescent="0.25">
      <c r="A838" s="210">
        <v>7511</v>
      </c>
      <c r="B838" s="211" t="s">
        <v>704</v>
      </c>
    </row>
    <row r="839" spans="1:2" x14ac:dyDescent="0.25">
      <c r="A839" s="207">
        <v>7512</v>
      </c>
      <c r="B839" s="208" t="s">
        <v>705</v>
      </c>
    </row>
    <row r="840" spans="1:2" x14ac:dyDescent="0.25">
      <c r="A840" s="210">
        <v>7513</v>
      </c>
      <c r="B840" s="211" t="s">
        <v>706</v>
      </c>
    </row>
    <row r="841" spans="1:2" x14ac:dyDescent="0.25">
      <c r="A841" s="207">
        <v>7514</v>
      </c>
      <c r="B841" s="208" t="s">
        <v>707</v>
      </c>
    </row>
    <row r="842" spans="1:2" x14ac:dyDescent="0.25">
      <c r="A842" s="210">
        <v>7515</v>
      </c>
      <c r="B842" s="211" t="s">
        <v>708</v>
      </c>
    </row>
    <row r="843" spans="1:2" x14ac:dyDescent="0.25">
      <c r="A843" s="207">
        <v>7519</v>
      </c>
      <c r="B843" s="208" t="s">
        <v>709</v>
      </c>
    </row>
    <row r="844" spans="1:2" x14ac:dyDescent="0.25">
      <c r="A844" s="210">
        <v>7521</v>
      </c>
      <c r="B844" s="211" t="s">
        <v>710</v>
      </c>
    </row>
    <row r="845" spans="1:2" x14ac:dyDescent="0.25">
      <c r="A845" s="207">
        <v>7522</v>
      </c>
      <c r="B845" s="208" t="s">
        <v>711</v>
      </c>
    </row>
    <row r="846" spans="1:2" x14ac:dyDescent="0.25">
      <c r="A846" s="210">
        <v>7523</v>
      </c>
      <c r="B846" s="211" t="s">
        <v>712</v>
      </c>
    </row>
    <row r="847" spans="1:2" x14ac:dyDescent="0.25">
      <c r="A847" s="207">
        <v>7524</v>
      </c>
      <c r="B847" s="208" t="s">
        <v>713</v>
      </c>
    </row>
    <row r="848" spans="1:2" x14ac:dyDescent="0.25">
      <c r="A848" s="210">
        <v>7529</v>
      </c>
      <c r="B848" s="211" t="s">
        <v>714</v>
      </c>
    </row>
    <row r="849" spans="1:2" x14ac:dyDescent="0.25">
      <c r="A849" s="207">
        <v>7531</v>
      </c>
      <c r="B849" s="208" t="s">
        <v>715</v>
      </c>
    </row>
    <row r="850" spans="1:2" x14ac:dyDescent="0.25">
      <c r="A850" s="210">
        <v>7532</v>
      </c>
      <c r="B850" s="211" t="s">
        <v>716</v>
      </c>
    </row>
    <row r="851" spans="1:2" x14ac:dyDescent="0.25">
      <c r="A851" s="207">
        <v>7533</v>
      </c>
      <c r="B851" s="208" t="s">
        <v>717</v>
      </c>
    </row>
    <row r="852" spans="1:2" x14ac:dyDescent="0.25">
      <c r="A852" s="210">
        <v>7534</v>
      </c>
      <c r="B852" s="211" t="s">
        <v>718</v>
      </c>
    </row>
    <row r="853" spans="1:2" x14ac:dyDescent="0.25">
      <c r="A853" s="207">
        <v>7535</v>
      </c>
      <c r="B853" s="208" t="s">
        <v>719</v>
      </c>
    </row>
    <row r="854" spans="1:2" x14ac:dyDescent="0.25">
      <c r="A854" s="210">
        <v>7536</v>
      </c>
      <c r="B854" s="211" t="s">
        <v>720</v>
      </c>
    </row>
    <row r="855" spans="1:2" x14ac:dyDescent="0.25">
      <c r="A855" s="207">
        <v>7538</v>
      </c>
      <c r="B855" s="208" t="s">
        <v>721</v>
      </c>
    </row>
    <row r="856" spans="1:2" x14ac:dyDescent="0.25">
      <c r="A856" s="210">
        <v>7539</v>
      </c>
      <c r="B856" s="211" t="s">
        <v>722</v>
      </c>
    </row>
    <row r="857" spans="1:2" x14ac:dyDescent="0.25">
      <c r="A857" s="207">
        <v>7911</v>
      </c>
      <c r="B857" s="208" t="s">
        <v>723</v>
      </c>
    </row>
    <row r="858" spans="1:2" x14ac:dyDescent="0.25">
      <c r="A858" s="210">
        <v>7914</v>
      </c>
      <c r="B858" s="211" t="s">
        <v>724</v>
      </c>
    </row>
    <row r="859" spans="1:2" x14ac:dyDescent="0.25">
      <c r="A859" s="207">
        <v>7915</v>
      </c>
      <c r="B859" s="208" t="s">
        <v>725</v>
      </c>
    </row>
    <row r="860" spans="1:2" x14ac:dyDescent="0.25">
      <c r="A860" s="210">
        <v>7919</v>
      </c>
      <c r="B860" s="211" t="s">
        <v>726</v>
      </c>
    </row>
    <row r="861" spans="1:2" x14ac:dyDescent="0.25">
      <c r="A861" s="207">
        <v>8111</v>
      </c>
      <c r="B861" s="208" t="s">
        <v>727</v>
      </c>
    </row>
    <row r="862" spans="1:2" x14ac:dyDescent="0.25">
      <c r="A862" s="210">
        <v>8112</v>
      </c>
      <c r="B862" s="211" t="s">
        <v>728</v>
      </c>
    </row>
    <row r="863" spans="1:2" x14ac:dyDescent="0.25">
      <c r="A863" s="207">
        <v>8121</v>
      </c>
      <c r="B863" s="208" t="s">
        <v>729</v>
      </c>
    </row>
    <row r="864" spans="1:2" x14ac:dyDescent="0.25">
      <c r="A864" s="210">
        <v>8122</v>
      </c>
      <c r="B864" s="211" t="s">
        <v>730</v>
      </c>
    </row>
    <row r="865" spans="1:2" x14ac:dyDescent="0.25">
      <c r="A865" s="207">
        <v>8123</v>
      </c>
      <c r="B865" s="208" t="s">
        <v>731</v>
      </c>
    </row>
    <row r="866" spans="1:2" x14ac:dyDescent="0.25">
      <c r="A866" s="210">
        <v>8124</v>
      </c>
      <c r="B866" s="211" t="s">
        <v>732</v>
      </c>
    </row>
    <row r="867" spans="1:2" x14ac:dyDescent="0.25">
      <c r="A867" s="207">
        <v>8125</v>
      </c>
      <c r="B867" s="208" t="s">
        <v>733</v>
      </c>
    </row>
    <row r="868" spans="1:2" x14ac:dyDescent="0.25">
      <c r="A868" s="210">
        <v>8126</v>
      </c>
      <c r="B868" s="211" t="s">
        <v>734</v>
      </c>
    </row>
    <row r="869" spans="1:2" x14ac:dyDescent="0.25">
      <c r="A869" s="207">
        <v>8131</v>
      </c>
      <c r="B869" s="208" t="s">
        <v>735</v>
      </c>
    </row>
    <row r="870" spans="1:2" x14ac:dyDescent="0.25">
      <c r="A870" s="210">
        <v>8132</v>
      </c>
      <c r="B870" s="211" t="s">
        <v>736</v>
      </c>
    </row>
    <row r="871" spans="1:2" x14ac:dyDescent="0.25">
      <c r="A871" s="207">
        <v>8133</v>
      </c>
      <c r="B871" s="208" t="s">
        <v>737</v>
      </c>
    </row>
    <row r="872" spans="1:2" x14ac:dyDescent="0.25">
      <c r="A872" s="210">
        <v>8134</v>
      </c>
      <c r="B872" s="211" t="s">
        <v>738</v>
      </c>
    </row>
    <row r="873" spans="1:2" x14ac:dyDescent="0.25">
      <c r="A873" s="207">
        <v>8135</v>
      </c>
      <c r="B873" s="208" t="s">
        <v>739</v>
      </c>
    </row>
    <row r="874" spans="1:2" x14ac:dyDescent="0.25">
      <c r="A874" s="210">
        <v>8136</v>
      </c>
      <c r="B874" s="211" t="s">
        <v>740</v>
      </c>
    </row>
    <row r="875" spans="1:2" x14ac:dyDescent="0.25">
      <c r="A875" s="207">
        <v>8137</v>
      </c>
      <c r="B875" s="208" t="s">
        <v>741</v>
      </c>
    </row>
    <row r="876" spans="1:2" x14ac:dyDescent="0.25">
      <c r="A876" s="210">
        <v>8141</v>
      </c>
      <c r="B876" s="211" t="s">
        <v>742</v>
      </c>
    </row>
    <row r="877" spans="1:2" x14ac:dyDescent="0.25">
      <c r="A877" s="207">
        <v>8142</v>
      </c>
      <c r="B877" s="208" t="s">
        <v>743</v>
      </c>
    </row>
    <row r="878" spans="1:2" x14ac:dyDescent="0.25">
      <c r="A878" s="210">
        <v>8143</v>
      </c>
      <c r="B878" s="211" t="s">
        <v>744</v>
      </c>
    </row>
    <row r="879" spans="1:2" x14ac:dyDescent="0.25">
      <c r="A879" s="207">
        <v>8144</v>
      </c>
      <c r="B879" s="208" t="s">
        <v>745</v>
      </c>
    </row>
    <row r="880" spans="1:2" x14ac:dyDescent="0.25">
      <c r="A880" s="210">
        <v>8151</v>
      </c>
      <c r="B880" s="211" t="s">
        <v>746</v>
      </c>
    </row>
    <row r="881" spans="1:2" x14ac:dyDescent="0.25">
      <c r="A881" s="207">
        <v>8152</v>
      </c>
      <c r="B881" s="208" t="s">
        <v>747</v>
      </c>
    </row>
    <row r="882" spans="1:2" x14ac:dyDescent="0.25">
      <c r="A882" s="210">
        <v>8190</v>
      </c>
      <c r="B882" s="211" t="s">
        <v>748</v>
      </c>
    </row>
    <row r="883" spans="1:2" x14ac:dyDescent="0.25">
      <c r="A883" s="207">
        <v>8211</v>
      </c>
      <c r="B883" s="208" t="s">
        <v>749</v>
      </c>
    </row>
    <row r="884" spans="1:2" x14ac:dyDescent="0.25">
      <c r="A884" s="210">
        <v>8212</v>
      </c>
      <c r="B884" s="211" t="s">
        <v>750</v>
      </c>
    </row>
    <row r="885" spans="1:2" x14ac:dyDescent="0.25">
      <c r="A885" s="207">
        <v>8219</v>
      </c>
      <c r="B885" s="208" t="s">
        <v>751</v>
      </c>
    </row>
    <row r="886" spans="1:2" x14ac:dyDescent="0.25">
      <c r="A886" s="210">
        <v>8311</v>
      </c>
      <c r="B886" s="211" t="s">
        <v>752</v>
      </c>
    </row>
    <row r="887" spans="1:2" x14ac:dyDescent="0.25">
      <c r="A887" s="207">
        <v>8312</v>
      </c>
      <c r="B887" s="208" t="s">
        <v>753</v>
      </c>
    </row>
    <row r="888" spans="1:2" x14ac:dyDescent="0.25">
      <c r="A888" s="210">
        <v>8321</v>
      </c>
      <c r="B888" s="211" t="s">
        <v>754</v>
      </c>
    </row>
    <row r="889" spans="1:2" x14ac:dyDescent="0.25">
      <c r="A889" s="207">
        <v>8322</v>
      </c>
      <c r="B889" s="208" t="s">
        <v>755</v>
      </c>
    </row>
    <row r="890" spans="1:2" x14ac:dyDescent="0.25">
      <c r="A890" s="210">
        <v>8323</v>
      </c>
      <c r="B890" s="211" t="s">
        <v>756</v>
      </c>
    </row>
    <row r="891" spans="1:2" x14ac:dyDescent="0.25">
      <c r="A891" s="207">
        <v>8324</v>
      </c>
      <c r="B891" s="208" t="s">
        <v>757</v>
      </c>
    </row>
    <row r="892" spans="1:2" x14ac:dyDescent="0.25">
      <c r="A892" s="210">
        <v>8325</v>
      </c>
      <c r="B892" s="211" t="s">
        <v>758</v>
      </c>
    </row>
    <row r="893" spans="1:2" x14ac:dyDescent="0.25">
      <c r="A893" s="207">
        <v>8326</v>
      </c>
      <c r="B893" s="208" t="s">
        <v>759</v>
      </c>
    </row>
    <row r="894" spans="1:2" x14ac:dyDescent="0.25">
      <c r="A894" s="210">
        <v>8327</v>
      </c>
      <c r="B894" s="211" t="s">
        <v>760</v>
      </c>
    </row>
    <row r="895" spans="1:2" x14ac:dyDescent="0.25">
      <c r="A895" s="207">
        <v>8329</v>
      </c>
      <c r="B895" s="208" t="s">
        <v>761</v>
      </c>
    </row>
    <row r="896" spans="1:2" x14ac:dyDescent="0.25">
      <c r="A896" s="210">
        <v>8411</v>
      </c>
      <c r="B896" s="211" t="s">
        <v>762</v>
      </c>
    </row>
    <row r="897" spans="1:2" x14ac:dyDescent="0.25">
      <c r="A897" s="207">
        <v>8412</v>
      </c>
      <c r="B897" s="208" t="s">
        <v>763</v>
      </c>
    </row>
    <row r="898" spans="1:2" x14ac:dyDescent="0.25">
      <c r="A898" s="210">
        <v>8413</v>
      </c>
      <c r="B898" s="211" t="s">
        <v>764</v>
      </c>
    </row>
    <row r="899" spans="1:2" x14ac:dyDescent="0.25">
      <c r="A899" s="207">
        <v>8415</v>
      </c>
      <c r="B899" s="208" t="s">
        <v>765</v>
      </c>
    </row>
    <row r="900" spans="1:2" x14ac:dyDescent="0.25">
      <c r="A900" s="210">
        <v>8416</v>
      </c>
      <c r="B900" s="211" t="s">
        <v>766</v>
      </c>
    </row>
    <row r="901" spans="1:2" x14ac:dyDescent="0.25">
      <c r="A901" s="207">
        <v>8417</v>
      </c>
      <c r="B901" s="208" t="s">
        <v>767</v>
      </c>
    </row>
    <row r="902" spans="1:2" x14ac:dyDescent="0.25">
      <c r="A902" s="210">
        <v>8418</v>
      </c>
      <c r="B902" s="211" t="s">
        <v>768</v>
      </c>
    </row>
    <row r="903" spans="1:2" x14ac:dyDescent="0.25">
      <c r="A903" s="207">
        <v>8419</v>
      </c>
      <c r="B903" s="208" t="s">
        <v>769</v>
      </c>
    </row>
    <row r="904" spans="1:2" x14ac:dyDescent="0.25">
      <c r="A904" s="210">
        <v>8421</v>
      </c>
      <c r="B904" s="211" t="s">
        <v>770</v>
      </c>
    </row>
    <row r="905" spans="1:2" x14ac:dyDescent="0.25">
      <c r="A905" s="207">
        <v>8422</v>
      </c>
      <c r="B905" s="208" t="s">
        <v>771</v>
      </c>
    </row>
    <row r="906" spans="1:2" x14ac:dyDescent="0.25">
      <c r="A906" s="210">
        <v>8423</v>
      </c>
      <c r="B906" s="211" t="s">
        <v>772</v>
      </c>
    </row>
    <row r="907" spans="1:2" x14ac:dyDescent="0.25">
      <c r="A907" s="207">
        <v>8424</v>
      </c>
      <c r="B907" s="208" t="s">
        <v>773</v>
      </c>
    </row>
    <row r="908" spans="1:2" x14ac:dyDescent="0.25">
      <c r="A908" s="210">
        <v>8425</v>
      </c>
      <c r="B908" s="211" t="s">
        <v>774</v>
      </c>
    </row>
    <row r="909" spans="1:2" x14ac:dyDescent="0.25">
      <c r="A909" s="207">
        <v>8430</v>
      </c>
      <c r="B909" s="208" t="s">
        <v>775</v>
      </c>
    </row>
    <row r="910" spans="1:2" x14ac:dyDescent="0.25">
      <c r="A910" s="210">
        <v>9111</v>
      </c>
      <c r="B910" s="211" t="s">
        <v>776</v>
      </c>
    </row>
    <row r="911" spans="1:2" x14ac:dyDescent="0.25">
      <c r="A911" s="207">
        <v>9112</v>
      </c>
      <c r="B911" s="208" t="s">
        <v>777</v>
      </c>
    </row>
    <row r="912" spans="1:2" x14ac:dyDescent="0.25">
      <c r="A912" s="210">
        <v>9113</v>
      </c>
      <c r="B912" s="211" t="s">
        <v>778</v>
      </c>
    </row>
    <row r="913" spans="1:2" x14ac:dyDescent="0.25">
      <c r="A913" s="207">
        <v>9114</v>
      </c>
      <c r="B913" s="208" t="s">
        <v>779</v>
      </c>
    </row>
    <row r="914" spans="1:2" x14ac:dyDescent="0.25">
      <c r="A914" s="210">
        <v>9115</v>
      </c>
      <c r="B914" s="211" t="s">
        <v>780</v>
      </c>
    </row>
    <row r="915" spans="1:2" x14ac:dyDescent="0.25">
      <c r="A915" s="207">
        <v>9119</v>
      </c>
      <c r="B915" s="208" t="s">
        <v>781</v>
      </c>
    </row>
    <row r="916" spans="1:2" x14ac:dyDescent="0.25">
      <c r="A916" s="210">
        <v>9211</v>
      </c>
      <c r="B916" s="211" t="s">
        <v>782</v>
      </c>
    </row>
    <row r="917" spans="1:2" x14ac:dyDescent="0.25">
      <c r="A917" s="207">
        <v>9212</v>
      </c>
      <c r="B917" s="208" t="s">
        <v>783</v>
      </c>
    </row>
    <row r="918" spans="1:2" x14ac:dyDescent="0.25">
      <c r="A918" s="210">
        <v>9221</v>
      </c>
      <c r="B918" s="211" t="s">
        <v>784</v>
      </c>
    </row>
    <row r="919" spans="1:2" x14ac:dyDescent="0.25">
      <c r="A919" s="207">
        <v>9223</v>
      </c>
      <c r="B919" s="208" t="s">
        <v>785</v>
      </c>
    </row>
    <row r="920" spans="1:2" x14ac:dyDescent="0.25">
      <c r="A920" s="210">
        <v>9224</v>
      </c>
      <c r="B920" s="211" t="s">
        <v>786</v>
      </c>
    </row>
    <row r="921" spans="1:2" x14ac:dyDescent="0.25">
      <c r="A921" s="207">
        <v>9225</v>
      </c>
      <c r="B921" s="208" t="s">
        <v>787</v>
      </c>
    </row>
    <row r="922" spans="1:2" x14ac:dyDescent="0.25">
      <c r="A922" s="210">
        <v>9231</v>
      </c>
      <c r="B922" s="211" t="s">
        <v>788</v>
      </c>
    </row>
    <row r="923" spans="1:2" x14ac:dyDescent="0.25">
      <c r="A923" s="207">
        <v>9232</v>
      </c>
      <c r="B923" s="208" t="s">
        <v>789</v>
      </c>
    </row>
    <row r="924" spans="1:2" x14ac:dyDescent="0.25">
      <c r="A924" s="210">
        <v>9233</v>
      </c>
      <c r="B924" s="211" t="s">
        <v>790</v>
      </c>
    </row>
    <row r="925" spans="1:2" x14ac:dyDescent="0.25">
      <c r="A925" s="207">
        <v>9234</v>
      </c>
      <c r="B925" s="208" t="s">
        <v>791</v>
      </c>
    </row>
    <row r="926" spans="1:2" x14ac:dyDescent="0.25">
      <c r="A926" s="210">
        <v>9235</v>
      </c>
      <c r="B926" s="211" t="s">
        <v>792</v>
      </c>
    </row>
    <row r="927" spans="1:2" x14ac:dyDescent="0.25">
      <c r="A927" s="207">
        <v>9236</v>
      </c>
      <c r="B927" s="208" t="s">
        <v>793</v>
      </c>
    </row>
    <row r="928" spans="1:2" x14ac:dyDescent="0.25">
      <c r="A928" s="210">
        <v>9238</v>
      </c>
      <c r="B928" s="211" t="s">
        <v>794</v>
      </c>
    </row>
    <row r="929" spans="1:2" x14ac:dyDescent="0.25">
      <c r="A929" s="207">
        <v>9239</v>
      </c>
      <c r="B929" s="208" t="s">
        <v>795</v>
      </c>
    </row>
    <row r="930" spans="1:2" x14ac:dyDescent="0.25">
      <c r="A930" s="210">
        <v>9310</v>
      </c>
      <c r="B930" s="211" t="s">
        <v>796</v>
      </c>
    </row>
    <row r="931" spans="1:2" x14ac:dyDescent="0.25">
      <c r="A931" s="207">
        <v>9321</v>
      </c>
      <c r="B931" s="208" t="s">
        <v>797</v>
      </c>
    </row>
    <row r="932" spans="1:2" x14ac:dyDescent="0.25">
      <c r="A932" s="210">
        <v>9329</v>
      </c>
      <c r="B932" s="211" t="s">
        <v>798</v>
      </c>
    </row>
    <row r="933" spans="1:2" x14ac:dyDescent="0.25">
      <c r="A933" s="207">
        <v>9331</v>
      </c>
      <c r="B933" s="208" t="s">
        <v>799</v>
      </c>
    </row>
    <row r="934" spans="1:2" x14ac:dyDescent="0.25">
      <c r="A934" s="210">
        <v>9332</v>
      </c>
      <c r="B934" s="211" t="s">
        <v>800</v>
      </c>
    </row>
    <row r="935" spans="1:2" ht="17.25" x14ac:dyDescent="0.25">
      <c r="A935" s="219" t="s">
        <v>801</v>
      </c>
    </row>
    <row r="936" spans="1:2" x14ac:dyDescent="0.25">
      <c r="A936" s="220"/>
    </row>
    <row r="937" spans="1:2" x14ac:dyDescent="0.25">
      <c r="A937" s="221" t="s">
        <v>802</v>
      </c>
    </row>
    <row r="938" spans="1:2" x14ac:dyDescent="0.25">
      <c r="A938" s="222" t="s">
        <v>803</v>
      </c>
    </row>
    <row r="939" spans="1:2" x14ac:dyDescent="0.25">
      <c r="A939" s="220"/>
    </row>
    <row r="940" spans="1:2" ht="17.25" x14ac:dyDescent="0.25">
      <c r="A940" s="219" t="s">
        <v>804</v>
      </c>
    </row>
    <row r="941" spans="1:2" x14ac:dyDescent="0.25">
      <c r="A941" s="220"/>
    </row>
    <row r="942" spans="1:2" x14ac:dyDescent="0.25">
      <c r="A942" s="221" t="s">
        <v>805</v>
      </c>
    </row>
    <row r="943" spans="1:2" x14ac:dyDescent="0.25">
      <c r="A943" s="222" t="s">
        <v>806</v>
      </c>
    </row>
    <row r="944" spans="1:2" x14ac:dyDescent="0.25">
      <c r="A944" s="223" t="s">
        <v>807</v>
      </c>
    </row>
    <row r="945" spans="1:1" x14ac:dyDescent="0.25">
      <c r="A945" s="222" t="s">
        <v>808</v>
      </c>
    </row>
    <row r="947" spans="1:1" x14ac:dyDescent="0.25">
      <c r="A947" s="222" t="s">
        <v>809</v>
      </c>
    </row>
  </sheetData>
  <mergeCells count="8">
    <mergeCell ref="A471:A472"/>
    <mergeCell ref="B471:B472"/>
    <mergeCell ref="C472:F472"/>
    <mergeCell ref="A467:B467"/>
    <mergeCell ref="A468:A469"/>
    <mergeCell ref="B468:B469"/>
    <mergeCell ref="A470:B470"/>
    <mergeCell ref="C470:F470"/>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66F7-7F40-4E1D-8EB4-CB2AFC1805A7}">
  <sheetPr codeName="Munka7"/>
  <dimension ref="A1:J1126"/>
  <sheetViews>
    <sheetView workbookViewId="0">
      <pane ySplit="1" topLeftCell="A1101" activePane="bottomLeft" state="frozen"/>
      <selection pane="bottomLeft" activeCell="C1130" sqref="C1130"/>
    </sheetView>
  </sheetViews>
  <sheetFormatPr defaultRowHeight="12.75" x14ac:dyDescent="0.25"/>
  <cols>
    <col min="1" max="1" width="10" style="228" bestFit="1" customWidth="1"/>
    <col min="2" max="2" width="12" style="228" customWidth="1"/>
    <col min="3" max="3" width="38" style="228" bestFit="1" customWidth="1"/>
    <col min="4" max="4" width="12.7109375" style="229" customWidth="1"/>
    <col min="5" max="5" width="5" style="228" bestFit="1" customWidth="1"/>
    <col min="6" max="7" width="27" style="228" bestFit="1" customWidth="1"/>
    <col min="8" max="8" width="12" style="230" bestFit="1" customWidth="1"/>
    <col min="9" max="9" width="83" style="228" bestFit="1" customWidth="1"/>
    <col min="10" max="10" width="10.140625" style="228" bestFit="1" customWidth="1"/>
    <col min="11" max="16384" width="9.140625" style="228"/>
  </cols>
  <sheetData>
    <row r="1" spans="1:10" ht="51" x14ac:dyDescent="0.25">
      <c r="A1" s="224" t="s">
        <v>810</v>
      </c>
      <c r="B1" s="225" t="s">
        <v>811</v>
      </c>
      <c r="C1" s="224" t="s">
        <v>812</v>
      </c>
      <c r="D1" s="226" t="s">
        <v>813</v>
      </c>
      <c r="E1" s="225" t="s">
        <v>814</v>
      </c>
      <c r="F1" s="224" t="s">
        <v>814</v>
      </c>
      <c r="G1" s="224" t="s">
        <v>815</v>
      </c>
      <c r="H1" s="227" t="s">
        <v>816</v>
      </c>
      <c r="I1" s="224" t="s">
        <v>817</v>
      </c>
      <c r="J1" s="224" t="s">
        <v>818</v>
      </c>
    </row>
    <row r="2" spans="1:10" ht="15" x14ac:dyDescent="0.25">
      <c r="A2" s="228">
        <v>10000002</v>
      </c>
      <c r="B2" s="228">
        <v>8392423828</v>
      </c>
      <c r="C2" s="228" t="s">
        <v>819</v>
      </c>
      <c r="D2" s="229">
        <v>27191</v>
      </c>
      <c r="E2" s="228" t="s">
        <v>820</v>
      </c>
      <c r="F2" s="228" t="s">
        <v>821</v>
      </c>
      <c r="G2" s="228" t="s">
        <v>822</v>
      </c>
      <c r="H2" s="254">
        <v>1328</v>
      </c>
      <c r="I2" s="228" t="s">
        <v>353</v>
      </c>
      <c r="J2" s="231">
        <v>49</v>
      </c>
    </row>
    <row r="3" spans="1:10" ht="15" x14ac:dyDescent="0.25">
      <c r="A3" s="228">
        <v>10000003</v>
      </c>
      <c r="B3" s="228">
        <v>8329823474</v>
      </c>
      <c r="C3" s="228" t="s">
        <v>823</v>
      </c>
      <c r="D3" s="229">
        <v>20931</v>
      </c>
      <c r="E3" s="228" t="s">
        <v>824</v>
      </c>
      <c r="F3" s="228" t="s">
        <v>825</v>
      </c>
      <c r="G3" s="228" t="s">
        <v>826</v>
      </c>
      <c r="H3" s="254">
        <v>2410</v>
      </c>
      <c r="I3" s="228" t="s">
        <v>424</v>
      </c>
      <c r="J3" s="231">
        <v>66</v>
      </c>
    </row>
    <row r="4" spans="1:10" ht="15" x14ac:dyDescent="0.25">
      <c r="A4" s="228">
        <v>10000007</v>
      </c>
      <c r="B4" s="228">
        <v>8352710532</v>
      </c>
      <c r="C4" s="228" t="s">
        <v>827</v>
      </c>
      <c r="D4" s="229">
        <v>23220</v>
      </c>
      <c r="E4" s="228" t="s">
        <v>824</v>
      </c>
      <c r="F4" s="228" t="s">
        <v>825</v>
      </c>
      <c r="G4" s="228" t="s">
        <v>826</v>
      </c>
      <c r="H4" s="254">
        <v>2410</v>
      </c>
      <c r="I4" s="228" t="s">
        <v>424</v>
      </c>
      <c r="J4" s="231">
        <v>60</v>
      </c>
    </row>
    <row r="5" spans="1:10" ht="15" x14ac:dyDescent="0.25">
      <c r="A5" s="228">
        <v>10000013</v>
      </c>
      <c r="B5" s="228">
        <v>8327581902</v>
      </c>
      <c r="C5" s="228" t="s">
        <v>828</v>
      </c>
      <c r="D5" s="229">
        <v>20707</v>
      </c>
      <c r="E5" s="228" t="s">
        <v>829</v>
      </c>
      <c r="F5" s="228" t="s">
        <v>830</v>
      </c>
      <c r="G5" s="228" t="s">
        <v>826</v>
      </c>
      <c r="H5" s="254">
        <v>2410</v>
      </c>
      <c r="I5" s="228" t="s">
        <v>424</v>
      </c>
      <c r="J5" s="231">
        <v>67</v>
      </c>
    </row>
    <row r="6" spans="1:10" ht="15" x14ac:dyDescent="0.25">
      <c r="A6" s="228">
        <v>10000014</v>
      </c>
      <c r="B6" s="228">
        <v>8415403542</v>
      </c>
      <c r="C6" s="228" t="s">
        <v>831</v>
      </c>
      <c r="D6" s="229">
        <v>29489</v>
      </c>
      <c r="E6" s="228" t="s">
        <v>832</v>
      </c>
      <c r="F6" s="228" t="s">
        <v>833</v>
      </c>
      <c r="G6" s="228" t="s">
        <v>834</v>
      </c>
      <c r="H6" s="254">
        <v>2410</v>
      </c>
      <c r="I6" s="228" t="s">
        <v>424</v>
      </c>
      <c r="J6" s="231">
        <v>43</v>
      </c>
    </row>
    <row r="7" spans="1:10" ht="15" x14ac:dyDescent="0.25">
      <c r="A7" s="228">
        <v>10000015</v>
      </c>
      <c r="B7" s="228">
        <v>8424680057</v>
      </c>
      <c r="C7" s="228" t="s">
        <v>835</v>
      </c>
      <c r="D7" s="229">
        <v>30417</v>
      </c>
      <c r="E7" s="228" t="s">
        <v>836</v>
      </c>
      <c r="F7" s="228" t="s">
        <v>837</v>
      </c>
      <c r="G7" s="228" t="s">
        <v>826</v>
      </c>
      <c r="H7" s="254">
        <v>2410</v>
      </c>
      <c r="I7" s="228" t="s">
        <v>424</v>
      </c>
      <c r="J7" s="231">
        <v>40</v>
      </c>
    </row>
    <row r="8" spans="1:10" ht="15" x14ac:dyDescent="0.25">
      <c r="A8" s="228">
        <v>10000017</v>
      </c>
      <c r="B8" s="228">
        <v>8390681331</v>
      </c>
      <c r="C8" s="228" t="s">
        <v>838</v>
      </c>
      <c r="D8" s="229">
        <v>27017</v>
      </c>
      <c r="E8" s="228" t="s">
        <v>839</v>
      </c>
      <c r="F8" s="228" t="s">
        <v>840</v>
      </c>
      <c r="G8" s="228" t="s">
        <v>826</v>
      </c>
      <c r="H8" s="254">
        <v>2410</v>
      </c>
      <c r="I8" s="228" t="s">
        <v>424</v>
      </c>
      <c r="J8" s="231">
        <v>50</v>
      </c>
    </row>
    <row r="9" spans="1:10" ht="15" x14ac:dyDescent="0.25">
      <c r="A9" s="228">
        <v>10000020</v>
      </c>
      <c r="B9" s="228">
        <v>8432804142</v>
      </c>
      <c r="C9" s="228" t="s">
        <v>841</v>
      </c>
      <c r="D9" s="229">
        <v>31229</v>
      </c>
      <c r="E9" s="228" t="s">
        <v>842</v>
      </c>
      <c r="F9" s="228" t="s">
        <v>843</v>
      </c>
      <c r="G9" s="228" t="s">
        <v>834</v>
      </c>
      <c r="H9" s="254">
        <v>2410</v>
      </c>
      <c r="I9" s="228" t="s">
        <v>424</v>
      </c>
      <c r="J9" s="231">
        <v>38</v>
      </c>
    </row>
    <row r="10" spans="1:10" ht="15" x14ac:dyDescent="0.25">
      <c r="A10" s="228">
        <v>10000021</v>
      </c>
      <c r="B10" s="228">
        <v>8346442386</v>
      </c>
      <c r="C10" s="228" t="s">
        <v>844</v>
      </c>
      <c r="D10" s="229">
        <v>22593</v>
      </c>
      <c r="E10" s="228" t="s">
        <v>820</v>
      </c>
      <c r="F10" s="228" t="s">
        <v>821</v>
      </c>
      <c r="G10" s="228" t="s">
        <v>822</v>
      </c>
      <c r="H10" s="254">
        <v>2117</v>
      </c>
      <c r="I10" s="228" t="s">
        <v>424</v>
      </c>
      <c r="J10" s="231">
        <v>62</v>
      </c>
    </row>
    <row r="11" spans="1:10" ht="15" x14ac:dyDescent="0.25">
      <c r="A11" s="228">
        <v>10000027</v>
      </c>
      <c r="B11" s="228">
        <v>8399633682</v>
      </c>
      <c r="C11" s="228" t="s">
        <v>845</v>
      </c>
      <c r="D11" s="229">
        <v>27912</v>
      </c>
      <c r="E11" s="228" t="s">
        <v>846</v>
      </c>
      <c r="F11" s="228" t="s">
        <v>847</v>
      </c>
      <c r="G11" s="228" t="s">
        <v>826</v>
      </c>
      <c r="H11" s="254">
        <v>2410</v>
      </c>
      <c r="I11" s="228" t="s">
        <v>424</v>
      </c>
      <c r="J11" s="231">
        <v>47</v>
      </c>
    </row>
    <row r="12" spans="1:10" ht="15" x14ac:dyDescent="0.25">
      <c r="A12" s="228">
        <v>10000028</v>
      </c>
      <c r="B12" s="228">
        <v>8322883846</v>
      </c>
      <c r="C12" s="228" t="s">
        <v>848</v>
      </c>
      <c r="D12" s="229">
        <v>20237</v>
      </c>
      <c r="E12" s="228" t="s">
        <v>839</v>
      </c>
      <c r="F12" s="228" t="s">
        <v>840</v>
      </c>
      <c r="G12" s="228" t="s">
        <v>822</v>
      </c>
      <c r="H12" s="254">
        <v>2410</v>
      </c>
      <c r="I12" s="228" t="s">
        <v>424</v>
      </c>
      <c r="J12" s="231">
        <v>68</v>
      </c>
    </row>
    <row r="13" spans="1:10" ht="15" x14ac:dyDescent="0.25">
      <c r="A13" s="228">
        <v>10000030</v>
      </c>
      <c r="B13" s="228">
        <v>8382052894</v>
      </c>
      <c r="C13" s="228" t="s">
        <v>849</v>
      </c>
      <c r="D13" s="229">
        <v>26154</v>
      </c>
      <c r="E13" s="228" t="s">
        <v>850</v>
      </c>
      <c r="F13" s="228" t="s">
        <v>851</v>
      </c>
      <c r="G13" s="228" t="s">
        <v>826</v>
      </c>
      <c r="H13" s="254">
        <v>2410</v>
      </c>
      <c r="I13" s="228" t="s">
        <v>424</v>
      </c>
      <c r="J13" s="231">
        <v>52</v>
      </c>
    </row>
    <row r="14" spans="1:10" ht="15" x14ac:dyDescent="0.25">
      <c r="A14" s="228">
        <v>10000032</v>
      </c>
      <c r="B14" s="228">
        <v>8417011455</v>
      </c>
      <c r="C14" s="228" t="s">
        <v>852</v>
      </c>
      <c r="D14" s="229">
        <v>29650</v>
      </c>
      <c r="E14" s="228" t="s">
        <v>853</v>
      </c>
      <c r="F14" s="228" t="s">
        <v>854</v>
      </c>
      <c r="G14" s="228" t="s">
        <v>834</v>
      </c>
      <c r="H14" s="254">
        <v>2410</v>
      </c>
      <c r="I14" s="228" t="s">
        <v>424</v>
      </c>
      <c r="J14" s="231">
        <v>42</v>
      </c>
    </row>
    <row r="15" spans="1:10" ht="15" x14ac:dyDescent="0.25">
      <c r="A15" s="228">
        <v>10000033</v>
      </c>
      <c r="B15" s="228">
        <v>8368763134</v>
      </c>
      <c r="C15" s="228" t="s">
        <v>855</v>
      </c>
      <c r="D15" s="229">
        <v>24825</v>
      </c>
      <c r="E15" s="228" t="s">
        <v>832</v>
      </c>
      <c r="F15" s="228" t="s">
        <v>833</v>
      </c>
      <c r="G15" s="228" t="s">
        <v>822</v>
      </c>
      <c r="H15" s="254">
        <v>1328</v>
      </c>
      <c r="I15" s="228" t="s">
        <v>353</v>
      </c>
      <c r="J15" s="231">
        <v>56</v>
      </c>
    </row>
    <row r="16" spans="1:10" ht="15" x14ac:dyDescent="0.25">
      <c r="A16" s="228">
        <v>10000035</v>
      </c>
      <c r="B16" s="228">
        <v>8432490555</v>
      </c>
      <c r="C16" s="228" t="s">
        <v>856</v>
      </c>
      <c r="D16" s="229">
        <v>31198</v>
      </c>
      <c r="E16" s="228" t="s">
        <v>829</v>
      </c>
      <c r="F16" s="228" t="s">
        <v>830</v>
      </c>
      <c r="G16" s="228" t="s">
        <v>826</v>
      </c>
      <c r="H16" s="254">
        <v>2410</v>
      </c>
      <c r="I16" s="228" t="s">
        <v>424</v>
      </c>
      <c r="J16" s="231">
        <v>38</v>
      </c>
    </row>
    <row r="17" spans="1:10" ht="15" x14ac:dyDescent="0.25">
      <c r="A17" s="228">
        <v>10000037</v>
      </c>
      <c r="B17" s="228">
        <v>8370773583</v>
      </c>
      <c r="C17" s="228" t="s">
        <v>857</v>
      </c>
      <c r="D17" s="229">
        <v>25026</v>
      </c>
      <c r="E17" s="228" t="s">
        <v>858</v>
      </c>
      <c r="F17" s="228" t="s">
        <v>859</v>
      </c>
      <c r="G17" s="228" t="s">
        <v>826</v>
      </c>
      <c r="H17" s="254">
        <v>1328</v>
      </c>
      <c r="I17" s="228" t="s">
        <v>353</v>
      </c>
      <c r="J17" s="231">
        <v>55</v>
      </c>
    </row>
    <row r="18" spans="1:10" ht="15" x14ac:dyDescent="0.25">
      <c r="A18" s="228">
        <v>10000040</v>
      </c>
      <c r="B18" s="228">
        <v>8357612733</v>
      </c>
      <c r="C18" s="228" t="s">
        <v>860</v>
      </c>
      <c r="D18" s="229">
        <v>23710</v>
      </c>
      <c r="E18" s="228" t="s">
        <v>861</v>
      </c>
      <c r="F18" s="228" t="s">
        <v>862</v>
      </c>
      <c r="G18" s="228" t="s">
        <v>826</v>
      </c>
      <c r="H18" s="254">
        <v>2410</v>
      </c>
      <c r="I18" s="228" t="s">
        <v>424</v>
      </c>
      <c r="J18" s="231">
        <v>59</v>
      </c>
    </row>
    <row r="19" spans="1:10" ht="15" x14ac:dyDescent="0.25">
      <c r="A19" s="228">
        <v>10000041</v>
      </c>
      <c r="B19" s="228">
        <v>8363523275</v>
      </c>
      <c r="C19" s="228" t="s">
        <v>863</v>
      </c>
      <c r="D19" s="229">
        <v>24301</v>
      </c>
      <c r="E19" s="228" t="s">
        <v>864</v>
      </c>
      <c r="F19" s="228" t="s">
        <v>865</v>
      </c>
      <c r="G19" s="228" t="s">
        <v>826</v>
      </c>
      <c r="H19" s="254">
        <v>2410</v>
      </c>
      <c r="I19" s="228" t="s">
        <v>424</v>
      </c>
      <c r="J19" s="231">
        <v>57</v>
      </c>
    </row>
    <row r="20" spans="1:10" ht="15" x14ac:dyDescent="0.25">
      <c r="A20" s="228">
        <v>10000045</v>
      </c>
      <c r="B20" s="228">
        <v>8374362774</v>
      </c>
      <c r="C20" s="228" t="s">
        <v>866</v>
      </c>
      <c r="D20" s="229">
        <v>25385</v>
      </c>
      <c r="E20" s="228" t="s">
        <v>864</v>
      </c>
      <c r="F20" s="228" t="s">
        <v>865</v>
      </c>
      <c r="G20" s="228" t="s">
        <v>826</v>
      </c>
      <c r="H20" s="254">
        <v>2410</v>
      </c>
      <c r="I20" s="228" t="s">
        <v>424</v>
      </c>
      <c r="J20" s="231">
        <v>54</v>
      </c>
    </row>
    <row r="21" spans="1:10" ht="15" x14ac:dyDescent="0.25">
      <c r="A21" s="228">
        <v>10000047</v>
      </c>
      <c r="B21" s="228">
        <v>8386912812</v>
      </c>
      <c r="C21" s="228" t="s">
        <v>867</v>
      </c>
      <c r="D21" s="229">
        <v>26640</v>
      </c>
      <c r="E21" s="228" t="s">
        <v>868</v>
      </c>
      <c r="F21" s="228" t="s">
        <v>869</v>
      </c>
      <c r="G21" s="228" t="s">
        <v>826</v>
      </c>
      <c r="H21" s="254">
        <v>1328</v>
      </c>
      <c r="I21" s="228" t="s">
        <v>353</v>
      </c>
      <c r="J21" s="231">
        <v>51</v>
      </c>
    </row>
    <row r="22" spans="1:10" ht="15" x14ac:dyDescent="0.25">
      <c r="A22" s="228">
        <v>10000051</v>
      </c>
      <c r="B22" s="228">
        <v>8310213476</v>
      </c>
      <c r="C22" s="228" t="s">
        <v>870</v>
      </c>
      <c r="D22" s="229">
        <v>18970</v>
      </c>
      <c r="E22" s="228" t="s">
        <v>842</v>
      </c>
      <c r="F22" s="228" t="s">
        <v>843</v>
      </c>
      <c r="G22" s="228" t="s">
        <v>822</v>
      </c>
      <c r="H22" s="254">
        <v>2410</v>
      </c>
      <c r="I22" s="228" t="s">
        <v>424</v>
      </c>
      <c r="J22" s="231">
        <v>72</v>
      </c>
    </row>
    <row r="23" spans="1:10" ht="15" x14ac:dyDescent="0.25">
      <c r="A23" s="228">
        <v>10000052</v>
      </c>
      <c r="B23" s="228">
        <v>8419020923</v>
      </c>
      <c r="C23" s="228" t="s">
        <v>871</v>
      </c>
      <c r="D23" s="229">
        <v>29851</v>
      </c>
      <c r="E23" s="228" t="s">
        <v>829</v>
      </c>
      <c r="F23" s="228" t="s">
        <v>830</v>
      </c>
      <c r="G23" s="228" t="s">
        <v>826</v>
      </c>
      <c r="H23" s="254">
        <v>2410</v>
      </c>
      <c r="I23" s="228" t="s">
        <v>424</v>
      </c>
      <c r="J23" s="231">
        <v>42</v>
      </c>
    </row>
    <row r="24" spans="1:10" ht="15" x14ac:dyDescent="0.25">
      <c r="A24" s="228">
        <v>10000053</v>
      </c>
      <c r="B24" s="228">
        <v>8413122988</v>
      </c>
      <c r="C24" s="228" t="s">
        <v>872</v>
      </c>
      <c r="D24" s="229">
        <v>29261</v>
      </c>
      <c r="E24" s="228" t="s">
        <v>829</v>
      </c>
      <c r="F24" s="228" t="s">
        <v>830</v>
      </c>
      <c r="G24" s="228" t="s">
        <v>826</v>
      </c>
      <c r="H24" s="254">
        <v>2410</v>
      </c>
      <c r="I24" s="228" t="s">
        <v>424</v>
      </c>
      <c r="J24" s="231">
        <v>43</v>
      </c>
    </row>
    <row r="25" spans="1:10" ht="15" x14ac:dyDescent="0.25">
      <c r="A25" s="228">
        <v>10000054</v>
      </c>
      <c r="B25" s="228">
        <v>8387294322</v>
      </c>
      <c r="C25" s="228" t="s">
        <v>873</v>
      </c>
      <c r="D25" s="229">
        <v>26678</v>
      </c>
      <c r="E25" s="228" t="s">
        <v>842</v>
      </c>
      <c r="F25" s="228" t="s">
        <v>843</v>
      </c>
      <c r="G25" s="228" t="s">
        <v>822</v>
      </c>
      <c r="H25" s="254">
        <v>2410</v>
      </c>
      <c r="I25" s="228" t="s">
        <v>424</v>
      </c>
      <c r="J25" s="231">
        <v>50</v>
      </c>
    </row>
    <row r="26" spans="1:10" ht="15" x14ac:dyDescent="0.25">
      <c r="A26" s="228">
        <v>10000056</v>
      </c>
      <c r="B26" s="228">
        <v>8396640823</v>
      </c>
      <c r="C26" s="228" t="s">
        <v>874</v>
      </c>
      <c r="D26" s="229">
        <v>27613</v>
      </c>
      <c r="E26" s="228" t="s">
        <v>829</v>
      </c>
      <c r="F26" s="228" t="s">
        <v>830</v>
      </c>
      <c r="G26" s="228" t="s">
        <v>826</v>
      </c>
      <c r="H26" s="254">
        <v>1328</v>
      </c>
      <c r="I26" s="228" t="s">
        <v>353</v>
      </c>
      <c r="J26" s="231">
        <v>48</v>
      </c>
    </row>
    <row r="27" spans="1:10" ht="15" x14ac:dyDescent="0.25">
      <c r="A27" s="228">
        <v>10000057</v>
      </c>
      <c r="B27" s="228">
        <v>8397652094</v>
      </c>
      <c r="C27" s="228" t="s">
        <v>875</v>
      </c>
      <c r="D27" s="229">
        <v>27714</v>
      </c>
      <c r="E27" s="228" t="s">
        <v>836</v>
      </c>
      <c r="F27" s="228" t="s">
        <v>837</v>
      </c>
      <c r="G27" s="228" t="s">
        <v>826</v>
      </c>
      <c r="H27" s="254">
        <v>2410</v>
      </c>
      <c r="I27" s="228" t="s">
        <v>424</v>
      </c>
      <c r="J27" s="231">
        <v>48</v>
      </c>
    </row>
    <row r="28" spans="1:10" ht="15" x14ac:dyDescent="0.25">
      <c r="A28" s="228">
        <v>10000061</v>
      </c>
      <c r="B28" s="228">
        <v>8403740913</v>
      </c>
      <c r="C28" s="228" t="s">
        <v>876</v>
      </c>
      <c r="D28" s="229">
        <v>28323</v>
      </c>
      <c r="E28" s="228" t="s">
        <v>868</v>
      </c>
      <c r="F28" s="228" t="s">
        <v>869</v>
      </c>
      <c r="G28" s="228" t="s">
        <v>834</v>
      </c>
      <c r="H28" s="254">
        <v>2410</v>
      </c>
      <c r="I28" s="228" t="s">
        <v>424</v>
      </c>
      <c r="J28" s="231">
        <v>46</v>
      </c>
    </row>
    <row r="29" spans="1:10" ht="15" x14ac:dyDescent="0.25">
      <c r="A29" s="228">
        <v>10000064</v>
      </c>
      <c r="B29" s="228">
        <v>8393082064</v>
      </c>
      <c r="C29" s="228" t="s">
        <v>877</v>
      </c>
      <c r="D29" s="229">
        <v>27257</v>
      </c>
      <c r="E29" s="228" t="s">
        <v>820</v>
      </c>
      <c r="F29" s="228" t="s">
        <v>821</v>
      </c>
      <c r="G29" s="228" t="s">
        <v>826</v>
      </c>
      <c r="H29" s="254">
        <v>1328</v>
      </c>
      <c r="I29" s="228" t="s">
        <v>353</v>
      </c>
      <c r="J29" s="231">
        <v>49</v>
      </c>
    </row>
    <row r="30" spans="1:10" ht="15" x14ac:dyDescent="0.25">
      <c r="A30" s="228">
        <v>10000065</v>
      </c>
      <c r="B30" s="228">
        <v>8352592858</v>
      </c>
      <c r="C30" s="228" t="s">
        <v>878</v>
      </c>
      <c r="D30" s="229">
        <v>23208</v>
      </c>
      <c r="E30" s="228" t="s">
        <v>839</v>
      </c>
      <c r="F30" s="228" t="s">
        <v>840</v>
      </c>
      <c r="G30" s="228" t="s">
        <v>822</v>
      </c>
      <c r="H30" s="254">
        <v>2410</v>
      </c>
      <c r="I30" s="228" t="s">
        <v>424</v>
      </c>
      <c r="J30" s="231">
        <v>60</v>
      </c>
    </row>
    <row r="31" spans="1:10" ht="15" x14ac:dyDescent="0.25">
      <c r="A31" s="228">
        <v>10000067</v>
      </c>
      <c r="B31" s="228">
        <v>8409231832</v>
      </c>
      <c r="C31" s="228" t="s">
        <v>879</v>
      </c>
      <c r="D31" s="229">
        <v>28872</v>
      </c>
      <c r="E31" s="228" t="s">
        <v>868</v>
      </c>
      <c r="F31" s="228" t="s">
        <v>869</v>
      </c>
      <c r="G31" s="228" t="s">
        <v>880</v>
      </c>
      <c r="H31" s="254">
        <v>2410</v>
      </c>
      <c r="I31" s="228" t="s">
        <v>424</v>
      </c>
      <c r="J31" s="231">
        <v>44</v>
      </c>
    </row>
    <row r="32" spans="1:10" ht="15" x14ac:dyDescent="0.25">
      <c r="A32" s="228">
        <v>10000070</v>
      </c>
      <c r="B32" s="228">
        <v>8377123479</v>
      </c>
      <c r="C32" s="228" t="s">
        <v>881</v>
      </c>
      <c r="D32" s="229">
        <v>25661</v>
      </c>
      <c r="E32" s="228" t="s">
        <v>882</v>
      </c>
      <c r="F32" s="228" t="s">
        <v>883</v>
      </c>
      <c r="G32" s="228" t="s">
        <v>826</v>
      </c>
      <c r="H32" s="254">
        <v>1328</v>
      </c>
      <c r="I32" s="228" t="s">
        <v>353</v>
      </c>
      <c r="J32" s="231">
        <v>53</v>
      </c>
    </row>
    <row r="33" spans="1:10" ht="15" x14ac:dyDescent="0.25">
      <c r="A33" s="228">
        <v>10000072</v>
      </c>
      <c r="B33" s="228">
        <v>8405063064</v>
      </c>
      <c r="C33" s="228" t="s">
        <v>884</v>
      </c>
      <c r="D33" s="229">
        <v>28455</v>
      </c>
      <c r="E33" s="228" t="s">
        <v>850</v>
      </c>
      <c r="F33" s="228" t="s">
        <v>851</v>
      </c>
      <c r="G33" s="228" t="s">
        <v>826</v>
      </c>
      <c r="H33" s="254">
        <v>2410</v>
      </c>
      <c r="I33" s="228" t="s">
        <v>424</v>
      </c>
      <c r="J33" s="231">
        <v>46</v>
      </c>
    </row>
    <row r="34" spans="1:10" ht="15" x14ac:dyDescent="0.25">
      <c r="A34" s="228">
        <v>10000073</v>
      </c>
      <c r="B34" s="228">
        <v>8333893694</v>
      </c>
      <c r="C34" s="228" t="s">
        <v>885</v>
      </c>
      <c r="D34" s="229">
        <v>21338</v>
      </c>
      <c r="E34" s="228" t="s">
        <v>842</v>
      </c>
      <c r="F34" s="228" t="s">
        <v>843</v>
      </c>
      <c r="G34" s="228" t="s">
        <v>826</v>
      </c>
      <c r="H34" s="254">
        <v>2410</v>
      </c>
      <c r="I34" s="228" t="s">
        <v>424</v>
      </c>
      <c r="J34" s="231">
        <v>65</v>
      </c>
    </row>
    <row r="35" spans="1:10" ht="15" x14ac:dyDescent="0.25">
      <c r="A35" s="228">
        <v>10000074</v>
      </c>
      <c r="B35" s="228">
        <v>8438023282</v>
      </c>
      <c r="C35" s="228" t="s">
        <v>886</v>
      </c>
      <c r="D35" s="229">
        <v>31751</v>
      </c>
      <c r="E35" s="228" t="s">
        <v>832</v>
      </c>
      <c r="F35" s="228" t="s">
        <v>833</v>
      </c>
      <c r="G35" s="228" t="s">
        <v>826</v>
      </c>
      <c r="H35" s="254">
        <v>2117</v>
      </c>
      <c r="I35" s="228" t="s">
        <v>424</v>
      </c>
      <c r="J35" s="231">
        <v>37</v>
      </c>
    </row>
    <row r="36" spans="1:10" ht="15" x14ac:dyDescent="0.25">
      <c r="A36" s="228">
        <v>10000075</v>
      </c>
      <c r="B36" s="228">
        <v>8346201834</v>
      </c>
      <c r="C36" s="228" t="s">
        <v>887</v>
      </c>
      <c r="D36" s="229">
        <v>22569</v>
      </c>
      <c r="E36" s="228" t="s">
        <v>864</v>
      </c>
      <c r="F36" s="228" t="s">
        <v>865</v>
      </c>
      <c r="G36" s="228" t="s">
        <v>826</v>
      </c>
      <c r="H36" s="254">
        <v>2410</v>
      </c>
      <c r="I36" s="228" t="s">
        <v>424</v>
      </c>
      <c r="J36" s="231">
        <v>62</v>
      </c>
    </row>
    <row r="37" spans="1:10" ht="15" x14ac:dyDescent="0.25">
      <c r="A37" s="228">
        <v>10000076</v>
      </c>
      <c r="B37" s="228">
        <v>8414153305</v>
      </c>
      <c r="C37" s="228" t="s">
        <v>888</v>
      </c>
      <c r="D37" s="229">
        <v>29364</v>
      </c>
      <c r="E37" s="228" t="s">
        <v>820</v>
      </c>
      <c r="F37" s="228" t="s">
        <v>821</v>
      </c>
      <c r="G37" s="228" t="s">
        <v>889</v>
      </c>
      <c r="H37" s="254">
        <v>2139</v>
      </c>
      <c r="I37" s="228" t="s">
        <v>387</v>
      </c>
      <c r="J37" s="231">
        <v>43</v>
      </c>
    </row>
    <row r="38" spans="1:10" ht="15" x14ac:dyDescent="0.25">
      <c r="A38" s="228">
        <v>10000078</v>
      </c>
      <c r="B38" s="228">
        <v>8399753726</v>
      </c>
      <c r="C38" s="228" t="s">
        <v>890</v>
      </c>
      <c r="D38" s="229">
        <v>27924</v>
      </c>
      <c r="E38" s="228" t="s">
        <v>891</v>
      </c>
      <c r="F38" s="228" t="s">
        <v>892</v>
      </c>
      <c r="G38" s="228" t="s">
        <v>826</v>
      </c>
      <c r="H38" s="254">
        <v>2410</v>
      </c>
      <c r="I38" s="228" t="s">
        <v>424</v>
      </c>
      <c r="J38" s="231">
        <v>47</v>
      </c>
    </row>
    <row r="39" spans="1:10" ht="15" x14ac:dyDescent="0.25">
      <c r="A39" s="228">
        <v>10000079</v>
      </c>
      <c r="B39" s="228">
        <v>8398703792</v>
      </c>
      <c r="C39" s="228" t="s">
        <v>893</v>
      </c>
      <c r="D39" s="229">
        <v>27819</v>
      </c>
      <c r="E39" s="228" t="s">
        <v>891</v>
      </c>
      <c r="F39" s="228" t="s">
        <v>892</v>
      </c>
      <c r="G39" s="228" t="s">
        <v>826</v>
      </c>
      <c r="H39" s="254">
        <v>1328</v>
      </c>
      <c r="I39" s="228" t="s">
        <v>353</v>
      </c>
      <c r="J39" s="231">
        <v>47</v>
      </c>
    </row>
    <row r="40" spans="1:10" ht="15" x14ac:dyDescent="0.25">
      <c r="A40" s="228">
        <v>10000080</v>
      </c>
      <c r="B40" s="228">
        <v>8391122948</v>
      </c>
      <c r="C40" s="228" t="s">
        <v>894</v>
      </c>
      <c r="D40" s="229">
        <v>27061</v>
      </c>
      <c r="E40" s="228" t="s">
        <v>820</v>
      </c>
      <c r="F40" s="228" t="s">
        <v>821</v>
      </c>
      <c r="G40" s="228" t="s">
        <v>826</v>
      </c>
      <c r="H40" s="254">
        <v>2410</v>
      </c>
      <c r="I40" s="228" t="s">
        <v>424</v>
      </c>
      <c r="J40" s="231">
        <v>49</v>
      </c>
    </row>
    <row r="41" spans="1:10" ht="15" x14ac:dyDescent="0.25">
      <c r="A41" s="228">
        <v>10000081</v>
      </c>
      <c r="B41" s="228">
        <v>8399783617</v>
      </c>
      <c r="C41" s="228" t="s">
        <v>895</v>
      </c>
      <c r="D41" s="229">
        <v>27927</v>
      </c>
      <c r="E41" s="228" t="s">
        <v>891</v>
      </c>
      <c r="F41" s="228" t="s">
        <v>892</v>
      </c>
      <c r="G41" s="228" t="s">
        <v>826</v>
      </c>
      <c r="H41" s="254">
        <v>2410</v>
      </c>
      <c r="I41" s="228" t="s">
        <v>424</v>
      </c>
      <c r="J41" s="231">
        <v>47</v>
      </c>
    </row>
    <row r="42" spans="1:10" ht="15" x14ac:dyDescent="0.25">
      <c r="A42" s="228">
        <v>10000082</v>
      </c>
      <c r="B42" s="228">
        <v>8409541254</v>
      </c>
      <c r="C42" s="228" t="s">
        <v>896</v>
      </c>
      <c r="D42" s="229">
        <v>28903</v>
      </c>
      <c r="E42" s="228" t="s">
        <v>868</v>
      </c>
      <c r="F42" s="228" t="s">
        <v>869</v>
      </c>
      <c r="G42" s="228" t="s">
        <v>826</v>
      </c>
      <c r="H42" s="254">
        <v>1328</v>
      </c>
      <c r="I42" s="228" t="s">
        <v>353</v>
      </c>
      <c r="J42" s="231">
        <v>44</v>
      </c>
    </row>
    <row r="43" spans="1:10" ht="15" x14ac:dyDescent="0.25">
      <c r="A43" s="228">
        <v>10000083</v>
      </c>
      <c r="B43" s="228">
        <v>8359153914</v>
      </c>
      <c r="C43" s="228" t="s">
        <v>897</v>
      </c>
      <c r="D43" s="229">
        <v>23864</v>
      </c>
      <c r="E43" s="228" t="s">
        <v>898</v>
      </c>
      <c r="F43" s="228" t="s">
        <v>899</v>
      </c>
      <c r="G43" s="228" t="s">
        <v>826</v>
      </c>
      <c r="H43" s="254">
        <v>2410</v>
      </c>
      <c r="I43" s="228" t="s">
        <v>424</v>
      </c>
      <c r="J43" s="231">
        <v>58</v>
      </c>
    </row>
    <row r="44" spans="1:10" ht="15" x14ac:dyDescent="0.25">
      <c r="A44" s="228">
        <v>10000084</v>
      </c>
      <c r="B44" s="228">
        <v>8380183029</v>
      </c>
      <c r="C44" s="228" t="s">
        <v>900</v>
      </c>
      <c r="D44" s="229">
        <v>25967</v>
      </c>
      <c r="E44" s="228" t="s">
        <v>832</v>
      </c>
      <c r="F44" s="228" t="s">
        <v>833</v>
      </c>
      <c r="G44" s="228" t="s">
        <v>834</v>
      </c>
      <c r="H44" s="254">
        <v>2410</v>
      </c>
      <c r="I44" s="228" t="s">
        <v>424</v>
      </c>
      <c r="J44" s="231">
        <v>52</v>
      </c>
    </row>
    <row r="45" spans="1:10" ht="15" x14ac:dyDescent="0.25">
      <c r="A45" s="228">
        <v>10000086</v>
      </c>
      <c r="B45" s="228">
        <v>8389220210</v>
      </c>
      <c r="C45" s="228" t="s">
        <v>901</v>
      </c>
      <c r="D45" s="229">
        <v>26871</v>
      </c>
      <c r="E45" s="228" t="s">
        <v>846</v>
      </c>
      <c r="F45" s="228" t="s">
        <v>847</v>
      </c>
      <c r="G45" s="228" t="s">
        <v>826</v>
      </c>
      <c r="H45" s="254">
        <v>1328</v>
      </c>
      <c r="I45" s="228" t="s">
        <v>353</v>
      </c>
      <c r="J45" s="231">
        <v>50</v>
      </c>
    </row>
    <row r="46" spans="1:10" ht="15" x14ac:dyDescent="0.25">
      <c r="A46" s="228">
        <v>10000087</v>
      </c>
      <c r="B46" s="228">
        <v>8361012761</v>
      </c>
      <c r="C46" s="228" t="s">
        <v>902</v>
      </c>
      <c r="D46" s="229">
        <v>24050</v>
      </c>
      <c r="E46" s="228" t="s">
        <v>864</v>
      </c>
      <c r="F46" s="228" t="s">
        <v>865</v>
      </c>
      <c r="G46" s="228" t="s">
        <v>826</v>
      </c>
      <c r="H46" s="254">
        <v>1328</v>
      </c>
      <c r="I46" s="228" t="s">
        <v>353</v>
      </c>
      <c r="J46" s="231">
        <v>58</v>
      </c>
    </row>
    <row r="47" spans="1:10" ht="15" x14ac:dyDescent="0.25">
      <c r="A47" s="228">
        <v>10000088</v>
      </c>
      <c r="B47" s="228">
        <v>8333952534</v>
      </c>
      <c r="C47" s="228" t="s">
        <v>903</v>
      </c>
      <c r="D47" s="229">
        <v>21344</v>
      </c>
      <c r="E47" s="228" t="s">
        <v>904</v>
      </c>
      <c r="F47" s="228" t="s">
        <v>905</v>
      </c>
      <c r="G47" s="228" t="s">
        <v>822</v>
      </c>
      <c r="H47" s="254">
        <v>2410</v>
      </c>
      <c r="I47" s="228" t="s">
        <v>424</v>
      </c>
      <c r="J47" s="231">
        <v>65</v>
      </c>
    </row>
    <row r="48" spans="1:10" ht="15" x14ac:dyDescent="0.25">
      <c r="A48" s="228">
        <v>10000092</v>
      </c>
      <c r="B48" s="228">
        <v>8363972193</v>
      </c>
      <c r="C48" s="228" t="s">
        <v>906</v>
      </c>
      <c r="D48" s="229">
        <v>24346</v>
      </c>
      <c r="E48" s="228" t="s">
        <v>907</v>
      </c>
      <c r="F48" s="228" t="s">
        <v>908</v>
      </c>
      <c r="G48" s="228" t="s">
        <v>822</v>
      </c>
      <c r="H48" s="254">
        <v>1210</v>
      </c>
      <c r="I48" s="228" t="s">
        <v>342</v>
      </c>
      <c r="J48" s="231">
        <v>57</v>
      </c>
    </row>
    <row r="49" spans="1:10" ht="15" x14ac:dyDescent="0.25">
      <c r="A49" s="228">
        <v>10000093</v>
      </c>
      <c r="B49" s="228">
        <v>8340202553</v>
      </c>
      <c r="C49" s="228" t="s">
        <v>909</v>
      </c>
      <c r="D49" s="229">
        <v>21969</v>
      </c>
      <c r="E49" s="228" t="s">
        <v>868</v>
      </c>
      <c r="F49" s="228" t="s">
        <v>869</v>
      </c>
      <c r="G49" s="228" t="s">
        <v>826</v>
      </c>
      <c r="H49" s="254">
        <v>2410</v>
      </c>
      <c r="I49" s="228" t="s">
        <v>424</v>
      </c>
      <c r="J49" s="231">
        <v>63</v>
      </c>
    </row>
    <row r="50" spans="1:10" ht="15" x14ac:dyDescent="0.25">
      <c r="A50" s="228">
        <v>10000095</v>
      </c>
      <c r="B50" s="228">
        <v>8357833284</v>
      </c>
      <c r="C50" s="228" t="s">
        <v>910</v>
      </c>
      <c r="D50" s="229">
        <v>23732</v>
      </c>
      <c r="E50" s="228" t="s">
        <v>868</v>
      </c>
      <c r="F50" s="228" t="s">
        <v>869</v>
      </c>
      <c r="G50" s="228" t="s">
        <v>826</v>
      </c>
      <c r="H50" s="254">
        <v>2410</v>
      </c>
      <c r="I50" s="228" t="s">
        <v>424</v>
      </c>
      <c r="J50" s="231">
        <v>59</v>
      </c>
    </row>
    <row r="51" spans="1:10" ht="15" x14ac:dyDescent="0.25">
      <c r="A51" s="228">
        <v>10000096</v>
      </c>
      <c r="B51" s="228">
        <v>8385173412</v>
      </c>
      <c r="C51" s="228" t="s">
        <v>911</v>
      </c>
      <c r="D51" s="229">
        <v>26466</v>
      </c>
      <c r="E51" s="228" t="s">
        <v>868</v>
      </c>
      <c r="F51" s="228" t="s">
        <v>869</v>
      </c>
      <c r="G51" s="228" t="s">
        <v>834</v>
      </c>
      <c r="H51" s="254">
        <v>2410</v>
      </c>
      <c r="I51" s="228" t="s">
        <v>424</v>
      </c>
      <c r="J51" s="231">
        <v>51</v>
      </c>
    </row>
    <row r="52" spans="1:10" ht="15" x14ac:dyDescent="0.25">
      <c r="A52" s="228">
        <v>10000098</v>
      </c>
      <c r="B52" s="228">
        <v>8358022476</v>
      </c>
      <c r="C52" s="228" t="s">
        <v>912</v>
      </c>
      <c r="D52" s="229">
        <v>23751</v>
      </c>
      <c r="E52" s="228" t="s">
        <v>898</v>
      </c>
      <c r="F52" s="228" t="s">
        <v>899</v>
      </c>
      <c r="G52" s="228" t="s">
        <v>826</v>
      </c>
      <c r="H52" s="254">
        <v>2410</v>
      </c>
      <c r="I52" s="228" t="s">
        <v>424</v>
      </c>
      <c r="J52" s="231">
        <v>58</v>
      </c>
    </row>
    <row r="53" spans="1:10" ht="15" x14ac:dyDescent="0.25">
      <c r="A53" s="228">
        <v>10000099</v>
      </c>
      <c r="B53" s="228">
        <v>8381280249</v>
      </c>
      <c r="C53" s="228" t="s">
        <v>913</v>
      </c>
      <c r="D53" s="229">
        <v>26077</v>
      </c>
      <c r="E53" s="228" t="s">
        <v>832</v>
      </c>
      <c r="F53" s="228" t="s">
        <v>833</v>
      </c>
      <c r="G53" s="228" t="s">
        <v>826</v>
      </c>
      <c r="H53" s="254">
        <v>2410</v>
      </c>
      <c r="I53" s="228" t="s">
        <v>424</v>
      </c>
      <c r="J53" s="231">
        <v>52</v>
      </c>
    </row>
    <row r="54" spans="1:10" ht="15" x14ac:dyDescent="0.25">
      <c r="A54" s="228">
        <v>10000100</v>
      </c>
      <c r="B54" s="228">
        <v>8320030072</v>
      </c>
      <c r="C54" s="228" t="s">
        <v>914</v>
      </c>
      <c r="D54" s="229">
        <v>19952</v>
      </c>
      <c r="E54" s="228" t="s">
        <v>907</v>
      </c>
      <c r="F54" s="228" t="s">
        <v>908</v>
      </c>
      <c r="G54" s="228" t="s">
        <v>822</v>
      </c>
      <c r="H54" s="254">
        <v>2410</v>
      </c>
      <c r="I54" s="228" t="s">
        <v>424</v>
      </c>
      <c r="J54" s="231">
        <v>69</v>
      </c>
    </row>
    <row r="55" spans="1:10" ht="15" x14ac:dyDescent="0.25">
      <c r="A55" s="228">
        <v>10000101</v>
      </c>
      <c r="B55" s="228">
        <v>8330322432</v>
      </c>
      <c r="C55" s="228" t="s">
        <v>915</v>
      </c>
      <c r="D55" s="229">
        <v>20981</v>
      </c>
      <c r="E55" s="228" t="s">
        <v>916</v>
      </c>
      <c r="F55" s="228" t="s">
        <v>917</v>
      </c>
      <c r="G55" s="228" t="s">
        <v>826</v>
      </c>
      <c r="H55" s="254">
        <v>2410</v>
      </c>
      <c r="I55" s="228" t="s">
        <v>424</v>
      </c>
      <c r="J55" s="231">
        <v>66</v>
      </c>
    </row>
    <row r="56" spans="1:10" ht="15" x14ac:dyDescent="0.25">
      <c r="A56" s="228">
        <v>10000102</v>
      </c>
      <c r="B56" s="228">
        <v>8422122847</v>
      </c>
      <c r="C56" s="228" t="s">
        <v>918</v>
      </c>
      <c r="D56" s="229">
        <v>30161</v>
      </c>
      <c r="E56" s="228" t="s">
        <v>891</v>
      </c>
      <c r="F56" s="228" t="s">
        <v>892</v>
      </c>
      <c r="G56" s="228" t="s">
        <v>826</v>
      </c>
      <c r="H56" s="254">
        <v>1419</v>
      </c>
      <c r="I56" s="228" t="s">
        <v>368</v>
      </c>
      <c r="J56" s="231">
        <v>41</v>
      </c>
    </row>
    <row r="57" spans="1:10" ht="15" x14ac:dyDescent="0.25">
      <c r="A57" s="228">
        <v>10000103</v>
      </c>
      <c r="B57" s="228">
        <v>8422031841</v>
      </c>
      <c r="C57" s="228" t="s">
        <v>919</v>
      </c>
      <c r="D57" s="229">
        <v>30152</v>
      </c>
      <c r="E57" s="228" t="s">
        <v>898</v>
      </c>
      <c r="F57" s="228" t="s">
        <v>899</v>
      </c>
      <c r="G57" s="228" t="s">
        <v>826</v>
      </c>
      <c r="H57" s="254">
        <v>2410</v>
      </c>
      <c r="I57" s="228" t="s">
        <v>424</v>
      </c>
      <c r="J57" s="231">
        <v>41</v>
      </c>
    </row>
    <row r="58" spans="1:10" ht="15" x14ac:dyDescent="0.25">
      <c r="A58" s="228">
        <v>10000105</v>
      </c>
      <c r="B58" s="228">
        <v>8328852489</v>
      </c>
      <c r="C58" s="228" t="s">
        <v>920</v>
      </c>
      <c r="D58" s="229">
        <v>20834</v>
      </c>
      <c r="E58" s="228" t="s">
        <v>853</v>
      </c>
      <c r="F58" s="228" t="s">
        <v>854</v>
      </c>
      <c r="G58" s="228" t="s">
        <v>826</v>
      </c>
      <c r="H58" s="254">
        <v>2410</v>
      </c>
      <c r="I58" s="228" t="s">
        <v>424</v>
      </c>
      <c r="J58" s="231">
        <v>66</v>
      </c>
    </row>
    <row r="59" spans="1:10" ht="15" x14ac:dyDescent="0.25">
      <c r="A59" s="228">
        <v>10000107</v>
      </c>
      <c r="B59" s="228">
        <v>8313154187</v>
      </c>
      <c r="C59" s="228" t="s">
        <v>921</v>
      </c>
      <c r="D59" s="229">
        <v>19264</v>
      </c>
      <c r="E59" s="228" t="s">
        <v>868</v>
      </c>
      <c r="F59" s="228" t="s">
        <v>869</v>
      </c>
      <c r="G59" s="228" t="s">
        <v>822</v>
      </c>
      <c r="H59" s="254">
        <v>2410</v>
      </c>
      <c r="I59" s="228" t="s">
        <v>424</v>
      </c>
      <c r="J59" s="231">
        <v>71</v>
      </c>
    </row>
    <row r="60" spans="1:10" ht="15" x14ac:dyDescent="0.25">
      <c r="A60" s="228">
        <v>10000109</v>
      </c>
      <c r="B60" s="228">
        <v>8348530169</v>
      </c>
      <c r="C60" s="228" t="s">
        <v>922</v>
      </c>
      <c r="D60" s="229">
        <v>22802</v>
      </c>
      <c r="E60" s="228" t="s">
        <v>839</v>
      </c>
      <c r="F60" s="228" t="s">
        <v>840</v>
      </c>
      <c r="G60" s="228" t="s">
        <v>822</v>
      </c>
      <c r="H60" s="254">
        <v>1328</v>
      </c>
      <c r="I60" s="228" t="s">
        <v>353</v>
      </c>
      <c r="J60" s="231">
        <v>61</v>
      </c>
    </row>
    <row r="61" spans="1:10" ht="15" x14ac:dyDescent="0.25">
      <c r="A61" s="228">
        <v>10000110</v>
      </c>
      <c r="B61" s="228">
        <v>8400900790</v>
      </c>
      <c r="C61" s="228" t="s">
        <v>923</v>
      </c>
      <c r="D61" s="229">
        <v>28039</v>
      </c>
      <c r="E61" s="228" t="s">
        <v>846</v>
      </c>
      <c r="F61" s="228" t="s">
        <v>847</v>
      </c>
      <c r="G61" s="228" t="s">
        <v>826</v>
      </c>
      <c r="H61" s="254">
        <v>2410</v>
      </c>
      <c r="I61" s="228" t="s">
        <v>424</v>
      </c>
      <c r="J61" s="231">
        <v>47</v>
      </c>
    </row>
    <row r="62" spans="1:10" ht="15" x14ac:dyDescent="0.25">
      <c r="A62" s="228">
        <v>10000111</v>
      </c>
      <c r="B62" s="228">
        <v>8432052701</v>
      </c>
      <c r="C62" s="228" t="s">
        <v>924</v>
      </c>
      <c r="D62" s="229">
        <v>31154</v>
      </c>
      <c r="E62" s="228" t="s">
        <v>829</v>
      </c>
      <c r="F62" s="228" t="s">
        <v>830</v>
      </c>
      <c r="G62" s="228" t="s">
        <v>826</v>
      </c>
      <c r="H62" s="254">
        <v>2410</v>
      </c>
      <c r="I62" s="228" t="s">
        <v>424</v>
      </c>
      <c r="J62" s="231">
        <v>38</v>
      </c>
    </row>
    <row r="63" spans="1:10" ht="15" x14ac:dyDescent="0.25">
      <c r="A63" s="228">
        <v>10000113</v>
      </c>
      <c r="B63" s="228">
        <v>8405671307</v>
      </c>
      <c r="C63" s="228" t="s">
        <v>182</v>
      </c>
      <c r="D63" s="229">
        <v>28516</v>
      </c>
      <c r="E63" s="228" t="s">
        <v>925</v>
      </c>
      <c r="F63" s="228" t="s">
        <v>926</v>
      </c>
      <c r="G63" s="228" t="s">
        <v>826</v>
      </c>
      <c r="H63" s="254">
        <v>2410</v>
      </c>
      <c r="I63" s="228" t="s">
        <v>424</v>
      </c>
      <c r="J63" s="231">
        <v>45</v>
      </c>
    </row>
    <row r="64" spans="1:10" ht="15" x14ac:dyDescent="0.25">
      <c r="A64" s="228">
        <v>10000115</v>
      </c>
      <c r="B64" s="228">
        <v>8423011275</v>
      </c>
      <c r="C64" s="228" t="s">
        <v>927</v>
      </c>
      <c r="D64" s="229">
        <v>30250</v>
      </c>
      <c r="E64" s="228" t="s">
        <v>853</v>
      </c>
      <c r="F64" s="228" t="s">
        <v>854</v>
      </c>
      <c r="G64" s="228" t="s">
        <v>834</v>
      </c>
      <c r="H64" s="254">
        <v>2410</v>
      </c>
      <c r="I64" s="228" t="s">
        <v>424</v>
      </c>
      <c r="J64" s="231">
        <v>41</v>
      </c>
    </row>
    <row r="65" spans="1:10" ht="15" x14ac:dyDescent="0.25">
      <c r="A65" s="228">
        <v>10000117</v>
      </c>
      <c r="B65" s="228">
        <v>8388423770</v>
      </c>
      <c r="C65" s="228" t="s">
        <v>928</v>
      </c>
      <c r="D65" s="229">
        <v>26791</v>
      </c>
      <c r="E65" s="228" t="s">
        <v>861</v>
      </c>
      <c r="F65" s="228" t="s">
        <v>862</v>
      </c>
      <c r="G65" s="228" t="s">
        <v>826</v>
      </c>
      <c r="H65" s="254">
        <v>2142</v>
      </c>
      <c r="I65" s="228" t="s">
        <v>353</v>
      </c>
      <c r="J65" s="231">
        <v>50</v>
      </c>
    </row>
    <row r="66" spans="1:10" ht="15" x14ac:dyDescent="0.25">
      <c r="A66" s="228">
        <v>10000120</v>
      </c>
      <c r="B66" s="228">
        <v>8341024020</v>
      </c>
      <c r="C66" s="228" t="s">
        <v>929</v>
      </c>
      <c r="D66" s="229">
        <v>22051</v>
      </c>
      <c r="E66" s="228" t="s">
        <v>864</v>
      </c>
      <c r="F66" s="228" t="s">
        <v>865</v>
      </c>
      <c r="G66" s="228" t="s">
        <v>826</v>
      </c>
      <c r="H66" s="254">
        <v>1328</v>
      </c>
      <c r="I66" s="228" t="s">
        <v>353</v>
      </c>
      <c r="J66" s="231">
        <v>63</v>
      </c>
    </row>
    <row r="67" spans="1:10" ht="15" x14ac:dyDescent="0.25">
      <c r="A67" s="228">
        <v>10000121</v>
      </c>
      <c r="B67" s="228">
        <v>8425551579</v>
      </c>
      <c r="C67" s="228" t="s">
        <v>930</v>
      </c>
      <c r="D67" s="229">
        <v>30504</v>
      </c>
      <c r="E67" s="228" t="s">
        <v>832</v>
      </c>
      <c r="F67" s="228" t="s">
        <v>833</v>
      </c>
      <c r="G67" s="228" t="s">
        <v>834</v>
      </c>
      <c r="H67" s="254">
        <v>2410</v>
      </c>
      <c r="I67" s="228" t="s">
        <v>424</v>
      </c>
      <c r="J67" s="231">
        <v>40</v>
      </c>
    </row>
    <row r="68" spans="1:10" ht="15" x14ac:dyDescent="0.25">
      <c r="A68" s="228">
        <v>10000124</v>
      </c>
      <c r="B68" s="228">
        <v>8407181587</v>
      </c>
      <c r="C68" s="228" t="s">
        <v>316</v>
      </c>
      <c r="D68" s="229">
        <v>28667</v>
      </c>
      <c r="E68" s="228" t="s">
        <v>832</v>
      </c>
      <c r="F68" s="228" t="s">
        <v>833</v>
      </c>
      <c r="G68" s="228" t="s">
        <v>826</v>
      </c>
      <c r="H68" s="254">
        <v>2117</v>
      </c>
      <c r="I68" s="228" t="s">
        <v>353</v>
      </c>
      <c r="J68" s="231">
        <v>45</v>
      </c>
    </row>
    <row r="69" spans="1:10" ht="15" x14ac:dyDescent="0.25">
      <c r="A69" s="228">
        <v>10000125</v>
      </c>
      <c r="B69" s="228">
        <v>8337772778</v>
      </c>
      <c r="C69" s="228" t="s">
        <v>931</v>
      </c>
      <c r="D69" s="229">
        <v>21726</v>
      </c>
      <c r="E69" s="228" t="s">
        <v>839</v>
      </c>
      <c r="F69" s="228" t="s">
        <v>840</v>
      </c>
      <c r="G69" s="228" t="s">
        <v>826</v>
      </c>
      <c r="H69" s="254">
        <v>2410</v>
      </c>
      <c r="I69" s="228" t="s">
        <v>424</v>
      </c>
      <c r="J69" s="231">
        <v>64</v>
      </c>
    </row>
    <row r="70" spans="1:10" ht="15" x14ac:dyDescent="0.25">
      <c r="A70" s="228">
        <v>10000126</v>
      </c>
      <c r="B70" s="228">
        <v>8332743370</v>
      </c>
      <c r="C70" s="228" t="s">
        <v>932</v>
      </c>
      <c r="D70" s="229">
        <v>21223</v>
      </c>
      <c r="E70" s="228" t="s">
        <v>832</v>
      </c>
      <c r="F70" s="228" t="s">
        <v>833</v>
      </c>
      <c r="G70" s="228" t="s">
        <v>822</v>
      </c>
      <c r="H70" s="254">
        <v>1328</v>
      </c>
      <c r="I70" s="228" t="s">
        <v>353</v>
      </c>
      <c r="J70" s="231">
        <v>65</v>
      </c>
    </row>
    <row r="71" spans="1:10" ht="15" x14ac:dyDescent="0.25">
      <c r="A71" s="228">
        <v>10000128</v>
      </c>
      <c r="B71" s="228">
        <v>8389024780</v>
      </c>
      <c r="C71" s="228" t="s">
        <v>933</v>
      </c>
      <c r="D71" s="229">
        <v>26851</v>
      </c>
      <c r="E71" s="228" t="s">
        <v>891</v>
      </c>
      <c r="F71" s="228" t="s">
        <v>892</v>
      </c>
      <c r="G71" s="228" t="s">
        <v>834</v>
      </c>
      <c r="H71" s="254">
        <v>2410</v>
      </c>
      <c r="I71" s="228" t="s">
        <v>424</v>
      </c>
      <c r="J71" s="231">
        <v>50</v>
      </c>
    </row>
    <row r="72" spans="1:10" ht="15" x14ac:dyDescent="0.25">
      <c r="A72" s="228">
        <v>10000130</v>
      </c>
      <c r="B72" s="228">
        <v>8432360317</v>
      </c>
      <c r="C72" s="228" t="s">
        <v>934</v>
      </c>
      <c r="D72" s="229">
        <v>31185</v>
      </c>
      <c r="E72" s="228" t="s">
        <v>832</v>
      </c>
      <c r="F72" s="228" t="s">
        <v>833</v>
      </c>
      <c r="G72" s="228" t="s">
        <v>834</v>
      </c>
      <c r="H72" s="254">
        <v>2410</v>
      </c>
      <c r="I72" s="228" t="s">
        <v>424</v>
      </c>
      <c r="J72" s="231">
        <v>38</v>
      </c>
    </row>
    <row r="73" spans="1:10" ht="15" x14ac:dyDescent="0.25">
      <c r="A73" s="228">
        <v>10000131</v>
      </c>
      <c r="B73" s="228">
        <v>8392552407</v>
      </c>
      <c r="C73" s="228" t="s">
        <v>935</v>
      </c>
      <c r="D73" s="229">
        <v>27204</v>
      </c>
      <c r="E73" s="228" t="s">
        <v>907</v>
      </c>
      <c r="F73" s="228" t="s">
        <v>908</v>
      </c>
      <c r="G73" s="228" t="s">
        <v>936</v>
      </c>
      <c r="H73" s="254">
        <v>2169</v>
      </c>
      <c r="I73" s="228" t="s">
        <v>404</v>
      </c>
      <c r="J73" s="231">
        <v>49</v>
      </c>
    </row>
    <row r="74" spans="1:10" ht="15" x14ac:dyDescent="0.25">
      <c r="A74" s="228">
        <v>10000132</v>
      </c>
      <c r="B74" s="228">
        <v>8411063054</v>
      </c>
      <c r="C74" s="228" t="s">
        <v>937</v>
      </c>
      <c r="D74" s="229">
        <v>29055</v>
      </c>
      <c r="E74" s="228" t="s">
        <v>861</v>
      </c>
      <c r="F74" s="228" t="s">
        <v>862</v>
      </c>
      <c r="G74" s="228" t="s">
        <v>826</v>
      </c>
      <c r="H74" s="254">
        <v>2142</v>
      </c>
      <c r="I74" s="228" t="s">
        <v>353</v>
      </c>
      <c r="J74" s="231">
        <v>44</v>
      </c>
    </row>
    <row r="75" spans="1:10" ht="15" x14ac:dyDescent="0.25">
      <c r="A75" s="228">
        <v>10000133</v>
      </c>
      <c r="B75" s="228">
        <v>8323705771</v>
      </c>
      <c r="C75" s="228" t="s">
        <v>938</v>
      </c>
      <c r="D75" s="229">
        <v>20319</v>
      </c>
      <c r="E75" s="228" t="s">
        <v>939</v>
      </c>
      <c r="F75" s="228" t="s">
        <v>940</v>
      </c>
      <c r="G75" s="228" t="s">
        <v>826</v>
      </c>
      <c r="H75" s="254">
        <v>2410</v>
      </c>
      <c r="I75" s="228" t="s">
        <v>424</v>
      </c>
      <c r="J75" s="231">
        <v>68</v>
      </c>
    </row>
    <row r="76" spans="1:10" ht="15" x14ac:dyDescent="0.25">
      <c r="A76" s="228">
        <v>10000134</v>
      </c>
      <c r="B76" s="228">
        <v>8341254700</v>
      </c>
      <c r="C76" s="228" t="s">
        <v>941</v>
      </c>
      <c r="D76" s="229">
        <v>22074</v>
      </c>
      <c r="E76" s="228" t="s">
        <v>842</v>
      </c>
      <c r="F76" s="228" t="s">
        <v>843</v>
      </c>
      <c r="G76" s="228" t="s">
        <v>822</v>
      </c>
      <c r="H76" s="254">
        <v>2410</v>
      </c>
      <c r="I76" s="228" t="s">
        <v>424</v>
      </c>
      <c r="J76" s="231">
        <v>63</v>
      </c>
    </row>
    <row r="77" spans="1:10" ht="15" x14ac:dyDescent="0.25">
      <c r="A77" s="228">
        <v>10000135</v>
      </c>
      <c r="B77" s="228">
        <v>8359470707</v>
      </c>
      <c r="C77" s="228" t="s">
        <v>942</v>
      </c>
      <c r="D77" s="229">
        <v>23896</v>
      </c>
      <c r="E77" s="228" t="s">
        <v>868</v>
      </c>
      <c r="F77" s="228" t="s">
        <v>869</v>
      </c>
      <c r="G77" s="228" t="s">
        <v>826</v>
      </c>
      <c r="H77" s="254">
        <v>2410</v>
      </c>
      <c r="I77" s="228" t="s">
        <v>424</v>
      </c>
      <c r="J77" s="231">
        <v>58</v>
      </c>
    </row>
    <row r="78" spans="1:10" ht="15" x14ac:dyDescent="0.25">
      <c r="A78" s="228">
        <v>10000136</v>
      </c>
      <c r="B78" s="228">
        <v>8403195265</v>
      </c>
      <c r="C78" s="228" t="s">
        <v>943</v>
      </c>
      <c r="D78" s="229">
        <v>28268</v>
      </c>
      <c r="E78" s="228" t="s">
        <v>820</v>
      </c>
      <c r="F78" s="228" t="s">
        <v>821</v>
      </c>
      <c r="G78" s="228" t="s">
        <v>826</v>
      </c>
      <c r="H78" s="254">
        <v>2410</v>
      </c>
      <c r="I78" s="228" t="s">
        <v>424</v>
      </c>
      <c r="J78" s="231">
        <v>46</v>
      </c>
    </row>
    <row r="79" spans="1:10" ht="15" x14ac:dyDescent="0.25">
      <c r="A79" s="228">
        <v>10000137</v>
      </c>
      <c r="B79" s="228">
        <v>8368651034</v>
      </c>
      <c r="C79" s="228" t="s">
        <v>944</v>
      </c>
      <c r="D79" s="229">
        <v>24814</v>
      </c>
      <c r="E79" s="228" t="s">
        <v>832</v>
      </c>
      <c r="F79" s="228" t="s">
        <v>833</v>
      </c>
      <c r="G79" s="228" t="s">
        <v>822</v>
      </c>
      <c r="H79" s="254">
        <v>2410</v>
      </c>
      <c r="I79" s="228" t="s">
        <v>424</v>
      </c>
      <c r="J79" s="231">
        <v>56</v>
      </c>
    </row>
    <row r="80" spans="1:10" ht="15" x14ac:dyDescent="0.25">
      <c r="A80" s="228">
        <v>10000138</v>
      </c>
      <c r="B80" s="228">
        <v>8365062305</v>
      </c>
      <c r="C80" s="228" t="s">
        <v>945</v>
      </c>
      <c r="D80" s="229">
        <v>24455</v>
      </c>
      <c r="E80" s="228" t="s">
        <v>824</v>
      </c>
      <c r="F80" s="228" t="s">
        <v>825</v>
      </c>
      <c r="G80" s="228" t="s">
        <v>826</v>
      </c>
      <c r="H80" s="254">
        <v>2410</v>
      </c>
      <c r="I80" s="228" t="s">
        <v>424</v>
      </c>
      <c r="J80" s="231">
        <v>57</v>
      </c>
    </row>
    <row r="81" spans="1:10" ht="15" x14ac:dyDescent="0.25">
      <c r="A81" s="228">
        <v>10000139</v>
      </c>
      <c r="B81" s="228">
        <v>8369201563</v>
      </c>
      <c r="C81" s="228" t="s">
        <v>946</v>
      </c>
      <c r="D81" s="229">
        <v>24869</v>
      </c>
      <c r="E81" s="228" t="s">
        <v>868</v>
      </c>
      <c r="F81" s="228" t="s">
        <v>869</v>
      </c>
      <c r="G81" s="228" t="s">
        <v>947</v>
      </c>
      <c r="H81" s="254">
        <v>2410</v>
      </c>
      <c r="I81" s="228" t="s">
        <v>424</v>
      </c>
      <c r="J81" s="231">
        <v>55</v>
      </c>
    </row>
    <row r="82" spans="1:10" ht="15" x14ac:dyDescent="0.25">
      <c r="A82" s="228">
        <v>10000142</v>
      </c>
      <c r="B82" s="228">
        <v>8373761691</v>
      </c>
      <c r="C82" s="228" t="s">
        <v>948</v>
      </c>
      <c r="D82" s="229">
        <v>25325</v>
      </c>
      <c r="E82" s="228" t="s">
        <v>836</v>
      </c>
      <c r="F82" s="228" t="s">
        <v>837</v>
      </c>
      <c r="G82" s="228" t="s">
        <v>826</v>
      </c>
      <c r="H82" s="254">
        <v>2410</v>
      </c>
      <c r="I82" s="228" t="s">
        <v>424</v>
      </c>
      <c r="J82" s="231">
        <v>54</v>
      </c>
    </row>
    <row r="83" spans="1:10" ht="15" x14ac:dyDescent="0.25">
      <c r="A83" s="228">
        <v>10000143</v>
      </c>
      <c r="B83" s="228">
        <v>8395304986</v>
      </c>
      <c r="C83" s="228" t="s">
        <v>949</v>
      </c>
      <c r="D83" s="229">
        <v>27479</v>
      </c>
      <c r="E83" s="228" t="s">
        <v>868</v>
      </c>
      <c r="F83" s="228" t="s">
        <v>869</v>
      </c>
      <c r="G83" s="228" t="s">
        <v>947</v>
      </c>
      <c r="H83" s="254">
        <v>2410</v>
      </c>
      <c r="I83" s="228" t="s">
        <v>424</v>
      </c>
      <c r="J83" s="231">
        <v>48</v>
      </c>
    </row>
    <row r="84" spans="1:10" ht="15" x14ac:dyDescent="0.25">
      <c r="A84" s="228">
        <v>10000144</v>
      </c>
      <c r="B84" s="228">
        <v>8401964733</v>
      </c>
      <c r="C84" s="228" t="s">
        <v>950</v>
      </c>
      <c r="D84" s="229">
        <v>28145</v>
      </c>
      <c r="E84" s="228" t="s">
        <v>842</v>
      </c>
      <c r="F84" s="228" t="s">
        <v>843</v>
      </c>
      <c r="G84" s="228" t="s">
        <v>826</v>
      </c>
      <c r="H84" s="254">
        <v>2410</v>
      </c>
      <c r="I84" s="228" t="s">
        <v>424</v>
      </c>
      <c r="J84" s="231">
        <v>46</v>
      </c>
    </row>
    <row r="85" spans="1:10" ht="15" x14ac:dyDescent="0.25">
      <c r="A85" s="228">
        <v>10000145</v>
      </c>
      <c r="B85" s="228">
        <v>8408294245</v>
      </c>
      <c r="C85" s="228" t="s">
        <v>951</v>
      </c>
      <c r="D85" s="229">
        <v>28778</v>
      </c>
      <c r="E85" s="228" t="s">
        <v>836</v>
      </c>
      <c r="F85" s="228" t="s">
        <v>837</v>
      </c>
      <c r="G85" s="228" t="s">
        <v>834</v>
      </c>
      <c r="H85" s="254">
        <v>2410</v>
      </c>
      <c r="I85" s="228" t="s">
        <v>424</v>
      </c>
      <c r="J85" s="231">
        <v>45</v>
      </c>
    </row>
    <row r="86" spans="1:10" ht="15" x14ac:dyDescent="0.25">
      <c r="A86" s="228">
        <v>10000150</v>
      </c>
      <c r="B86" s="228">
        <v>8349432063</v>
      </c>
      <c r="C86" s="228" t="s">
        <v>952</v>
      </c>
      <c r="D86" s="229">
        <v>22892</v>
      </c>
      <c r="E86" s="228" t="s">
        <v>898</v>
      </c>
      <c r="F86" s="228" t="s">
        <v>899</v>
      </c>
      <c r="G86" s="228" t="s">
        <v>826</v>
      </c>
      <c r="H86" s="254">
        <v>1328</v>
      </c>
      <c r="I86" s="228" t="s">
        <v>353</v>
      </c>
      <c r="J86" s="231">
        <v>61</v>
      </c>
    </row>
    <row r="87" spans="1:10" ht="15" x14ac:dyDescent="0.25">
      <c r="A87" s="228">
        <v>10000152</v>
      </c>
      <c r="B87" s="228">
        <v>8404621748</v>
      </c>
      <c r="C87" s="228" t="s">
        <v>953</v>
      </c>
      <c r="D87" s="229">
        <v>28411</v>
      </c>
      <c r="E87" s="228" t="s">
        <v>829</v>
      </c>
      <c r="F87" s="228" t="s">
        <v>830</v>
      </c>
      <c r="G87" s="228" t="s">
        <v>822</v>
      </c>
      <c r="H87" s="254">
        <v>2410</v>
      </c>
      <c r="I87" s="228" t="s">
        <v>424</v>
      </c>
      <c r="J87" s="231">
        <v>46</v>
      </c>
    </row>
    <row r="88" spans="1:10" ht="15" x14ac:dyDescent="0.25">
      <c r="A88" s="228">
        <v>10000156</v>
      </c>
      <c r="B88" s="228">
        <v>8413511798</v>
      </c>
      <c r="C88" s="228" t="s">
        <v>954</v>
      </c>
      <c r="D88" s="229">
        <v>29300</v>
      </c>
      <c r="E88" s="228" t="s">
        <v>842</v>
      </c>
      <c r="F88" s="228" t="s">
        <v>843</v>
      </c>
      <c r="G88" s="228" t="s">
        <v>826</v>
      </c>
      <c r="H88" s="254">
        <v>2410</v>
      </c>
      <c r="I88" s="228" t="s">
        <v>424</v>
      </c>
      <c r="J88" s="231">
        <v>43</v>
      </c>
    </row>
    <row r="89" spans="1:10" ht="15" x14ac:dyDescent="0.25">
      <c r="A89" s="228">
        <v>10000160</v>
      </c>
      <c r="B89" s="228">
        <v>8400442539</v>
      </c>
      <c r="C89" s="228" t="s">
        <v>955</v>
      </c>
      <c r="D89" s="229">
        <v>27993</v>
      </c>
      <c r="E89" s="228" t="s">
        <v>832</v>
      </c>
      <c r="F89" s="228" t="s">
        <v>833</v>
      </c>
      <c r="G89" s="228" t="s">
        <v>834</v>
      </c>
      <c r="H89" s="254">
        <v>2410</v>
      </c>
      <c r="I89" s="228" t="s">
        <v>424</v>
      </c>
      <c r="J89" s="231">
        <v>47</v>
      </c>
    </row>
    <row r="90" spans="1:10" ht="15" x14ac:dyDescent="0.25">
      <c r="A90" s="228">
        <v>10000163</v>
      </c>
      <c r="B90" s="228">
        <v>8372881383</v>
      </c>
      <c r="C90" s="228" t="s">
        <v>956</v>
      </c>
      <c r="D90" s="229">
        <v>25237</v>
      </c>
      <c r="E90" s="228" t="s">
        <v>820</v>
      </c>
      <c r="F90" s="228" t="s">
        <v>821</v>
      </c>
      <c r="G90" s="228" t="s">
        <v>826</v>
      </c>
      <c r="H90" s="254">
        <v>2410</v>
      </c>
      <c r="I90" s="228" t="s">
        <v>424</v>
      </c>
      <c r="J90" s="231">
        <v>54</v>
      </c>
    </row>
    <row r="91" spans="1:10" ht="15" x14ac:dyDescent="0.25">
      <c r="A91" s="228">
        <v>10000164</v>
      </c>
      <c r="B91" s="228">
        <v>8324893164</v>
      </c>
      <c r="C91" s="228" t="s">
        <v>957</v>
      </c>
      <c r="D91" s="229">
        <v>20438</v>
      </c>
      <c r="E91" s="228" t="s">
        <v>829</v>
      </c>
      <c r="F91" s="228" t="s">
        <v>830</v>
      </c>
      <c r="G91" s="228" t="s">
        <v>822</v>
      </c>
      <c r="H91" s="254">
        <v>2410</v>
      </c>
      <c r="I91" s="228" t="s">
        <v>424</v>
      </c>
      <c r="J91" s="231">
        <v>68</v>
      </c>
    </row>
    <row r="92" spans="1:10" ht="15" x14ac:dyDescent="0.25">
      <c r="A92" s="228">
        <v>10000165</v>
      </c>
      <c r="B92" s="228">
        <v>8417671102</v>
      </c>
      <c r="C92" s="228" t="s">
        <v>958</v>
      </c>
      <c r="D92" s="229">
        <v>29716</v>
      </c>
      <c r="E92" s="228" t="s">
        <v>820</v>
      </c>
      <c r="F92" s="228" t="s">
        <v>821</v>
      </c>
      <c r="G92" s="228" t="s">
        <v>959</v>
      </c>
      <c r="H92" s="254">
        <v>2169</v>
      </c>
      <c r="I92" s="228" t="s">
        <v>404</v>
      </c>
      <c r="J92" s="231">
        <v>42</v>
      </c>
    </row>
    <row r="93" spans="1:10" ht="15" x14ac:dyDescent="0.25">
      <c r="A93" s="228">
        <v>10000166</v>
      </c>
      <c r="B93" s="228">
        <v>8354973050</v>
      </c>
      <c r="C93" s="228" t="s">
        <v>960</v>
      </c>
      <c r="D93" s="229">
        <v>23446</v>
      </c>
      <c r="E93" s="228" t="s">
        <v>832</v>
      </c>
      <c r="F93" s="228" t="s">
        <v>833</v>
      </c>
      <c r="G93" s="228" t="s">
        <v>826</v>
      </c>
      <c r="H93" s="254">
        <v>2410</v>
      </c>
      <c r="I93" s="228" t="s">
        <v>424</v>
      </c>
      <c r="J93" s="231">
        <v>59</v>
      </c>
    </row>
    <row r="94" spans="1:10" ht="15" x14ac:dyDescent="0.25">
      <c r="A94" s="228">
        <v>10000168</v>
      </c>
      <c r="B94" s="228">
        <v>8393305691</v>
      </c>
      <c r="C94" s="228" t="s">
        <v>961</v>
      </c>
      <c r="D94" s="229">
        <v>27279</v>
      </c>
      <c r="E94" s="228" t="s">
        <v>829</v>
      </c>
      <c r="F94" s="228" t="s">
        <v>830</v>
      </c>
      <c r="G94" s="228" t="s">
        <v>826</v>
      </c>
      <c r="H94" s="254">
        <v>2410</v>
      </c>
      <c r="I94" s="228" t="s">
        <v>424</v>
      </c>
      <c r="J94" s="231">
        <v>49</v>
      </c>
    </row>
    <row r="95" spans="1:10" ht="15" x14ac:dyDescent="0.25">
      <c r="A95" s="228">
        <v>10000169</v>
      </c>
      <c r="B95" s="228">
        <v>8390182424</v>
      </c>
      <c r="C95" s="228" t="s">
        <v>962</v>
      </c>
      <c r="D95" s="229">
        <v>26967</v>
      </c>
      <c r="E95" s="228" t="s">
        <v>839</v>
      </c>
      <c r="F95" s="228" t="s">
        <v>840</v>
      </c>
      <c r="G95" s="228" t="s">
        <v>834</v>
      </c>
      <c r="H95" s="254">
        <v>2410</v>
      </c>
      <c r="I95" s="228" t="s">
        <v>424</v>
      </c>
      <c r="J95" s="231">
        <v>50</v>
      </c>
    </row>
    <row r="96" spans="1:10" ht="15" x14ac:dyDescent="0.25">
      <c r="A96" s="228">
        <v>10000172</v>
      </c>
      <c r="B96" s="228">
        <v>8350662190</v>
      </c>
      <c r="C96" s="228" t="s">
        <v>963</v>
      </c>
      <c r="D96" s="229">
        <v>23015</v>
      </c>
      <c r="E96" s="228" t="s">
        <v>832</v>
      </c>
      <c r="F96" s="228" t="s">
        <v>833</v>
      </c>
      <c r="G96" s="228" t="s">
        <v>826</v>
      </c>
      <c r="H96" s="254">
        <v>2410</v>
      </c>
      <c r="I96" s="228" t="s">
        <v>424</v>
      </c>
      <c r="J96" s="231">
        <v>60</v>
      </c>
    </row>
    <row r="97" spans="1:10" ht="15" x14ac:dyDescent="0.25">
      <c r="A97" s="228">
        <v>10000173</v>
      </c>
      <c r="B97" s="228">
        <v>8363851310</v>
      </c>
      <c r="C97" s="228" t="s">
        <v>964</v>
      </c>
      <c r="D97" s="229">
        <v>24334</v>
      </c>
      <c r="E97" s="228" t="s">
        <v>898</v>
      </c>
      <c r="F97" s="228" t="s">
        <v>899</v>
      </c>
      <c r="G97" s="228" t="s">
        <v>826</v>
      </c>
      <c r="H97" s="254">
        <v>2410</v>
      </c>
      <c r="I97" s="228" t="s">
        <v>424</v>
      </c>
      <c r="J97" s="231">
        <v>57</v>
      </c>
    </row>
    <row r="98" spans="1:10" ht="15" x14ac:dyDescent="0.25">
      <c r="A98" s="228">
        <v>10000174</v>
      </c>
      <c r="B98" s="228">
        <v>8422512769</v>
      </c>
      <c r="C98" s="228" t="s">
        <v>965</v>
      </c>
      <c r="D98" s="229">
        <v>30200</v>
      </c>
      <c r="E98" s="228" t="s">
        <v>916</v>
      </c>
      <c r="F98" s="228" t="s">
        <v>917</v>
      </c>
      <c r="G98" s="228" t="s">
        <v>826</v>
      </c>
      <c r="H98" s="254">
        <v>2410</v>
      </c>
      <c r="I98" s="228" t="s">
        <v>424</v>
      </c>
      <c r="J98" s="231">
        <v>41</v>
      </c>
    </row>
    <row r="99" spans="1:10" ht="15" x14ac:dyDescent="0.25">
      <c r="A99" s="228">
        <v>10000176</v>
      </c>
      <c r="B99" s="228">
        <v>8395913354</v>
      </c>
      <c r="C99" s="228" t="s">
        <v>966</v>
      </c>
      <c r="D99" s="229">
        <v>27540</v>
      </c>
      <c r="E99" s="228" t="s">
        <v>820</v>
      </c>
      <c r="F99" s="228" t="s">
        <v>821</v>
      </c>
      <c r="G99" s="228" t="s">
        <v>826</v>
      </c>
      <c r="H99" s="254">
        <v>2117</v>
      </c>
      <c r="I99" s="228" t="s">
        <v>353</v>
      </c>
      <c r="J99" s="231">
        <v>48</v>
      </c>
    </row>
    <row r="100" spans="1:10" ht="15" x14ac:dyDescent="0.25">
      <c r="A100" s="228">
        <v>10000177</v>
      </c>
      <c r="B100" s="228">
        <v>8353533073</v>
      </c>
      <c r="C100" s="228" t="s">
        <v>967</v>
      </c>
      <c r="D100" s="229">
        <v>23302</v>
      </c>
      <c r="E100" s="228" t="s">
        <v>842</v>
      </c>
      <c r="F100" s="228" t="s">
        <v>843</v>
      </c>
      <c r="G100" s="228" t="s">
        <v>826</v>
      </c>
      <c r="H100" s="254">
        <v>2410</v>
      </c>
      <c r="I100" s="228" t="s">
        <v>424</v>
      </c>
      <c r="J100" s="231">
        <v>60</v>
      </c>
    </row>
    <row r="101" spans="1:10" ht="15" x14ac:dyDescent="0.25">
      <c r="A101" s="228">
        <v>10000178</v>
      </c>
      <c r="B101" s="228">
        <v>8393375789</v>
      </c>
      <c r="C101" s="228" t="s">
        <v>968</v>
      </c>
      <c r="D101" s="229">
        <v>27286</v>
      </c>
      <c r="E101" s="228" t="s">
        <v>824</v>
      </c>
      <c r="F101" s="228" t="s">
        <v>825</v>
      </c>
      <c r="G101" s="228" t="s">
        <v>834</v>
      </c>
      <c r="H101" s="254">
        <v>2410</v>
      </c>
      <c r="I101" s="228" t="s">
        <v>424</v>
      </c>
      <c r="J101" s="231">
        <v>49</v>
      </c>
    </row>
    <row r="102" spans="1:10" ht="15" x14ac:dyDescent="0.25">
      <c r="A102" s="228">
        <v>10000180</v>
      </c>
      <c r="B102" s="228">
        <v>8439630735</v>
      </c>
      <c r="C102" s="228" t="s">
        <v>969</v>
      </c>
      <c r="D102" s="229">
        <v>31912</v>
      </c>
      <c r="E102" s="228" t="s">
        <v>832</v>
      </c>
      <c r="F102" s="228" t="s">
        <v>833</v>
      </c>
      <c r="G102" s="228" t="s">
        <v>834</v>
      </c>
      <c r="H102" s="254">
        <v>2410</v>
      </c>
      <c r="I102" s="228" t="s">
        <v>424</v>
      </c>
      <c r="J102" s="231">
        <v>36</v>
      </c>
    </row>
    <row r="103" spans="1:10" ht="15" x14ac:dyDescent="0.25">
      <c r="A103" s="228">
        <v>10000182</v>
      </c>
      <c r="B103" s="228">
        <v>8344203074</v>
      </c>
      <c r="C103" s="228" t="s">
        <v>970</v>
      </c>
      <c r="D103" s="229">
        <v>22369</v>
      </c>
      <c r="E103" s="228" t="s">
        <v>839</v>
      </c>
      <c r="F103" s="228" t="s">
        <v>840</v>
      </c>
      <c r="G103" s="228" t="s">
        <v>826</v>
      </c>
      <c r="H103" s="254">
        <v>1328</v>
      </c>
      <c r="I103" s="228" t="s">
        <v>353</v>
      </c>
      <c r="J103" s="231">
        <v>62</v>
      </c>
    </row>
    <row r="104" spans="1:10" ht="15" x14ac:dyDescent="0.25">
      <c r="A104" s="228">
        <v>10000183</v>
      </c>
      <c r="B104" s="228">
        <v>8324113819</v>
      </c>
      <c r="C104" s="228" t="s">
        <v>971</v>
      </c>
      <c r="D104" s="229">
        <v>20360</v>
      </c>
      <c r="E104" s="228" t="s">
        <v>832</v>
      </c>
      <c r="F104" s="228" t="s">
        <v>833</v>
      </c>
      <c r="G104" s="228" t="s">
        <v>822</v>
      </c>
      <c r="H104" s="254">
        <v>2410</v>
      </c>
      <c r="I104" s="228" t="s">
        <v>424</v>
      </c>
      <c r="J104" s="231">
        <v>68</v>
      </c>
    </row>
    <row r="105" spans="1:10" ht="15" x14ac:dyDescent="0.25">
      <c r="A105" s="228">
        <v>10000184</v>
      </c>
      <c r="B105" s="228">
        <v>8360760632</v>
      </c>
      <c r="C105" s="228" t="s">
        <v>972</v>
      </c>
      <c r="D105" s="229">
        <v>24025</v>
      </c>
      <c r="E105" s="228" t="s">
        <v>832</v>
      </c>
      <c r="F105" s="228" t="s">
        <v>833</v>
      </c>
      <c r="G105" s="228" t="s">
        <v>822</v>
      </c>
      <c r="H105" s="254">
        <v>2410</v>
      </c>
      <c r="I105" s="228" t="s">
        <v>424</v>
      </c>
      <c r="J105" s="231">
        <v>58</v>
      </c>
    </row>
    <row r="106" spans="1:10" ht="15" x14ac:dyDescent="0.25">
      <c r="A106" s="228">
        <v>10000187</v>
      </c>
      <c r="B106" s="228">
        <v>8384390509</v>
      </c>
      <c r="C106" s="228" t="s">
        <v>973</v>
      </c>
      <c r="D106" s="229">
        <v>26388</v>
      </c>
      <c r="E106" s="228" t="s">
        <v>891</v>
      </c>
      <c r="F106" s="228" t="s">
        <v>892</v>
      </c>
      <c r="G106" s="228" t="s">
        <v>826</v>
      </c>
      <c r="H106" s="254">
        <v>1328</v>
      </c>
      <c r="I106" s="228" t="s">
        <v>353</v>
      </c>
      <c r="J106" s="231">
        <v>51</v>
      </c>
    </row>
    <row r="107" spans="1:10" ht="15" x14ac:dyDescent="0.25">
      <c r="A107" s="228">
        <v>10000188</v>
      </c>
      <c r="B107" s="228">
        <v>8414223338</v>
      </c>
      <c r="C107" s="228" t="s">
        <v>974</v>
      </c>
      <c r="D107" s="229">
        <v>29371</v>
      </c>
      <c r="E107" s="228" t="s">
        <v>975</v>
      </c>
      <c r="F107" s="228" t="s">
        <v>976</v>
      </c>
      <c r="G107" s="228" t="s">
        <v>826</v>
      </c>
      <c r="H107" s="254">
        <v>1328</v>
      </c>
      <c r="I107" s="228" t="s">
        <v>353</v>
      </c>
      <c r="J107" s="231">
        <v>43</v>
      </c>
    </row>
    <row r="108" spans="1:10" ht="15" x14ac:dyDescent="0.25">
      <c r="A108" s="228">
        <v>10000190</v>
      </c>
      <c r="B108" s="228">
        <v>8402144543</v>
      </c>
      <c r="C108" s="228" t="s">
        <v>977</v>
      </c>
      <c r="D108" s="229">
        <v>28163</v>
      </c>
      <c r="E108" s="228" t="s">
        <v>891</v>
      </c>
      <c r="F108" s="228" t="s">
        <v>892</v>
      </c>
      <c r="G108" s="228" t="s">
        <v>826</v>
      </c>
      <c r="H108" s="254">
        <v>2410</v>
      </c>
      <c r="I108" s="228" t="s">
        <v>424</v>
      </c>
      <c r="J108" s="231">
        <v>46</v>
      </c>
    </row>
    <row r="109" spans="1:10" ht="15" x14ac:dyDescent="0.25">
      <c r="A109" s="228">
        <v>10000191</v>
      </c>
      <c r="B109" s="228">
        <v>8412140524</v>
      </c>
      <c r="C109" s="228" t="s">
        <v>978</v>
      </c>
      <c r="D109" s="229">
        <v>29163</v>
      </c>
      <c r="E109" s="228" t="s">
        <v>868</v>
      </c>
      <c r="F109" s="228" t="s">
        <v>869</v>
      </c>
      <c r="G109" s="228" t="s">
        <v>826</v>
      </c>
      <c r="H109" s="254">
        <v>2410</v>
      </c>
      <c r="I109" s="228" t="s">
        <v>424</v>
      </c>
      <c r="J109" s="231">
        <v>44</v>
      </c>
    </row>
    <row r="110" spans="1:10" ht="15" x14ac:dyDescent="0.25">
      <c r="A110" s="228">
        <v>10000193</v>
      </c>
      <c r="B110" s="228">
        <v>8311924805</v>
      </c>
      <c r="C110" s="228" t="s">
        <v>979</v>
      </c>
      <c r="D110" s="229">
        <v>19141</v>
      </c>
      <c r="E110" s="228" t="s">
        <v>842</v>
      </c>
      <c r="F110" s="228" t="s">
        <v>843</v>
      </c>
      <c r="G110" s="228" t="s">
        <v>822</v>
      </c>
      <c r="H110" s="254">
        <v>2410</v>
      </c>
      <c r="I110" s="228" t="s">
        <v>424</v>
      </c>
      <c r="J110" s="231">
        <v>71</v>
      </c>
    </row>
    <row r="111" spans="1:10" ht="15" x14ac:dyDescent="0.25">
      <c r="A111" s="228">
        <v>10000195</v>
      </c>
      <c r="B111" s="228">
        <v>8433111051</v>
      </c>
      <c r="C111" s="228" t="s">
        <v>980</v>
      </c>
      <c r="D111" s="229">
        <v>31260</v>
      </c>
      <c r="E111" s="228" t="s">
        <v>898</v>
      </c>
      <c r="F111" s="228" t="s">
        <v>899</v>
      </c>
      <c r="G111" s="228" t="s">
        <v>834</v>
      </c>
      <c r="H111" s="254">
        <v>2410</v>
      </c>
      <c r="I111" s="228" t="s">
        <v>424</v>
      </c>
      <c r="J111" s="231">
        <v>38</v>
      </c>
    </row>
    <row r="112" spans="1:10" ht="15" x14ac:dyDescent="0.25">
      <c r="A112" s="228">
        <v>10000197</v>
      </c>
      <c r="B112" s="228">
        <v>8440682115</v>
      </c>
      <c r="C112" s="228" t="s">
        <v>981</v>
      </c>
      <c r="D112" s="229">
        <v>32017</v>
      </c>
      <c r="E112" s="228" t="s">
        <v>975</v>
      </c>
      <c r="F112" s="228" t="s">
        <v>976</v>
      </c>
      <c r="G112" s="228" t="s">
        <v>982</v>
      </c>
      <c r="H112" s="254">
        <v>2410</v>
      </c>
      <c r="I112" s="228" t="s">
        <v>424</v>
      </c>
      <c r="J112" s="231">
        <v>36</v>
      </c>
    </row>
    <row r="113" spans="1:10" ht="15" x14ac:dyDescent="0.25">
      <c r="A113" s="228">
        <v>10000198</v>
      </c>
      <c r="B113" s="228">
        <v>8349842210</v>
      </c>
      <c r="C113" s="228" t="s">
        <v>983</v>
      </c>
      <c r="D113" s="229">
        <v>22933</v>
      </c>
      <c r="E113" s="228" t="s">
        <v>839</v>
      </c>
      <c r="F113" s="228" t="s">
        <v>840</v>
      </c>
      <c r="G113" s="228" t="s">
        <v>826</v>
      </c>
      <c r="H113" s="254">
        <v>2410</v>
      </c>
      <c r="I113" s="228" t="s">
        <v>424</v>
      </c>
      <c r="J113" s="231">
        <v>61</v>
      </c>
    </row>
    <row r="114" spans="1:10" ht="15" x14ac:dyDescent="0.25">
      <c r="A114" s="228">
        <v>10000199</v>
      </c>
      <c r="B114" s="228">
        <v>8356021898</v>
      </c>
      <c r="C114" s="228" t="s">
        <v>984</v>
      </c>
      <c r="D114" s="229">
        <v>23551</v>
      </c>
      <c r="E114" s="228" t="s">
        <v>839</v>
      </c>
      <c r="F114" s="228" t="s">
        <v>840</v>
      </c>
      <c r="G114" s="228" t="s">
        <v>826</v>
      </c>
      <c r="H114" s="254">
        <v>2410</v>
      </c>
      <c r="I114" s="228" t="s">
        <v>424</v>
      </c>
      <c r="J114" s="231">
        <v>59</v>
      </c>
    </row>
    <row r="115" spans="1:10" ht="15" x14ac:dyDescent="0.25">
      <c r="A115" s="228">
        <v>10000200</v>
      </c>
      <c r="B115" s="228">
        <v>8405472754</v>
      </c>
      <c r="C115" s="228" t="s">
        <v>985</v>
      </c>
      <c r="D115" s="229">
        <v>28496</v>
      </c>
      <c r="E115" s="228" t="s">
        <v>853</v>
      </c>
      <c r="F115" s="228" t="s">
        <v>854</v>
      </c>
      <c r="G115" s="228" t="s">
        <v>826</v>
      </c>
      <c r="H115" s="254">
        <v>1413</v>
      </c>
      <c r="I115" s="228" t="s">
        <v>424</v>
      </c>
      <c r="J115" s="231">
        <v>45</v>
      </c>
    </row>
    <row r="116" spans="1:10" ht="15" x14ac:dyDescent="0.25">
      <c r="A116" s="228">
        <v>10000201</v>
      </c>
      <c r="B116" s="228">
        <v>8319363632</v>
      </c>
      <c r="C116" s="228" t="s">
        <v>986</v>
      </c>
      <c r="D116" s="229">
        <v>19885</v>
      </c>
      <c r="E116" s="228" t="s">
        <v>939</v>
      </c>
      <c r="F116" s="228" t="s">
        <v>940</v>
      </c>
      <c r="G116" s="228" t="s">
        <v>822</v>
      </c>
      <c r="H116" s="254">
        <v>2410</v>
      </c>
      <c r="I116" s="228" t="s">
        <v>424</v>
      </c>
      <c r="J116" s="231">
        <v>69</v>
      </c>
    </row>
    <row r="117" spans="1:10" ht="15" x14ac:dyDescent="0.25">
      <c r="A117" s="228">
        <v>10000202</v>
      </c>
      <c r="B117" s="228">
        <v>8356902746</v>
      </c>
      <c r="C117" s="228" t="s">
        <v>987</v>
      </c>
      <c r="D117" s="229">
        <v>23639</v>
      </c>
      <c r="E117" s="228" t="s">
        <v>836</v>
      </c>
      <c r="F117" s="228" t="s">
        <v>837</v>
      </c>
      <c r="G117" s="228" t="s">
        <v>822</v>
      </c>
      <c r="H117" s="254">
        <v>1328</v>
      </c>
      <c r="I117" s="228" t="s">
        <v>353</v>
      </c>
      <c r="J117" s="231">
        <v>59</v>
      </c>
    </row>
    <row r="118" spans="1:10" ht="15" x14ac:dyDescent="0.25">
      <c r="A118" s="228">
        <v>10000203</v>
      </c>
      <c r="B118" s="228">
        <v>8407302430</v>
      </c>
      <c r="C118" s="228" t="s">
        <v>988</v>
      </c>
      <c r="D118" s="229">
        <v>28679</v>
      </c>
      <c r="E118" s="228" t="s">
        <v>891</v>
      </c>
      <c r="F118" s="228" t="s">
        <v>892</v>
      </c>
      <c r="G118" s="228" t="s">
        <v>826</v>
      </c>
      <c r="H118" s="254">
        <v>1328</v>
      </c>
      <c r="I118" s="228" t="s">
        <v>353</v>
      </c>
      <c r="J118" s="231">
        <v>45</v>
      </c>
    </row>
    <row r="119" spans="1:10" ht="15" x14ac:dyDescent="0.25">
      <c r="A119" s="228">
        <v>10000207</v>
      </c>
      <c r="B119" s="228">
        <v>8326653225</v>
      </c>
      <c r="C119" s="228" t="s">
        <v>989</v>
      </c>
      <c r="D119" s="229">
        <v>20614</v>
      </c>
      <c r="E119" s="228" t="s">
        <v>939</v>
      </c>
      <c r="F119" s="228" t="s">
        <v>940</v>
      </c>
      <c r="G119" s="228" t="s">
        <v>826</v>
      </c>
      <c r="H119" s="254">
        <v>2410</v>
      </c>
      <c r="I119" s="228" t="s">
        <v>424</v>
      </c>
      <c r="J119" s="231">
        <v>67</v>
      </c>
    </row>
    <row r="120" spans="1:10" ht="15" x14ac:dyDescent="0.25">
      <c r="A120" s="228">
        <v>10000208</v>
      </c>
      <c r="B120" s="228">
        <v>8440712316</v>
      </c>
      <c r="C120" s="228" t="s">
        <v>990</v>
      </c>
      <c r="D120" s="229">
        <v>32020</v>
      </c>
      <c r="E120" s="228" t="s">
        <v>820</v>
      </c>
      <c r="F120" s="228" t="s">
        <v>821</v>
      </c>
      <c r="G120" s="228" t="s">
        <v>834</v>
      </c>
      <c r="H120" s="254">
        <v>2410</v>
      </c>
      <c r="I120" s="228" t="s">
        <v>424</v>
      </c>
      <c r="J120" s="231">
        <v>36</v>
      </c>
    </row>
    <row r="121" spans="1:10" ht="15" x14ac:dyDescent="0.25">
      <c r="A121" s="228">
        <v>10000209</v>
      </c>
      <c r="B121" s="228">
        <v>8348782737</v>
      </c>
      <c r="C121" s="228" t="s">
        <v>991</v>
      </c>
      <c r="D121" s="229">
        <v>22827</v>
      </c>
      <c r="E121" s="228" t="s">
        <v>820</v>
      </c>
      <c r="F121" s="228" t="s">
        <v>821</v>
      </c>
      <c r="G121" s="228" t="s">
        <v>826</v>
      </c>
      <c r="H121" s="254">
        <v>2410</v>
      </c>
      <c r="I121" s="228" t="s">
        <v>424</v>
      </c>
      <c r="J121" s="231">
        <v>61</v>
      </c>
    </row>
    <row r="122" spans="1:10" ht="15" x14ac:dyDescent="0.25">
      <c r="A122" s="228">
        <v>10000213</v>
      </c>
      <c r="B122" s="228">
        <v>8341813394</v>
      </c>
      <c r="C122" s="228" t="s">
        <v>992</v>
      </c>
      <c r="D122" s="229">
        <v>22130</v>
      </c>
      <c r="E122" s="228" t="s">
        <v>842</v>
      </c>
      <c r="F122" s="228" t="s">
        <v>843</v>
      </c>
      <c r="G122" s="228" t="s">
        <v>822</v>
      </c>
      <c r="H122" s="254">
        <v>1328</v>
      </c>
      <c r="I122" s="228" t="s">
        <v>353</v>
      </c>
      <c r="J122" s="231">
        <v>63</v>
      </c>
    </row>
    <row r="123" spans="1:10" ht="15" x14ac:dyDescent="0.25">
      <c r="A123" s="228">
        <v>10000214</v>
      </c>
      <c r="B123" s="228">
        <v>8399760935</v>
      </c>
      <c r="C123" s="228" t="s">
        <v>993</v>
      </c>
      <c r="D123" s="229">
        <v>27925</v>
      </c>
      <c r="E123" s="228" t="s">
        <v>820</v>
      </c>
      <c r="F123" s="228" t="s">
        <v>821</v>
      </c>
      <c r="G123" s="228" t="s">
        <v>826</v>
      </c>
      <c r="H123" s="254">
        <v>2139</v>
      </c>
      <c r="I123" s="228" t="s">
        <v>424</v>
      </c>
      <c r="J123" s="231">
        <v>47</v>
      </c>
    </row>
    <row r="124" spans="1:10" ht="15" x14ac:dyDescent="0.25">
      <c r="A124" s="228">
        <v>10000215</v>
      </c>
      <c r="B124" s="228">
        <v>8352692267</v>
      </c>
      <c r="C124" s="228" t="s">
        <v>994</v>
      </c>
      <c r="D124" s="229">
        <v>23218</v>
      </c>
      <c r="E124" s="228" t="s">
        <v>832</v>
      </c>
      <c r="F124" s="228" t="s">
        <v>833</v>
      </c>
      <c r="G124" s="228" t="s">
        <v>826</v>
      </c>
      <c r="H124" s="254">
        <v>2410</v>
      </c>
      <c r="I124" s="228" t="s">
        <v>424</v>
      </c>
      <c r="J124" s="231">
        <v>60</v>
      </c>
    </row>
    <row r="125" spans="1:10" ht="15" x14ac:dyDescent="0.25">
      <c r="A125" s="228">
        <v>10000216</v>
      </c>
      <c r="B125" s="228">
        <v>8415163150</v>
      </c>
      <c r="C125" s="228" t="s">
        <v>995</v>
      </c>
      <c r="D125" s="229">
        <v>29465</v>
      </c>
      <c r="E125" s="228" t="s">
        <v>850</v>
      </c>
      <c r="F125" s="228" t="s">
        <v>851</v>
      </c>
      <c r="G125" s="228" t="s">
        <v>826</v>
      </c>
      <c r="H125" s="254">
        <v>1328</v>
      </c>
      <c r="I125" s="228" t="s">
        <v>353</v>
      </c>
      <c r="J125" s="231">
        <v>43</v>
      </c>
    </row>
    <row r="126" spans="1:10" ht="15" x14ac:dyDescent="0.25">
      <c r="A126" s="228">
        <v>10000217</v>
      </c>
      <c r="B126" s="228">
        <v>8353332485</v>
      </c>
      <c r="C126" s="228" t="s">
        <v>996</v>
      </c>
      <c r="D126" s="229">
        <v>23282</v>
      </c>
      <c r="E126" s="228" t="s">
        <v>820</v>
      </c>
      <c r="F126" s="228" t="s">
        <v>821</v>
      </c>
      <c r="G126" s="228" t="s">
        <v>826</v>
      </c>
      <c r="H126" s="254">
        <v>1328</v>
      </c>
      <c r="I126" s="228" t="s">
        <v>353</v>
      </c>
      <c r="J126" s="231">
        <v>60</v>
      </c>
    </row>
    <row r="127" spans="1:10" ht="15" x14ac:dyDescent="0.25">
      <c r="A127" s="228">
        <v>10000220</v>
      </c>
      <c r="B127" s="228">
        <v>8362763639</v>
      </c>
      <c r="C127" s="228" t="s">
        <v>997</v>
      </c>
      <c r="D127" s="229">
        <v>24225</v>
      </c>
      <c r="E127" s="228" t="s">
        <v>836</v>
      </c>
      <c r="F127" s="228" t="s">
        <v>837</v>
      </c>
      <c r="G127" s="228" t="s">
        <v>826</v>
      </c>
      <c r="H127" s="254">
        <v>2410</v>
      </c>
      <c r="I127" s="228" t="s">
        <v>424</v>
      </c>
      <c r="J127" s="231">
        <v>57</v>
      </c>
    </row>
    <row r="128" spans="1:10" ht="15" x14ac:dyDescent="0.25">
      <c r="A128" s="228">
        <v>10000221</v>
      </c>
      <c r="B128" s="228">
        <v>8403762941</v>
      </c>
      <c r="C128" s="228" t="s">
        <v>998</v>
      </c>
      <c r="D128" s="229">
        <v>28325</v>
      </c>
      <c r="E128" s="228" t="s">
        <v>829</v>
      </c>
      <c r="F128" s="228" t="s">
        <v>830</v>
      </c>
      <c r="G128" s="228" t="s">
        <v>826</v>
      </c>
      <c r="H128" s="254">
        <v>2410</v>
      </c>
      <c r="I128" s="228" t="s">
        <v>424</v>
      </c>
      <c r="J128" s="231">
        <v>46</v>
      </c>
    </row>
    <row r="129" spans="1:10" ht="15" x14ac:dyDescent="0.25">
      <c r="A129" s="228">
        <v>10000222</v>
      </c>
      <c r="B129" s="228">
        <v>8342323544</v>
      </c>
      <c r="C129" s="228" t="s">
        <v>999</v>
      </c>
      <c r="D129" s="229">
        <v>22181</v>
      </c>
      <c r="E129" s="228" t="s">
        <v>904</v>
      </c>
      <c r="F129" s="228" t="s">
        <v>905</v>
      </c>
      <c r="G129" s="228" t="s">
        <v>826</v>
      </c>
      <c r="H129" s="254">
        <v>2410</v>
      </c>
      <c r="I129" s="228" t="s">
        <v>424</v>
      </c>
      <c r="J129" s="231">
        <v>63</v>
      </c>
    </row>
    <row r="130" spans="1:10" ht="15" x14ac:dyDescent="0.25">
      <c r="A130" s="228">
        <v>10000223</v>
      </c>
      <c r="B130" s="228">
        <v>8324144846</v>
      </c>
      <c r="C130" s="228" t="s">
        <v>1000</v>
      </c>
      <c r="D130" s="229">
        <v>20363</v>
      </c>
      <c r="E130" s="228" t="s">
        <v>832</v>
      </c>
      <c r="F130" s="228" t="s">
        <v>833</v>
      </c>
      <c r="G130" s="228" t="s">
        <v>822</v>
      </c>
      <c r="H130" s="254">
        <v>2410</v>
      </c>
      <c r="I130" s="228" t="s">
        <v>424</v>
      </c>
      <c r="J130" s="231">
        <v>68</v>
      </c>
    </row>
    <row r="131" spans="1:10" ht="15" x14ac:dyDescent="0.25">
      <c r="A131" s="228">
        <v>10000226</v>
      </c>
      <c r="B131" s="228">
        <v>8403181604</v>
      </c>
      <c r="C131" s="228" t="s">
        <v>1001</v>
      </c>
      <c r="D131" s="229">
        <v>28267</v>
      </c>
      <c r="E131" s="228" t="s">
        <v>891</v>
      </c>
      <c r="F131" s="228" t="s">
        <v>892</v>
      </c>
      <c r="G131" s="228" t="s">
        <v>826</v>
      </c>
      <c r="H131" s="254">
        <v>2410</v>
      </c>
      <c r="I131" s="228" t="s">
        <v>424</v>
      </c>
      <c r="J131" s="231">
        <v>46</v>
      </c>
    </row>
    <row r="132" spans="1:10" ht="15" x14ac:dyDescent="0.25">
      <c r="A132" s="228">
        <v>10000228</v>
      </c>
      <c r="B132" s="228">
        <v>8410460823</v>
      </c>
      <c r="C132" s="228" t="s">
        <v>1002</v>
      </c>
      <c r="D132" s="229">
        <v>28995</v>
      </c>
      <c r="E132" s="228" t="s">
        <v>850</v>
      </c>
      <c r="F132" s="228" t="s">
        <v>851</v>
      </c>
      <c r="G132" s="228" t="s">
        <v>826</v>
      </c>
      <c r="H132" s="254">
        <v>2410</v>
      </c>
      <c r="I132" s="228" t="s">
        <v>424</v>
      </c>
      <c r="J132" s="231">
        <v>44</v>
      </c>
    </row>
    <row r="133" spans="1:10" ht="15" x14ac:dyDescent="0.25">
      <c r="A133" s="228">
        <v>10000230</v>
      </c>
      <c r="B133" s="228">
        <v>8421732463</v>
      </c>
      <c r="C133" s="228" t="s">
        <v>1003</v>
      </c>
      <c r="D133" s="229">
        <v>30122</v>
      </c>
      <c r="E133" s="228" t="s">
        <v>925</v>
      </c>
      <c r="F133" s="228" t="s">
        <v>926</v>
      </c>
      <c r="G133" s="228" t="s">
        <v>826</v>
      </c>
      <c r="H133" s="254">
        <v>1413</v>
      </c>
      <c r="I133" s="228" t="s">
        <v>424</v>
      </c>
      <c r="J133" s="231">
        <v>41</v>
      </c>
    </row>
    <row r="134" spans="1:10" ht="15" x14ac:dyDescent="0.25">
      <c r="A134" s="228">
        <v>10000231</v>
      </c>
      <c r="B134" s="228">
        <v>8350062770</v>
      </c>
      <c r="C134" s="228" t="s">
        <v>1004</v>
      </c>
      <c r="D134" s="229">
        <v>22955</v>
      </c>
      <c r="E134" s="228" t="s">
        <v>839</v>
      </c>
      <c r="F134" s="228" t="s">
        <v>840</v>
      </c>
      <c r="G134" s="228" t="s">
        <v>822</v>
      </c>
      <c r="H134" s="254">
        <v>2410</v>
      </c>
      <c r="I134" s="228" t="s">
        <v>424</v>
      </c>
      <c r="J134" s="231">
        <v>61</v>
      </c>
    </row>
    <row r="135" spans="1:10" ht="15" x14ac:dyDescent="0.25">
      <c r="A135" s="228">
        <v>10000236</v>
      </c>
      <c r="B135" s="228">
        <v>8351710237</v>
      </c>
      <c r="C135" s="228" t="s">
        <v>1005</v>
      </c>
      <c r="D135" s="229">
        <v>23120</v>
      </c>
      <c r="E135" s="228" t="s">
        <v>907</v>
      </c>
      <c r="F135" s="228" t="s">
        <v>908</v>
      </c>
      <c r="G135" s="228" t="s">
        <v>822</v>
      </c>
      <c r="H135" s="254">
        <v>2410</v>
      </c>
      <c r="I135" s="228" t="s">
        <v>424</v>
      </c>
      <c r="J135" s="231">
        <v>60</v>
      </c>
    </row>
    <row r="136" spans="1:10" ht="15" x14ac:dyDescent="0.25">
      <c r="A136" s="228">
        <v>10000237</v>
      </c>
      <c r="B136" s="228">
        <v>8395470916</v>
      </c>
      <c r="C136" s="228" t="s">
        <v>1006</v>
      </c>
      <c r="D136" s="229">
        <v>27496</v>
      </c>
      <c r="E136" s="228" t="s">
        <v>839</v>
      </c>
      <c r="F136" s="228" t="s">
        <v>840</v>
      </c>
      <c r="G136" s="228" t="s">
        <v>947</v>
      </c>
      <c r="H136" s="254">
        <v>2410</v>
      </c>
      <c r="I136" s="228" t="s">
        <v>424</v>
      </c>
      <c r="J136" s="231">
        <v>48</v>
      </c>
    </row>
    <row r="137" spans="1:10" ht="15" x14ac:dyDescent="0.25">
      <c r="A137" s="228">
        <v>10000239</v>
      </c>
      <c r="B137" s="228">
        <v>8338093564</v>
      </c>
      <c r="C137" s="228" t="s">
        <v>1007</v>
      </c>
      <c r="D137" s="229">
        <v>21758</v>
      </c>
      <c r="E137" s="228" t="s">
        <v>904</v>
      </c>
      <c r="F137" s="228" t="s">
        <v>905</v>
      </c>
      <c r="G137" s="228" t="s">
        <v>826</v>
      </c>
      <c r="H137" s="254">
        <v>2410</v>
      </c>
      <c r="I137" s="228" t="s">
        <v>424</v>
      </c>
      <c r="J137" s="231">
        <v>64</v>
      </c>
    </row>
    <row r="138" spans="1:10" ht="15" x14ac:dyDescent="0.25">
      <c r="A138" s="228">
        <v>10000240</v>
      </c>
      <c r="B138" s="228">
        <v>8400144694</v>
      </c>
      <c r="C138" s="228" t="s">
        <v>1008</v>
      </c>
      <c r="D138" s="229">
        <v>27963</v>
      </c>
      <c r="E138" s="228" t="s">
        <v>891</v>
      </c>
      <c r="F138" s="228" t="s">
        <v>892</v>
      </c>
      <c r="G138" s="228" t="s">
        <v>834</v>
      </c>
      <c r="H138" s="254">
        <v>2410</v>
      </c>
      <c r="I138" s="228" t="s">
        <v>424</v>
      </c>
      <c r="J138" s="231">
        <v>47</v>
      </c>
    </row>
    <row r="139" spans="1:10" ht="15" x14ac:dyDescent="0.25">
      <c r="A139" s="228">
        <v>10000241</v>
      </c>
      <c r="B139" s="228">
        <v>8395384386</v>
      </c>
      <c r="C139" s="228" t="s">
        <v>1009</v>
      </c>
      <c r="D139" s="229">
        <v>27487</v>
      </c>
      <c r="E139" s="228" t="s">
        <v>891</v>
      </c>
      <c r="F139" s="228" t="s">
        <v>892</v>
      </c>
      <c r="G139" s="228" t="s">
        <v>826</v>
      </c>
      <c r="H139" s="254">
        <v>2410</v>
      </c>
      <c r="I139" s="228" t="s">
        <v>424</v>
      </c>
      <c r="J139" s="231">
        <v>48</v>
      </c>
    </row>
    <row r="140" spans="1:10" ht="15" x14ac:dyDescent="0.25">
      <c r="A140" s="228">
        <v>10000242</v>
      </c>
      <c r="B140" s="228">
        <v>8424470087</v>
      </c>
      <c r="C140" s="228" t="s">
        <v>1010</v>
      </c>
      <c r="D140" s="229">
        <v>30396</v>
      </c>
      <c r="E140" s="228" t="s">
        <v>853</v>
      </c>
      <c r="F140" s="228" t="s">
        <v>854</v>
      </c>
      <c r="G140" s="228" t="s">
        <v>826</v>
      </c>
      <c r="H140" s="254">
        <v>2410</v>
      </c>
      <c r="I140" s="228" t="s">
        <v>424</v>
      </c>
      <c r="J140" s="231">
        <v>40</v>
      </c>
    </row>
    <row r="141" spans="1:10" ht="15" x14ac:dyDescent="0.25">
      <c r="A141" s="228">
        <v>10000243</v>
      </c>
      <c r="B141" s="228">
        <v>8361703136</v>
      </c>
      <c r="C141" s="228" t="s">
        <v>1011</v>
      </c>
      <c r="D141" s="229">
        <v>24119</v>
      </c>
      <c r="E141" s="228" t="s">
        <v>891</v>
      </c>
      <c r="F141" s="228" t="s">
        <v>892</v>
      </c>
      <c r="G141" s="228" t="s">
        <v>947</v>
      </c>
      <c r="H141" s="254">
        <v>2410</v>
      </c>
      <c r="I141" s="228" t="s">
        <v>424</v>
      </c>
      <c r="J141" s="231">
        <v>57</v>
      </c>
    </row>
    <row r="142" spans="1:10" ht="15" x14ac:dyDescent="0.25">
      <c r="A142" s="228">
        <v>10000244</v>
      </c>
      <c r="B142" s="228">
        <v>8342612481</v>
      </c>
      <c r="C142" s="228" t="s">
        <v>1012</v>
      </c>
      <c r="D142" s="229">
        <v>22210</v>
      </c>
      <c r="E142" s="228" t="s">
        <v>868</v>
      </c>
      <c r="F142" s="228" t="s">
        <v>869</v>
      </c>
      <c r="G142" s="228" t="s">
        <v>947</v>
      </c>
      <c r="H142" s="254">
        <v>2410</v>
      </c>
      <c r="I142" s="228" t="s">
        <v>424</v>
      </c>
      <c r="J142" s="231">
        <v>63</v>
      </c>
    </row>
    <row r="143" spans="1:10" ht="15" x14ac:dyDescent="0.25">
      <c r="A143" s="228">
        <v>10000245</v>
      </c>
      <c r="B143" s="228">
        <v>8418752394</v>
      </c>
      <c r="C143" s="228" t="s">
        <v>1013</v>
      </c>
      <c r="D143" s="229">
        <v>29824</v>
      </c>
      <c r="E143" s="228" t="s">
        <v>907</v>
      </c>
      <c r="F143" s="228" t="s">
        <v>908</v>
      </c>
      <c r="G143" s="228" t="s">
        <v>936</v>
      </c>
      <c r="H143" s="254">
        <v>1328</v>
      </c>
      <c r="I143" s="228" t="s">
        <v>353</v>
      </c>
      <c r="J143" s="231">
        <v>42</v>
      </c>
    </row>
    <row r="144" spans="1:10" ht="15" x14ac:dyDescent="0.25">
      <c r="A144" s="228">
        <v>10000248</v>
      </c>
      <c r="B144" s="228">
        <v>8382142222</v>
      </c>
      <c r="C144" s="228" t="s">
        <v>1014</v>
      </c>
      <c r="D144" s="229">
        <v>26163</v>
      </c>
      <c r="E144" s="228" t="s">
        <v>891</v>
      </c>
      <c r="F144" s="228" t="s">
        <v>892</v>
      </c>
      <c r="G144" s="228" t="s">
        <v>826</v>
      </c>
      <c r="H144" s="254">
        <v>1328</v>
      </c>
      <c r="I144" s="228" t="s">
        <v>353</v>
      </c>
      <c r="J144" s="231">
        <v>52</v>
      </c>
    </row>
    <row r="145" spans="1:10" ht="15" x14ac:dyDescent="0.25">
      <c r="A145" s="228">
        <v>10000250</v>
      </c>
      <c r="B145" s="228">
        <v>8414102573</v>
      </c>
      <c r="C145" s="228" t="s">
        <v>1015</v>
      </c>
      <c r="D145" s="229">
        <v>29359</v>
      </c>
      <c r="E145" s="228" t="s">
        <v>861</v>
      </c>
      <c r="F145" s="228" t="s">
        <v>862</v>
      </c>
      <c r="G145" s="228" t="s">
        <v>880</v>
      </c>
      <c r="H145" s="254">
        <v>2410</v>
      </c>
      <c r="I145" s="228" t="s">
        <v>424</v>
      </c>
      <c r="J145" s="231">
        <v>43</v>
      </c>
    </row>
    <row r="146" spans="1:10" ht="15" x14ac:dyDescent="0.25">
      <c r="A146" s="228">
        <v>10000251</v>
      </c>
      <c r="B146" s="228">
        <v>8438311180</v>
      </c>
      <c r="C146" s="228" t="s">
        <v>1016</v>
      </c>
      <c r="D146" s="229">
        <v>31780</v>
      </c>
      <c r="E146" s="228" t="s">
        <v>832</v>
      </c>
      <c r="F146" s="228" t="s">
        <v>833</v>
      </c>
      <c r="G146" s="228" t="s">
        <v>834</v>
      </c>
      <c r="H146" s="254">
        <v>2410</v>
      </c>
      <c r="I146" s="228" t="s">
        <v>424</v>
      </c>
      <c r="J146" s="231">
        <v>36</v>
      </c>
    </row>
    <row r="147" spans="1:10" ht="15" x14ac:dyDescent="0.25">
      <c r="A147" s="228">
        <v>10000253</v>
      </c>
      <c r="B147" s="228">
        <v>8338001759</v>
      </c>
      <c r="C147" s="228" t="s">
        <v>1017</v>
      </c>
      <c r="D147" s="229">
        <v>21749</v>
      </c>
      <c r="E147" s="228" t="s">
        <v>868</v>
      </c>
      <c r="F147" s="228" t="s">
        <v>869</v>
      </c>
      <c r="G147" s="228" t="s">
        <v>822</v>
      </c>
      <c r="H147" s="254">
        <v>2410</v>
      </c>
      <c r="I147" s="228" t="s">
        <v>424</v>
      </c>
      <c r="J147" s="231">
        <v>64</v>
      </c>
    </row>
    <row r="148" spans="1:10" ht="15" x14ac:dyDescent="0.25">
      <c r="A148" s="228">
        <v>10000258</v>
      </c>
      <c r="B148" s="228">
        <v>8353562642</v>
      </c>
      <c r="C148" s="228" t="s">
        <v>317</v>
      </c>
      <c r="D148" s="229">
        <v>23305</v>
      </c>
      <c r="E148" s="228" t="s">
        <v>832</v>
      </c>
      <c r="F148" s="228" t="s">
        <v>833</v>
      </c>
      <c r="G148" s="228" t="s">
        <v>822</v>
      </c>
      <c r="H148" s="254">
        <v>2117</v>
      </c>
      <c r="I148" s="228" t="s">
        <v>424</v>
      </c>
      <c r="J148" s="231">
        <v>60</v>
      </c>
    </row>
    <row r="149" spans="1:10" ht="15" x14ac:dyDescent="0.25">
      <c r="A149" s="228">
        <v>10000261</v>
      </c>
      <c r="B149" s="228">
        <v>8410920832</v>
      </c>
      <c r="C149" s="228" t="s">
        <v>1018</v>
      </c>
      <c r="D149" s="229">
        <v>29041</v>
      </c>
      <c r="E149" s="228" t="s">
        <v>820</v>
      </c>
      <c r="F149" s="228" t="s">
        <v>821</v>
      </c>
      <c r="G149" s="228" t="s">
        <v>826</v>
      </c>
      <c r="H149" s="254">
        <v>2410</v>
      </c>
      <c r="I149" s="228" t="s">
        <v>424</v>
      </c>
      <c r="J149" s="231">
        <v>44</v>
      </c>
    </row>
    <row r="150" spans="1:10" ht="15" x14ac:dyDescent="0.25">
      <c r="A150" s="228">
        <v>10000262</v>
      </c>
      <c r="B150" s="228">
        <v>8411262855</v>
      </c>
      <c r="C150" s="228" t="s">
        <v>1019</v>
      </c>
      <c r="D150" s="229">
        <v>29075</v>
      </c>
      <c r="E150" s="228" t="s">
        <v>858</v>
      </c>
      <c r="F150" s="228" t="s">
        <v>859</v>
      </c>
      <c r="G150" s="228" t="s">
        <v>834</v>
      </c>
      <c r="H150" s="254">
        <v>2410</v>
      </c>
      <c r="I150" s="228" t="s">
        <v>424</v>
      </c>
      <c r="J150" s="231">
        <v>44</v>
      </c>
    </row>
    <row r="151" spans="1:10" ht="15" x14ac:dyDescent="0.25">
      <c r="A151" s="228">
        <v>10000264</v>
      </c>
      <c r="B151" s="228">
        <v>8409040328</v>
      </c>
      <c r="C151" s="228" t="s">
        <v>1020</v>
      </c>
      <c r="D151" s="229">
        <v>28853</v>
      </c>
      <c r="E151" s="228" t="s">
        <v>898</v>
      </c>
      <c r="F151" s="228" t="s">
        <v>899</v>
      </c>
      <c r="G151" s="228" t="s">
        <v>834</v>
      </c>
      <c r="H151" s="254">
        <v>2410</v>
      </c>
      <c r="I151" s="228" t="s">
        <v>424</v>
      </c>
      <c r="J151" s="231">
        <v>45</v>
      </c>
    </row>
    <row r="152" spans="1:10" ht="15" x14ac:dyDescent="0.25">
      <c r="A152" s="228">
        <v>10000266</v>
      </c>
      <c r="B152" s="228">
        <v>8354942813</v>
      </c>
      <c r="C152" s="228" t="s">
        <v>1021</v>
      </c>
      <c r="D152" s="229">
        <v>23443</v>
      </c>
      <c r="E152" s="228" t="s">
        <v>868</v>
      </c>
      <c r="F152" s="228" t="s">
        <v>869</v>
      </c>
      <c r="G152" s="228" t="s">
        <v>826</v>
      </c>
      <c r="H152" s="254">
        <v>1328</v>
      </c>
      <c r="I152" s="228" t="s">
        <v>353</v>
      </c>
      <c r="J152" s="231">
        <v>59</v>
      </c>
    </row>
    <row r="153" spans="1:10" ht="15" x14ac:dyDescent="0.25">
      <c r="A153" s="228">
        <v>10000267</v>
      </c>
      <c r="B153" s="228">
        <v>8411312577</v>
      </c>
      <c r="C153" s="228" t="s">
        <v>1022</v>
      </c>
      <c r="D153" s="229">
        <v>29080</v>
      </c>
      <c r="E153" s="228" t="s">
        <v>832</v>
      </c>
      <c r="F153" s="228" t="s">
        <v>833</v>
      </c>
      <c r="G153" s="228" t="s">
        <v>826</v>
      </c>
      <c r="H153" s="254">
        <v>2410</v>
      </c>
      <c r="I153" s="228" t="s">
        <v>424</v>
      </c>
      <c r="J153" s="231">
        <v>44</v>
      </c>
    </row>
    <row r="154" spans="1:10" ht="15" x14ac:dyDescent="0.25">
      <c r="A154" s="228">
        <v>10000268</v>
      </c>
      <c r="B154" s="228">
        <v>8405474196</v>
      </c>
      <c r="C154" s="228" t="s">
        <v>1023</v>
      </c>
      <c r="D154" s="229">
        <v>28496</v>
      </c>
      <c r="E154" s="228" t="s">
        <v>1024</v>
      </c>
      <c r="F154" s="228" t="s">
        <v>1025</v>
      </c>
      <c r="G154" s="228" t="s">
        <v>936</v>
      </c>
      <c r="H154" s="254">
        <v>2624</v>
      </c>
      <c r="I154" s="228" t="s">
        <v>459</v>
      </c>
      <c r="J154" s="231">
        <v>45</v>
      </c>
    </row>
    <row r="155" spans="1:10" ht="15" x14ac:dyDescent="0.25">
      <c r="A155" s="228">
        <v>10000269</v>
      </c>
      <c r="B155" s="228">
        <v>8413880491</v>
      </c>
      <c r="C155" s="228" t="s">
        <v>1026</v>
      </c>
      <c r="D155" s="229">
        <v>29337</v>
      </c>
      <c r="E155" s="228" t="s">
        <v>846</v>
      </c>
      <c r="F155" s="228" t="s">
        <v>847</v>
      </c>
      <c r="G155" s="228" t="s">
        <v>826</v>
      </c>
      <c r="H155" s="254">
        <v>1328</v>
      </c>
      <c r="I155" s="228" t="s">
        <v>353</v>
      </c>
      <c r="J155" s="231">
        <v>43</v>
      </c>
    </row>
    <row r="156" spans="1:10" ht="15" x14ac:dyDescent="0.25">
      <c r="A156" s="228">
        <v>10000270</v>
      </c>
      <c r="B156" s="228">
        <v>8382493424</v>
      </c>
      <c r="C156" s="228" t="s">
        <v>1027</v>
      </c>
      <c r="D156" s="229">
        <v>26198</v>
      </c>
      <c r="E156" s="228" t="s">
        <v>864</v>
      </c>
      <c r="F156" s="228" t="s">
        <v>865</v>
      </c>
      <c r="G156" s="228" t="s">
        <v>826</v>
      </c>
      <c r="H156" s="254">
        <v>1328</v>
      </c>
      <c r="I156" s="228" t="s">
        <v>353</v>
      </c>
      <c r="J156" s="231">
        <v>52</v>
      </c>
    </row>
    <row r="157" spans="1:10" ht="15" x14ac:dyDescent="0.25">
      <c r="A157" s="228">
        <v>10000271</v>
      </c>
      <c r="B157" s="228">
        <v>8421761048</v>
      </c>
      <c r="C157" s="228" t="s">
        <v>1028</v>
      </c>
      <c r="D157" s="229">
        <v>30125</v>
      </c>
      <c r="E157" s="228" t="s">
        <v>868</v>
      </c>
      <c r="F157" s="228" t="s">
        <v>869</v>
      </c>
      <c r="G157" s="228" t="s">
        <v>826</v>
      </c>
      <c r="H157" s="254">
        <v>2410</v>
      </c>
      <c r="I157" s="228" t="s">
        <v>424</v>
      </c>
      <c r="J157" s="231">
        <v>41</v>
      </c>
    </row>
    <row r="158" spans="1:10" ht="15" x14ac:dyDescent="0.25">
      <c r="A158" s="228">
        <v>10000276</v>
      </c>
      <c r="B158" s="228">
        <v>8349921730</v>
      </c>
      <c r="C158" s="228" t="s">
        <v>1029</v>
      </c>
      <c r="D158" s="229">
        <v>22941</v>
      </c>
      <c r="E158" s="228" t="s">
        <v>832</v>
      </c>
      <c r="F158" s="228" t="s">
        <v>833</v>
      </c>
      <c r="G158" s="228" t="s">
        <v>826</v>
      </c>
      <c r="H158" s="254">
        <v>2410</v>
      </c>
      <c r="I158" s="228" t="s">
        <v>424</v>
      </c>
      <c r="J158" s="231">
        <v>61</v>
      </c>
    </row>
    <row r="159" spans="1:10" ht="15" x14ac:dyDescent="0.25">
      <c r="A159" s="228">
        <v>10000279</v>
      </c>
      <c r="B159" s="228">
        <v>8325913762</v>
      </c>
      <c r="C159" s="228" t="s">
        <v>1030</v>
      </c>
      <c r="D159" s="229">
        <v>20540</v>
      </c>
      <c r="E159" s="228" t="s">
        <v>898</v>
      </c>
      <c r="F159" s="228" t="s">
        <v>899</v>
      </c>
      <c r="G159" s="228" t="s">
        <v>822</v>
      </c>
      <c r="H159" s="254">
        <v>2410</v>
      </c>
      <c r="I159" s="228" t="s">
        <v>424</v>
      </c>
      <c r="J159" s="231">
        <v>67</v>
      </c>
    </row>
    <row r="160" spans="1:10" ht="15" x14ac:dyDescent="0.25">
      <c r="A160" s="228">
        <v>10000280</v>
      </c>
      <c r="B160" s="228">
        <v>8441030480</v>
      </c>
      <c r="C160" s="228" t="s">
        <v>1031</v>
      </c>
      <c r="D160" s="229">
        <v>32052</v>
      </c>
      <c r="E160" s="228" t="s">
        <v>898</v>
      </c>
      <c r="F160" s="228" t="s">
        <v>899</v>
      </c>
      <c r="G160" s="228" t="s">
        <v>982</v>
      </c>
      <c r="H160" s="254">
        <v>2410</v>
      </c>
      <c r="I160" s="228" t="s">
        <v>424</v>
      </c>
      <c r="J160" s="231">
        <v>36</v>
      </c>
    </row>
    <row r="161" spans="1:10" ht="15" x14ac:dyDescent="0.25">
      <c r="A161" s="228">
        <v>10000281</v>
      </c>
      <c r="B161" s="228">
        <v>8341372746</v>
      </c>
      <c r="C161" s="228" t="s">
        <v>1032</v>
      </c>
      <c r="D161" s="229">
        <v>22086</v>
      </c>
      <c r="E161" s="228" t="s">
        <v>839</v>
      </c>
      <c r="F161" s="228" t="s">
        <v>840</v>
      </c>
      <c r="G161" s="228" t="s">
        <v>826</v>
      </c>
      <c r="H161" s="254">
        <v>2410</v>
      </c>
      <c r="I161" s="228" t="s">
        <v>424</v>
      </c>
      <c r="J161" s="231">
        <v>63</v>
      </c>
    </row>
    <row r="162" spans="1:10" ht="15" x14ac:dyDescent="0.25">
      <c r="A162" s="228">
        <v>10000283</v>
      </c>
      <c r="B162" s="228">
        <v>8371460325</v>
      </c>
      <c r="C162" s="228" t="s">
        <v>1033</v>
      </c>
      <c r="D162" s="229">
        <v>25095</v>
      </c>
      <c r="E162" s="228" t="s">
        <v>842</v>
      </c>
      <c r="F162" s="228" t="s">
        <v>843</v>
      </c>
      <c r="G162" s="228" t="s">
        <v>826</v>
      </c>
      <c r="H162" s="254">
        <v>2410</v>
      </c>
      <c r="I162" s="228" t="s">
        <v>424</v>
      </c>
      <c r="J162" s="231">
        <v>55</v>
      </c>
    </row>
    <row r="163" spans="1:10" ht="15" x14ac:dyDescent="0.25">
      <c r="A163" s="228">
        <v>10000285</v>
      </c>
      <c r="B163" s="228">
        <v>8381323010</v>
      </c>
      <c r="C163" s="228" t="s">
        <v>1034</v>
      </c>
      <c r="D163" s="229">
        <v>26081</v>
      </c>
      <c r="E163" s="228" t="s">
        <v>864</v>
      </c>
      <c r="F163" s="228" t="s">
        <v>865</v>
      </c>
      <c r="G163" s="228" t="s">
        <v>826</v>
      </c>
      <c r="H163" s="254">
        <v>1328</v>
      </c>
      <c r="I163" s="228" t="s">
        <v>353</v>
      </c>
      <c r="J163" s="231">
        <v>52</v>
      </c>
    </row>
    <row r="164" spans="1:10" ht="15" x14ac:dyDescent="0.25">
      <c r="A164" s="228">
        <v>10000286</v>
      </c>
      <c r="B164" s="228">
        <v>8396600406</v>
      </c>
      <c r="C164" s="228" t="s">
        <v>1035</v>
      </c>
      <c r="D164" s="229">
        <v>27609</v>
      </c>
      <c r="E164" s="228" t="s">
        <v>836</v>
      </c>
      <c r="F164" s="228" t="s">
        <v>837</v>
      </c>
      <c r="G164" s="228" t="s">
        <v>826</v>
      </c>
      <c r="H164" s="254">
        <v>2410</v>
      </c>
      <c r="I164" s="228" t="s">
        <v>424</v>
      </c>
      <c r="J164" s="231">
        <v>48</v>
      </c>
    </row>
    <row r="165" spans="1:10" ht="15" x14ac:dyDescent="0.25">
      <c r="A165" s="228">
        <v>10000289</v>
      </c>
      <c r="B165" s="228">
        <v>8327942409</v>
      </c>
      <c r="C165" s="228" t="s">
        <v>1036</v>
      </c>
      <c r="D165" s="229">
        <v>20743</v>
      </c>
      <c r="E165" s="228" t="s">
        <v>891</v>
      </c>
      <c r="F165" s="228" t="s">
        <v>892</v>
      </c>
      <c r="G165" s="228" t="s">
        <v>826</v>
      </c>
      <c r="H165" s="254">
        <v>2410</v>
      </c>
      <c r="I165" s="228" t="s">
        <v>424</v>
      </c>
      <c r="J165" s="231">
        <v>67</v>
      </c>
    </row>
    <row r="166" spans="1:10" ht="15" x14ac:dyDescent="0.25">
      <c r="A166" s="228">
        <v>10000290</v>
      </c>
      <c r="B166" s="228">
        <v>8386243686</v>
      </c>
      <c r="C166" s="228" t="s">
        <v>1037</v>
      </c>
      <c r="D166" s="229">
        <v>26573</v>
      </c>
      <c r="E166" s="228" t="s">
        <v>868</v>
      </c>
      <c r="F166" s="228" t="s">
        <v>869</v>
      </c>
      <c r="G166" s="228" t="s">
        <v>826</v>
      </c>
      <c r="H166" s="254">
        <v>2410</v>
      </c>
      <c r="I166" s="228" t="s">
        <v>424</v>
      </c>
      <c r="J166" s="231">
        <v>51</v>
      </c>
    </row>
    <row r="167" spans="1:10" ht="15" x14ac:dyDescent="0.25">
      <c r="A167" s="228">
        <v>10000292</v>
      </c>
      <c r="B167" s="228">
        <v>8439201346</v>
      </c>
      <c r="C167" s="228" t="s">
        <v>1038</v>
      </c>
      <c r="D167" s="229">
        <v>31869</v>
      </c>
      <c r="E167" s="228" t="s">
        <v>820</v>
      </c>
      <c r="F167" s="228" t="s">
        <v>821</v>
      </c>
      <c r="G167" s="228" t="s">
        <v>826</v>
      </c>
      <c r="H167" s="254">
        <v>2117</v>
      </c>
      <c r="I167" s="228" t="s">
        <v>424</v>
      </c>
      <c r="J167" s="231">
        <v>36</v>
      </c>
    </row>
    <row r="168" spans="1:10" ht="15" x14ac:dyDescent="0.25">
      <c r="A168" s="228">
        <v>10000294</v>
      </c>
      <c r="B168" s="228">
        <v>8403263651</v>
      </c>
      <c r="C168" s="228" t="s">
        <v>1039</v>
      </c>
      <c r="D168" s="229">
        <v>28275</v>
      </c>
      <c r="E168" s="228" t="s">
        <v>846</v>
      </c>
      <c r="F168" s="228" t="s">
        <v>847</v>
      </c>
      <c r="G168" s="228" t="s">
        <v>834</v>
      </c>
      <c r="H168" s="254">
        <v>2410</v>
      </c>
      <c r="I168" s="228" t="s">
        <v>424</v>
      </c>
      <c r="J168" s="231">
        <v>46</v>
      </c>
    </row>
    <row r="169" spans="1:10" ht="15" x14ac:dyDescent="0.25">
      <c r="A169" s="228">
        <v>10000296</v>
      </c>
      <c r="B169" s="228">
        <v>8325703113</v>
      </c>
      <c r="C169" s="228" t="s">
        <v>1040</v>
      </c>
      <c r="D169" s="229">
        <v>20519</v>
      </c>
      <c r="E169" s="228" t="s">
        <v>829</v>
      </c>
      <c r="F169" s="228" t="s">
        <v>830</v>
      </c>
      <c r="G169" s="228" t="s">
        <v>822</v>
      </c>
      <c r="H169" s="254">
        <v>2410</v>
      </c>
      <c r="I169" s="228" t="s">
        <v>424</v>
      </c>
      <c r="J169" s="231">
        <v>67</v>
      </c>
    </row>
    <row r="170" spans="1:10" ht="15" x14ac:dyDescent="0.25">
      <c r="A170" s="228">
        <v>10000299</v>
      </c>
      <c r="B170" s="228">
        <v>8310853262</v>
      </c>
      <c r="C170" s="228" t="s">
        <v>1041</v>
      </c>
      <c r="D170" s="229">
        <v>19034</v>
      </c>
      <c r="E170" s="228" t="s">
        <v>898</v>
      </c>
      <c r="F170" s="228" t="s">
        <v>899</v>
      </c>
      <c r="G170" s="228" t="s">
        <v>1042</v>
      </c>
      <c r="H170" s="254">
        <v>2118</v>
      </c>
      <c r="I170" s="228" t="s">
        <v>376</v>
      </c>
      <c r="J170" s="231">
        <v>71</v>
      </c>
    </row>
    <row r="171" spans="1:10" ht="15" x14ac:dyDescent="0.25">
      <c r="A171" s="228">
        <v>10000303</v>
      </c>
      <c r="B171" s="228">
        <v>8350671920</v>
      </c>
      <c r="C171" s="228" t="s">
        <v>1043</v>
      </c>
      <c r="D171" s="229">
        <v>23016</v>
      </c>
      <c r="E171" s="228" t="s">
        <v>904</v>
      </c>
      <c r="F171" s="228" t="s">
        <v>905</v>
      </c>
      <c r="G171" s="228" t="s">
        <v>826</v>
      </c>
      <c r="H171" s="254">
        <v>1328</v>
      </c>
      <c r="I171" s="228" t="s">
        <v>353</v>
      </c>
      <c r="J171" s="231">
        <v>60</v>
      </c>
    </row>
    <row r="172" spans="1:10" ht="15" x14ac:dyDescent="0.25">
      <c r="A172" s="228">
        <v>10000305</v>
      </c>
      <c r="B172" s="228">
        <v>8408031821</v>
      </c>
      <c r="C172" s="228" t="s">
        <v>1044</v>
      </c>
      <c r="D172" s="229">
        <v>28752</v>
      </c>
      <c r="E172" s="228" t="s">
        <v>820</v>
      </c>
      <c r="F172" s="228" t="s">
        <v>821</v>
      </c>
      <c r="G172" s="228" t="s">
        <v>826</v>
      </c>
      <c r="H172" s="254">
        <v>2410</v>
      </c>
      <c r="I172" s="228" t="s">
        <v>424</v>
      </c>
      <c r="J172" s="231">
        <v>45</v>
      </c>
    </row>
    <row r="173" spans="1:10" ht="15" x14ac:dyDescent="0.25">
      <c r="A173" s="228">
        <v>10000306</v>
      </c>
      <c r="B173" s="228">
        <v>8438731872</v>
      </c>
      <c r="C173" s="228" t="s">
        <v>1045</v>
      </c>
      <c r="D173" s="229">
        <v>31822</v>
      </c>
      <c r="E173" s="228" t="s">
        <v>850</v>
      </c>
      <c r="F173" s="228" t="s">
        <v>851</v>
      </c>
      <c r="G173" s="228" t="s">
        <v>826</v>
      </c>
      <c r="H173" s="254">
        <v>1328</v>
      </c>
      <c r="I173" s="228" t="s">
        <v>353</v>
      </c>
      <c r="J173" s="231">
        <v>36</v>
      </c>
    </row>
    <row r="174" spans="1:10" ht="15" x14ac:dyDescent="0.25">
      <c r="A174" s="228">
        <v>10000307</v>
      </c>
      <c r="B174" s="228">
        <v>8313412607</v>
      </c>
      <c r="C174" s="228" t="s">
        <v>1046</v>
      </c>
      <c r="D174" s="229">
        <v>19290</v>
      </c>
      <c r="E174" s="228" t="s">
        <v>836</v>
      </c>
      <c r="F174" s="228" t="s">
        <v>837</v>
      </c>
      <c r="G174" s="228" t="s">
        <v>822</v>
      </c>
      <c r="H174" s="254">
        <v>2410</v>
      </c>
      <c r="I174" s="228" t="s">
        <v>424</v>
      </c>
      <c r="J174" s="231">
        <v>71</v>
      </c>
    </row>
    <row r="175" spans="1:10" ht="15" x14ac:dyDescent="0.25">
      <c r="A175" s="228">
        <v>10000308</v>
      </c>
      <c r="B175" s="228">
        <v>8436542223</v>
      </c>
      <c r="C175" s="228" t="s">
        <v>1047</v>
      </c>
      <c r="D175" s="229">
        <v>31603</v>
      </c>
      <c r="E175" s="228" t="s">
        <v>868</v>
      </c>
      <c r="F175" s="228" t="s">
        <v>869</v>
      </c>
      <c r="G175" s="228" t="s">
        <v>826</v>
      </c>
      <c r="H175" s="254">
        <v>2410</v>
      </c>
      <c r="I175" s="228" t="s">
        <v>424</v>
      </c>
      <c r="J175" s="231">
        <v>37</v>
      </c>
    </row>
    <row r="176" spans="1:10" ht="15" x14ac:dyDescent="0.25">
      <c r="A176" s="228">
        <v>10000309</v>
      </c>
      <c r="B176" s="228">
        <v>8316733579</v>
      </c>
      <c r="C176" s="228" t="s">
        <v>1048</v>
      </c>
      <c r="D176" s="229">
        <v>19622</v>
      </c>
      <c r="E176" s="228" t="s">
        <v>846</v>
      </c>
      <c r="F176" s="228" t="s">
        <v>847</v>
      </c>
      <c r="G176" s="228" t="s">
        <v>822</v>
      </c>
      <c r="H176" s="254">
        <v>2410</v>
      </c>
      <c r="I176" s="228" t="s">
        <v>424</v>
      </c>
      <c r="J176" s="231">
        <v>70</v>
      </c>
    </row>
    <row r="177" spans="1:10" ht="15" x14ac:dyDescent="0.25">
      <c r="A177" s="228">
        <v>10000310</v>
      </c>
      <c r="B177" s="228">
        <v>8364652524</v>
      </c>
      <c r="C177" s="228" t="s">
        <v>1049</v>
      </c>
      <c r="D177" s="229">
        <v>24414</v>
      </c>
      <c r="E177" s="228" t="s">
        <v>820</v>
      </c>
      <c r="F177" s="228" t="s">
        <v>821</v>
      </c>
      <c r="G177" s="228" t="s">
        <v>826</v>
      </c>
      <c r="H177" s="254">
        <v>2410</v>
      </c>
      <c r="I177" s="228" t="s">
        <v>424</v>
      </c>
      <c r="J177" s="231">
        <v>57</v>
      </c>
    </row>
    <row r="178" spans="1:10" ht="15" x14ac:dyDescent="0.25">
      <c r="A178" s="228">
        <v>10000312</v>
      </c>
      <c r="B178" s="228">
        <v>8369293506</v>
      </c>
      <c r="C178" s="228" t="s">
        <v>1050</v>
      </c>
      <c r="D178" s="229">
        <v>24878</v>
      </c>
      <c r="E178" s="228" t="s">
        <v>904</v>
      </c>
      <c r="F178" s="228" t="s">
        <v>905</v>
      </c>
      <c r="G178" s="228" t="s">
        <v>826</v>
      </c>
      <c r="H178" s="254">
        <v>2410</v>
      </c>
      <c r="I178" s="228" t="s">
        <v>424</v>
      </c>
      <c r="J178" s="231">
        <v>55</v>
      </c>
    </row>
    <row r="179" spans="1:10" ht="15" x14ac:dyDescent="0.25">
      <c r="A179" s="228">
        <v>10000313</v>
      </c>
      <c r="B179" s="228">
        <v>8410933446</v>
      </c>
      <c r="C179" s="228" t="s">
        <v>1051</v>
      </c>
      <c r="D179" s="229">
        <v>29042</v>
      </c>
      <c r="E179" s="228" t="s">
        <v>832</v>
      </c>
      <c r="F179" s="228" t="s">
        <v>833</v>
      </c>
      <c r="G179" s="228" t="s">
        <v>834</v>
      </c>
      <c r="H179" s="254">
        <v>2410</v>
      </c>
      <c r="I179" s="228" t="s">
        <v>424</v>
      </c>
      <c r="J179" s="231">
        <v>44</v>
      </c>
    </row>
    <row r="180" spans="1:10" ht="15" x14ac:dyDescent="0.25">
      <c r="A180" s="228">
        <v>10000315</v>
      </c>
      <c r="B180" s="228">
        <v>8412803434</v>
      </c>
      <c r="C180" s="228" t="s">
        <v>1052</v>
      </c>
      <c r="D180" s="229">
        <v>29229</v>
      </c>
      <c r="E180" s="228" t="s">
        <v>832</v>
      </c>
      <c r="F180" s="228" t="s">
        <v>833</v>
      </c>
      <c r="G180" s="228" t="s">
        <v>826</v>
      </c>
      <c r="H180" s="254">
        <v>2410</v>
      </c>
      <c r="I180" s="228" t="s">
        <v>424</v>
      </c>
      <c r="J180" s="231">
        <v>43</v>
      </c>
    </row>
    <row r="181" spans="1:10" ht="15" x14ac:dyDescent="0.25">
      <c r="A181" s="228">
        <v>10000316</v>
      </c>
      <c r="B181" s="228">
        <v>8397553649</v>
      </c>
      <c r="C181" s="228" t="s">
        <v>1053</v>
      </c>
      <c r="D181" s="229">
        <v>27704</v>
      </c>
      <c r="E181" s="228" t="s">
        <v>832</v>
      </c>
      <c r="F181" s="228" t="s">
        <v>833</v>
      </c>
      <c r="G181" s="228" t="s">
        <v>826</v>
      </c>
      <c r="H181" s="254">
        <v>2410</v>
      </c>
      <c r="I181" s="228" t="s">
        <v>424</v>
      </c>
      <c r="J181" s="231">
        <v>48</v>
      </c>
    </row>
    <row r="182" spans="1:10" ht="15" x14ac:dyDescent="0.25">
      <c r="A182" s="228">
        <v>10000319</v>
      </c>
      <c r="B182" s="228">
        <v>8423011763</v>
      </c>
      <c r="C182" s="228" t="s">
        <v>1054</v>
      </c>
      <c r="D182" s="229">
        <v>30250</v>
      </c>
      <c r="E182" s="228" t="s">
        <v>820</v>
      </c>
      <c r="F182" s="228" t="s">
        <v>821</v>
      </c>
      <c r="G182" s="228" t="s">
        <v>936</v>
      </c>
      <c r="H182" s="254">
        <v>2117</v>
      </c>
      <c r="I182" s="228" t="s">
        <v>375</v>
      </c>
      <c r="J182" s="231">
        <v>41</v>
      </c>
    </row>
    <row r="183" spans="1:10" ht="15" x14ac:dyDescent="0.25">
      <c r="A183" s="228">
        <v>10000320</v>
      </c>
      <c r="B183" s="228">
        <v>8387271209</v>
      </c>
      <c r="C183" s="228" t="s">
        <v>1055</v>
      </c>
      <c r="D183" s="229">
        <v>26676</v>
      </c>
      <c r="E183" s="228" t="s">
        <v>832</v>
      </c>
      <c r="F183" s="228" t="s">
        <v>833</v>
      </c>
      <c r="G183" s="228" t="s">
        <v>826</v>
      </c>
      <c r="H183" s="254">
        <v>2410</v>
      </c>
      <c r="I183" s="228" t="s">
        <v>424</v>
      </c>
      <c r="J183" s="231">
        <v>50</v>
      </c>
    </row>
    <row r="184" spans="1:10" ht="15" x14ac:dyDescent="0.25">
      <c r="A184" s="228">
        <v>10000321</v>
      </c>
      <c r="B184" s="228">
        <v>8416043760</v>
      </c>
      <c r="C184" s="228" t="s">
        <v>1056</v>
      </c>
      <c r="D184" s="229">
        <v>29553</v>
      </c>
      <c r="E184" s="228" t="s">
        <v>820</v>
      </c>
      <c r="F184" s="228" t="s">
        <v>821</v>
      </c>
      <c r="G184" s="228" t="s">
        <v>826</v>
      </c>
      <c r="H184" s="254">
        <v>2410</v>
      </c>
      <c r="I184" s="228" t="s">
        <v>424</v>
      </c>
      <c r="J184" s="231">
        <v>43</v>
      </c>
    </row>
    <row r="185" spans="1:10" ht="15" x14ac:dyDescent="0.25">
      <c r="A185" s="228">
        <v>10000323</v>
      </c>
      <c r="B185" s="228">
        <v>8374654287</v>
      </c>
      <c r="C185" s="228" t="s">
        <v>1057</v>
      </c>
      <c r="D185" s="229">
        <v>25414</v>
      </c>
      <c r="E185" s="228" t="s">
        <v>868</v>
      </c>
      <c r="F185" s="228" t="s">
        <v>869</v>
      </c>
      <c r="G185" s="228" t="s">
        <v>826</v>
      </c>
      <c r="H185" s="254">
        <v>2410</v>
      </c>
      <c r="I185" s="228" t="s">
        <v>424</v>
      </c>
      <c r="J185" s="231">
        <v>54</v>
      </c>
    </row>
    <row r="186" spans="1:10" ht="15" x14ac:dyDescent="0.25">
      <c r="A186" s="228">
        <v>10000325</v>
      </c>
      <c r="B186" s="228">
        <v>8315302531</v>
      </c>
      <c r="C186" s="228" t="s">
        <v>1058</v>
      </c>
      <c r="D186" s="229">
        <v>19479</v>
      </c>
      <c r="E186" s="228" t="s">
        <v>891</v>
      </c>
      <c r="F186" s="228" t="s">
        <v>892</v>
      </c>
      <c r="G186" s="228" t="s">
        <v>822</v>
      </c>
      <c r="H186" s="254">
        <v>2410</v>
      </c>
      <c r="I186" s="228" t="s">
        <v>424</v>
      </c>
      <c r="J186" s="231">
        <v>70</v>
      </c>
    </row>
    <row r="187" spans="1:10" ht="15" x14ac:dyDescent="0.25">
      <c r="A187" s="228">
        <v>10000327</v>
      </c>
      <c r="B187" s="228">
        <v>8393730538</v>
      </c>
      <c r="C187" s="228" t="s">
        <v>1059</v>
      </c>
      <c r="D187" s="229">
        <v>27322</v>
      </c>
      <c r="E187" s="228" t="s">
        <v>842</v>
      </c>
      <c r="F187" s="228" t="s">
        <v>843</v>
      </c>
      <c r="G187" s="228" t="s">
        <v>834</v>
      </c>
      <c r="H187" s="254">
        <v>2410</v>
      </c>
      <c r="I187" s="228" t="s">
        <v>424</v>
      </c>
      <c r="J187" s="231">
        <v>49</v>
      </c>
    </row>
    <row r="188" spans="1:10" ht="15" x14ac:dyDescent="0.25">
      <c r="A188" s="228">
        <v>10000328</v>
      </c>
      <c r="B188" s="228">
        <v>8334552580</v>
      </c>
      <c r="C188" s="228" t="s">
        <v>1060</v>
      </c>
      <c r="D188" s="229">
        <v>21404</v>
      </c>
      <c r="E188" s="228" t="s">
        <v>907</v>
      </c>
      <c r="F188" s="228" t="s">
        <v>908</v>
      </c>
      <c r="G188" s="228" t="s">
        <v>822</v>
      </c>
      <c r="H188" s="254">
        <v>1328</v>
      </c>
      <c r="I188" s="228" t="s">
        <v>353</v>
      </c>
      <c r="J188" s="231">
        <v>65</v>
      </c>
    </row>
    <row r="189" spans="1:10" ht="15" x14ac:dyDescent="0.25">
      <c r="A189" s="228">
        <v>10000329</v>
      </c>
      <c r="B189" s="228">
        <v>8409140497</v>
      </c>
      <c r="C189" s="228" t="s">
        <v>1061</v>
      </c>
      <c r="D189" s="229">
        <v>28863</v>
      </c>
      <c r="E189" s="228" t="s">
        <v>868</v>
      </c>
      <c r="F189" s="228" t="s">
        <v>869</v>
      </c>
      <c r="G189" s="228" t="s">
        <v>834</v>
      </c>
      <c r="H189" s="254">
        <v>2410</v>
      </c>
      <c r="I189" s="228" t="s">
        <v>424</v>
      </c>
      <c r="J189" s="231">
        <v>44</v>
      </c>
    </row>
    <row r="190" spans="1:10" ht="15" x14ac:dyDescent="0.25">
      <c r="A190" s="228">
        <v>10000334</v>
      </c>
      <c r="B190" s="228">
        <v>8365743329</v>
      </c>
      <c r="C190" s="228" t="s">
        <v>1062</v>
      </c>
      <c r="D190" s="229">
        <v>24523</v>
      </c>
      <c r="E190" s="228" t="s">
        <v>904</v>
      </c>
      <c r="F190" s="228" t="s">
        <v>905</v>
      </c>
      <c r="G190" s="228" t="s">
        <v>826</v>
      </c>
      <c r="H190" s="254">
        <v>2410</v>
      </c>
      <c r="I190" s="228" t="s">
        <v>424</v>
      </c>
      <c r="J190" s="231">
        <v>56</v>
      </c>
    </row>
    <row r="191" spans="1:10" ht="15" x14ac:dyDescent="0.25">
      <c r="A191" s="228">
        <v>10000335</v>
      </c>
      <c r="B191" s="228">
        <v>8433500570</v>
      </c>
      <c r="C191" s="228" t="s">
        <v>129</v>
      </c>
      <c r="D191" s="229">
        <v>31299</v>
      </c>
      <c r="E191" s="228" t="s">
        <v>820</v>
      </c>
      <c r="F191" s="228" t="s">
        <v>821</v>
      </c>
      <c r="G191" s="228" t="s">
        <v>936</v>
      </c>
      <c r="H191" s="254">
        <v>1413</v>
      </c>
      <c r="I191" s="228" t="s">
        <v>387</v>
      </c>
      <c r="J191" s="231">
        <v>38</v>
      </c>
    </row>
    <row r="192" spans="1:10" ht="15" x14ac:dyDescent="0.25">
      <c r="A192" s="228">
        <v>10000336</v>
      </c>
      <c r="B192" s="228">
        <v>8433880187</v>
      </c>
      <c r="C192" s="228" t="s">
        <v>1063</v>
      </c>
      <c r="D192" s="229">
        <v>31337</v>
      </c>
      <c r="E192" s="228" t="s">
        <v>846</v>
      </c>
      <c r="F192" s="228" t="s">
        <v>847</v>
      </c>
      <c r="G192" s="228" t="s">
        <v>889</v>
      </c>
      <c r="H192" s="254">
        <v>2139</v>
      </c>
      <c r="I192" s="228" t="s">
        <v>387</v>
      </c>
      <c r="J192" s="231">
        <v>38</v>
      </c>
    </row>
    <row r="193" spans="1:10" ht="15" x14ac:dyDescent="0.25">
      <c r="A193" s="228">
        <v>10000340</v>
      </c>
      <c r="B193" s="228">
        <v>8439610572</v>
      </c>
      <c r="C193" s="228" t="s">
        <v>1064</v>
      </c>
      <c r="D193" s="229">
        <v>31910</v>
      </c>
      <c r="E193" s="228" t="s">
        <v>820</v>
      </c>
      <c r="F193" s="228" t="s">
        <v>821</v>
      </c>
      <c r="G193" s="228" t="s">
        <v>826</v>
      </c>
      <c r="H193" s="254">
        <v>2410</v>
      </c>
      <c r="I193" s="228" t="s">
        <v>424</v>
      </c>
      <c r="J193" s="231">
        <v>36</v>
      </c>
    </row>
    <row r="194" spans="1:10" ht="15" x14ac:dyDescent="0.25">
      <c r="A194" s="228">
        <v>10000341</v>
      </c>
      <c r="B194" s="228">
        <v>8433263439</v>
      </c>
      <c r="C194" s="228" t="s">
        <v>1065</v>
      </c>
      <c r="D194" s="229">
        <v>31275</v>
      </c>
      <c r="E194" s="228" t="s">
        <v>853</v>
      </c>
      <c r="F194" s="228" t="s">
        <v>854</v>
      </c>
      <c r="G194" s="228" t="s">
        <v>834</v>
      </c>
      <c r="H194" s="254">
        <v>2117</v>
      </c>
      <c r="I194" s="228" t="s">
        <v>375</v>
      </c>
      <c r="J194" s="231">
        <v>38</v>
      </c>
    </row>
    <row r="195" spans="1:10" ht="15" x14ac:dyDescent="0.25">
      <c r="A195" s="228">
        <v>10000342</v>
      </c>
      <c r="B195" s="228">
        <v>8436381068</v>
      </c>
      <c r="C195" s="228" t="s">
        <v>1066</v>
      </c>
      <c r="D195" s="229">
        <v>31587</v>
      </c>
      <c r="E195" s="228" t="s">
        <v>898</v>
      </c>
      <c r="F195" s="228" t="s">
        <v>899</v>
      </c>
      <c r="G195" s="228" t="s">
        <v>959</v>
      </c>
      <c r="H195" s="254">
        <v>2139</v>
      </c>
      <c r="I195" s="228" t="s">
        <v>387</v>
      </c>
      <c r="J195" s="231">
        <v>37</v>
      </c>
    </row>
    <row r="196" spans="1:10" ht="15" x14ac:dyDescent="0.25">
      <c r="A196" s="228">
        <v>10000343</v>
      </c>
      <c r="B196" s="228">
        <v>8406163348</v>
      </c>
      <c r="C196" s="228" t="s">
        <v>1067</v>
      </c>
      <c r="D196" s="229">
        <v>28565</v>
      </c>
      <c r="E196" s="228" t="s">
        <v>925</v>
      </c>
      <c r="F196" s="228" t="s">
        <v>926</v>
      </c>
      <c r="G196" s="228" t="s">
        <v>826</v>
      </c>
      <c r="H196" s="254">
        <v>1328</v>
      </c>
      <c r="I196" s="228" t="s">
        <v>353</v>
      </c>
      <c r="J196" s="231">
        <v>45</v>
      </c>
    </row>
    <row r="197" spans="1:10" ht="15" x14ac:dyDescent="0.25">
      <c r="A197" s="228">
        <v>10000344</v>
      </c>
      <c r="B197" s="228">
        <v>8407900273</v>
      </c>
      <c r="C197" s="228" t="s">
        <v>1068</v>
      </c>
      <c r="D197" s="229">
        <v>28739</v>
      </c>
      <c r="E197" s="228" t="s">
        <v>925</v>
      </c>
      <c r="F197" s="228" t="s">
        <v>926</v>
      </c>
      <c r="G197" s="228" t="s">
        <v>959</v>
      </c>
      <c r="H197" s="254">
        <v>1328</v>
      </c>
      <c r="I197" s="228" t="s">
        <v>353</v>
      </c>
      <c r="J197" s="231">
        <v>45</v>
      </c>
    </row>
    <row r="198" spans="1:10" ht="15" x14ac:dyDescent="0.25">
      <c r="A198" s="228">
        <v>10000346</v>
      </c>
      <c r="B198" s="228">
        <v>8396661065</v>
      </c>
      <c r="C198" s="228" t="s">
        <v>1069</v>
      </c>
      <c r="D198" s="229">
        <v>27615</v>
      </c>
      <c r="E198" s="228" t="s">
        <v>907</v>
      </c>
      <c r="F198" s="228" t="s">
        <v>908</v>
      </c>
      <c r="G198" s="228" t="s">
        <v>936</v>
      </c>
      <c r="H198" s="254">
        <v>2117</v>
      </c>
      <c r="I198" s="228" t="s">
        <v>375</v>
      </c>
      <c r="J198" s="231">
        <v>48</v>
      </c>
    </row>
    <row r="199" spans="1:10" ht="15" x14ac:dyDescent="0.25">
      <c r="A199" s="228">
        <v>10000347</v>
      </c>
      <c r="B199" s="228">
        <v>8355472470</v>
      </c>
      <c r="C199" s="228" t="s">
        <v>1070</v>
      </c>
      <c r="D199" s="229">
        <v>23496</v>
      </c>
      <c r="E199" s="228" t="s">
        <v>846</v>
      </c>
      <c r="F199" s="228" t="s">
        <v>847</v>
      </c>
      <c r="G199" s="228" t="s">
        <v>1071</v>
      </c>
      <c r="H199" s="254">
        <v>2910</v>
      </c>
      <c r="I199" s="228" t="s">
        <v>480</v>
      </c>
      <c r="J199" s="231">
        <v>59</v>
      </c>
    </row>
    <row r="200" spans="1:10" ht="15" x14ac:dyDescent="0.25">
      <c r="A200" s="228">
        <v>10000348</v>
      </c>
      <c r="B200" s="228">
        <v>8440643195</v>
      </c>
      <c r="C200" s="228" t="s">
        <v>1072</v>
      </c>
      <c r="D200" s="229">
        <v>32013</v>
      </c>
      <c r="E200" s="228" t="s">
        <v>891</v>
      </c>
      <c r="F200" s="228" t="s">
        <v>892</v>
      </c>
      <c r="G200" s="228" t="s">
        <v>826</v>
      </c>
      <c r="H200" s="254">
        <v>2410</v>
      </c>
      <c r="I200" s="228" t="s">
        <v>424</v>
      </c>
      <c r="J200" s="231">
        <v>36</v>
      </c>
    </row>
    <row r="201" spans="1:10" ht="15" x14ac:dyDescent="0.25">
      <c r="A201" s="228">
        <v>10000350</v>
      </c>
      <c r="B201" s="228">
        <v>8410220024</v>
      </c>
      <c r="C201" s="228" t="s">
        <v>1073</v>
      </c>
      <c r="D201" s="229">
        <v>28971</v>
      </c>
      <c r="E201" s="228" t="s">
        <v>898</v>
      </c>
      <c r="F201" s="228" t="s">
        <v>899</v>
      </c>
      <c r="G201" s="228" t="s">
        <v>936</v>
      </c>
      <c r="H201" s="254">
        <v>2117</v>
      </c>
      <c r="I201" s="228" t="s">
        <v>375</v>
      </c>
      <c r="J201" s="231">
        <v>44</v>
      </c>
    </row>
    <row r="202" spans="1:10" ht="15" x14ac:dyDescent="0.25">
      <c r="A202" s="228">
        <v>10000353</v>
      </c>
      <c r="B202" s="228">
        <v>8348102639</v>
      </c>
      <c r="C202" s="228" t="s">
        <v>1074</v>
      </c>
      <c r="D202" s="229">
        <v>22759</v>
      </c>
      <c r="E202" s="228" t="s">
        <v>868</v>
      </c>
      <c r="F202" s="228" t="s">
        <v>869</v>
      </c>
      <c r="G202" s="228" t="s">
        <v>936</v>
      </c>
      <c r="H202" s="254">
        <v>2211</v>
      </c>
      <c r="I202" s="228" t="s">
        <v>405</v>
      </c>
      <c r="J202" s="231">
        <v>61</v>
      </c>
    </row>
    <row r="203" spans="1:10" ht="15" x14ac:dyDescent="0.25">
      <c r="A203" s="228">
        <v>10000355</v>
      </c>
      <c r="B203" s="228">
        <v>8376711709</v>
      </c>
      <c r="C203" s="228" t="s">
        <v>1075</v>
      </c>
      <c r="D203" s="229">
        <v>25620</v>
      </c>
      <c r="E203" s="228" t="s">
        <v>839</v>
      </c>
      <c r="F203" s="228" t="s">
        <v>840</v>
      </c>
      <c r="G203" s="228" t="s">
        <v>889</v>
      </c>
      <c r="H203" s="254">
        <v>2166</v>
      </c>
      <c r="I203" s="228" t="s">
        <v>401</v>
      </c>
      <c r="J203" s="231">
        <v>53</v>
      </c>
    </row>
    <row r="204" spans="1:10" ht="15" x14ac:dyDescent="0.25">
      <c r="A204" s="228">
        <v>10000357</v>
      </c>
      <c r="B204" s="228">
        <v>8416232512</v>
      </c>
      <c r="C204" s="228" t="s">
        <v>1076</v>
      </c>
      <c r="D204" s="229">
        <v>29572</v>
      </c>
      <c r="E204" s="228" t="s">
        <v>853</v>
      </c>
      <c r="F204" s="228" t="s">
        <v>854</v>
      </c>
      <c r="G204" s="228" t="s">
        <v>936</v>
      </c>
      <c r="H204" s="254">
        <v>2117</v>
      </c>
      <c r="I204" s="228" t="s">
        <v>375</v>
      </c>
      <c r="J204" s="231">
        <v>43</v>
      </c>
    </row>
    <row r="205" spans="1:10" ht="15" x14ac:dyDescent="0.25">
      <c r="A205" s="228">
        <v>10000358</v>
      </c>
      <c r="B205" s="228">
        <v>8426141927</v>
      </c>
      <c r="C205" s="228" t="s">
        <v>1077</v>
      </c>
      <c r="D205" s="229">
        <v>30563</v>
      </c>
      <c r="E205" s="228" t="s">
        <v>829</v>
      </c>
      <c r="F205" s="228" t="s">
        <v>830</v>
      </c>
      <c r="G205" s="228" t="s">
        <v>834</v>
      </c>
      <c r="H205" s="254">
        <v>2410</v>
      </c>
      <c r="I205" s="228" t="s">
        <v>424</v>
      </c>
      <c r="J205" s="231">
        <v>40</v>
      </c>
    </row>
    <row r="206" spans="1:10" ht="15" x14ac:dyDescent="0.25">
      <c r="A206" s="228">
        <v>10000360</v>
      </c>
      <c r="B206" s="228">
        <v>8442983112</v>
      </c>
      <c r="C206" s="228" t="s">
        <v>1078</v>
      </c>
      <c r="D206" s="229">
        <v>32247</v>
      </c>
      <c r="E206" s="228" t="s">
        <v>820</v>
      </c>
      <c r="F206" s="228" t="s">
        <v>821</v>
      </c>
      <c r="G206" s="228" t="s">
        <v>936</v>
      </c>
      <c r="H206" s="254">
        <v>2139</v>
      </c>
      <c r="I206" s="228" t="s">
        <v>387</v>
      </c>
      <c r="J206" s="231">
        <v>35</v>
      </c>
    </row>
    <row r="207" spans="1:10" ht="15" x14ac:dyDescent="0.25">
      <c r="A207" s="228">
        <v>10000361</v>
      </c>
      <c r="B207" s="228">
        <v>8424702352</v>
      </c>
      <c r="C207" s="228" t="s">
        <v>1079</v>
      </c>
      <c r="D207" s="229">
        <v>30419</v>
      </c>
      <c r="E207" s="228" t="s">
        <v>832</v>
      </c>
      <c r="F207" s="228" t="s">
        <v>833</v>
      </c>
      <c r="G207" s="228" t="s">
        <v>959</v>
      </c>
      <c r="H207" s="254">
        <v>2167</v>
      </c>
      <c r="I207" s="228" t="s">
        <v>402</v>
      </c>
      <c r="J207" s="231">
        <v>40</v>
      </c>
    </row>
    <row r="208" spans="1:10" ht="15" x14ac:dyDescent="0.25">
      <c r="A208" s="228">
        <v>10000366</v>
      </c>
      <c r="B208" s="228">
        <v>8426142613</v>
      </c>
      <c r="C208" s="228" t="s">
        <v>1080</v>
      </c>
      <c r="D208" s="229">
        <v>30563</v>
      </c>
      <c r="E208" s="228" t="s">
        <v>820</v>
      </c>
      <c r="F208" s="228" t="s">
        <v>821</v>
      </c>
      <c r="G208" s="228" t="s">
        <v>959</v>
      </c>
      <c r="H208" s="254">
        <v>2139</v>
      </c>
      <c r="I208" s="228" t="s">
        <v>387</v>
      </c>
      <c r="J208" s="231">
        <v>40</v>
      </c>
    </row>
    <row r="209" spans="1:10" ht="15" x14ac:dyDescent="0.25">
      <c r="A209" s="228">
        <v>10000367</v>
      </c>
      <c r="B209" s="228">
        <v>8327793829</v>
      </c>
      <c r="C209" s="228" t="s">
        <v>1081</v>
      </c>
      <c r="D209" s="229">
        <v>20728</v>
      </c>
      <c r="E209" s="228" t="s">
        <v>907</v>
      </c>
      <c r="F209" s="228" t="s">
        <v>908</v>
      </c>
      <c r="G209" s="228" t="s">
        <v>936</v>
      </c>
      <c r="H209" s="254">
        <v>2117</v>
      </c>
      <c r="I209" s="228" t="s">
        <v>375</v>
      </c>
      <c r="J209" s="231">
        <v>67</v>
      </c>
    </row>
    <row r="210" spans="1:10" ht="15" x14ac:dyDescent="0.25">
      <c r="A210" s="228">
        <v>10000368</v>
      </c>
      <c r="B210" s="228">
        <v>8376941402</v>
      </c>
      <c r="C210" s="228" t="s">
        <v>1082</v>
      </c>
      <c r="D210" s="229">
        <v>25643</v>
      </c>
      <c r="E210" s="228" t="s">
        <v>1083</v>
      </c>
      <c r="F210" s="228" t="s">
        <v>1084</v>
      </c>
      <c r="G210" s="228" t="s">
        <v>1085</v>
      </c>
      <c r="H210" s="254">
        <v>2410</v>
      </c>
      <c r="I210" s="228" t="s">
        <v>424</v>
      </c>
      <c r="J210" s="231">
        <v>53</v>
      </c>
    </row>
    <row r="211" spans="1:10" ht="15" x14ac:dyDescent="0.25">
      <c r="A211" s="228">
        <v>10000371</v>
      </c>
      <c r="B211" s="228">
        <v>8405303510</v>
      </c>
      <c r="C211" s="228" t="s">
        <v>1086</v>
      </c>
      <c r="D211" s="229">
        <v>28479</v>
      </c>
      <c r="E211" s="228" t="s">
        <v>836</v>
      </c>
      <c r="F211" s="228" t="s">
        <v>837</v>
      </c>
      <c r="G211" s="228" t="s">
        <v>826</v>
      </c>
      <c r="H211" s="254">
        <v>1328</v>
      </c>
      <c r="I211" s="228" t="s">
        <v>353</v>
      </c>
      <c r="J211" s="231">
        <v>46</v>
      </c>
    </row>
    <row r="212" spans="1:10" ht="15" x14ac:dyDescent="0.25">
      <c r="A212" s="228">
        <v>10000372</v>
      </c>
      <c r="B212" s="228">
        <v>8338103594</v>
      </c>
      <c r="C212" s="228" t="s">
        <v>1087</v>
      </c>
      <c r="D212" s="229">
        <v>21759</v>
      </c>
      <c r="E212" s="228" t="s">
        <v>1088</v>
      </c>
      <c r="F212" s="228" t="s">
        <v>1089</v>
      </c>
      <c r="G212" s="228" t="s">
        <v>1090</v>
      </c>
      <c r="H212" s="254">
        <v>2410</v>
      </c>
      <c r="I212" s="228" t="s">
        <v>424</v>
      </c>
      <c r="J212" s="231">
        <v>64</v>
      </c>
    </row>
    <row r="213" spans="1:10" ht="15" x14ac:dyDescent="0.25">
      <c r="A213" s="228">
        <v>10000382</v>
      </c>
      <c r="B213" s="228">
        <v>8340833502</v>
      </c>
      <c r="C213" s="228" t="s">
        <v>1091</v>
      </c>
      <c r="D213" s="229">
        <v>22032</v>
      </c>
      <c r="E213" s="228" t="s">
        <v>836</v>
      </c>
      <c r="F213" s="228" t="s">
        <v>837</v>
      </c>
      <c r="G213" s="228" t="s">
        <v>947</v>
      </c>
      <c r="H213" s="254">
        <v>2410</v>
      </c>
      <c r="I213" s="228" t="s">
        <v>424</v>
      </c>
      <c r="J213" s="231">
        <v>63</v>
      </c>
    </row>
    <row r="214" spans="1:10" ht="15" x14ac:dyDescent="0.25">
      <c r="A214" s="228">
        <v>10000383</v>
      </c>
      <c r="B214" s="228">
        <v>8412822315</v>
      </c>
      <c r="C214" s="228" t="s">
        <v>1092</v>
      </c>
      <c r="D214" s="229">
        <v>29231</v>
      </c>
      <c r="E214" s="228" t="s">
        <v>829</v>
      </c>
      <c r="F214" s="228" t="s">
        <v>830</v>
      </c>
      <c r="G214" s="228" t="s">
        <v>947</v>
      </c>
      <c r="H214" s="254">
        <v>2410</v>
      </c>
      <c r="I214" s="228" t="s">
        <v>424</v>
      </c>
      <c r="J214" s="231">
        <v>43</v>
      </c>
    </row>
    <row r="215" spans="1:10" ht="15" x14ac:dyDescent="0.25">
      <c r="A215" s="228">
        <v>10000384</v>
      </c>
      <c r="B215" s="228">
        <v>8371831331</v>
      </c>
      <c r="C215" s="228" t="s">
        <v>1093</v>
      </c>
      <c r="D215" s="229">
        <v>25132</v>
      </c>
      <c r="E215" s="228" t="s">
        <v>882</v>
      </c>
      <c r="F215" s="228" t="s">
        <v>883</v>
      </c>
      <c r="G215" s="228" t="s">
        <v>1085</v>
      </c>
      <c r="H215" s="254">
        <v>2410</v>
      </c>
      <c r="I215" s="228" t="s">
        <v>424</v>
      </c>
      <c r="J215" s="231">
        <v>55</v>
      </c>
    </row>
    <row r="216" spans="1:10" ht="15" x14ac:dyDescent="0.25">
      <c r="A216" s="228">
        <v>10000385</v>
      </c>
      <c r="B216" s="228">
        <v>8402301541</v>
      </c>
      <c r="C216" s="228" t="s">
        <v>1094</v>
      </c>
      <c r="D216" s="229">
        <v>28179</v>
      </c>
      <c r="E216" s="228" t="s">
        <v>1088</v>
      </c>
      <c r="F216" s="228" t="s">
        <v>1089</v>
      </c>
      <c r="G216" s="228" t="s">
        <v>1090</v>
      </c>
      <c r="H216" s="254">
        <v>2421</v>
      </c>
      <c r="I216" s="228" t="s">
        <v>426</v>
      </c>
      <c r="J216" s="231">
        <v>46</v>
      </c>
    </row>
    <row r="217" spans="1:10" ht="15" x14ac:dyDescent="0.25">
      <c r="A217" s="228">
        <v>10000386</v>
      </c>
      <c r="B217" s="228">
        <v>8372793190</v>
      </c>
      <c r="C217" s="228" t="s">
        <v>1095</v>
      </c>
      <c r="D217" s="229">
        <v>25228</v>
      </c>
      <c r="E217" s="228" t="s">
        <v>850</v>
      </c>
      <c r="F217" s="228" t="s">
        <v>851</v>
      </c>
      <c r="G217" s="228" t="s">
        <v>959</v>
      </c>
      <c r="H217" s="254">
        <v>2410</v>
      </c>
      <c r="I217" s="228" t="s">
        <v>424</v>
      </c>
      <c r="J217" s="231">
        <v>54</v>
      </c>
    </row>
    <row r="218" spans="1:10" ht="15" x14ac:dyDescent="0.25">
      <c r="A218" s="228">
        <v>10000388</v>
      </c>
      <c r="B218" s="228">
        <v>8415210264</v>
      </c>
      <c r="C218" s="228" t="s">
        <v>1096</v>
      </c>
      <c r="D218" s="229">
        <v>29470</v>
      </c>
      <c r="E218" s="228" t="s">
        <v>1097</v>
      </c>
      <c r="F218" s="228" t="s">
        <v>1098</v>
      </c>
      <c r="G218" s="228" t="s">
        <v>1071</v>
      </c>
      <c r="H218" s="254">
        <v>4229</v>
      </c>
      <c r="I218" s="228" t="s">
        <v>603</v>
      </c>
      <c r="J218" s="231">
        <v>43</v>
      </c>
    </row>
    <row r="219" spans="1:10" ht="15" x14ac:dyDescent="0.25">
      <c r="A219" s="228">
        <v>10000394</v>
      </c>
      <c r="B219" s="228">
        <v>8351102644</v>
      </c>
      <c r="C219" s="228" t="s">
        <v>1099</v>
      </c>
      <c r="D219" s="229">
        <v>23059</v>
      </c>
      <c r="E219" s="228" t="s">
        <v>1100</v>
      </c>
      <c r="F219" s="228" t="s">
        <v>1101</v>
      </c>
      <c r="G219" s="228" t="s">
        <v>1071</v>
      </c>
      <c r="H219" s="254">
        <v>1419</v>
      </c>
      <c r="I219" s="228" t="s">
        <v>368</v>
      </c>
      <c r="J219" s="231">
        <v>60</v>
      </c>
    </row>
    <row r="220" spans="1:10" ht="15" x14ac:dyDescent="0.25">
      <c r="A220" s="228">
        <v>10000395</v>
      </c>
      <c r="B220" s="228">
        <v>8350062436</v>
      </c>
      <c r="C220" s="228" t="s">
        <v>1102</v>
      </c>
      <c r="D220" s="229">
        <v>22955</v>
      </c>
      <c r="E220" s="228" t="s">
        <v>1103</v>
      </c>
      <c r="F220" s="228" t="s">
        <v>1104</v>
      </c>
      <c r="G220" s="228" t="s">
        <v>1071</v>
      </c>
      <c r="H220" s="254">
        <v>3611</v>
      </c>
      <c r="I220" s="228" t="s">
        <v>543</v>
      </c>
      <c r="J220" s="231">
        <v>61</v>
      </c>
    </row>
    <row r="221" spans="1:10" ht="15" x14ac:dyDescent="0.25">
      <c r="A221" s="228">
        <v>10000396</v>
      </c>
      <c r="B221" s="228">
        <v>8387944947</v>
      </c>
      <c r="C221" s="228" t="s">
        <v>1105</v>
      </c>
      <c r="D221" s="229">
        <v>26743</v>
      </c>
      <c r="E221" s="228" t="s">
        <v>1103</v>
      </c>
      <c r="F221" s="228" t="s">
        <v>1104</v>
      </c>
      <c r="G221" s="228" t="s">
        <v>1071</v>
      </c>
      <c r="H221" s="254">
        <v>3611</v>
      </c>
      <c r="I221" s="228" t="s">
        <v>543</v>
      </c>
      <c r="J221" s="231">
        <v>50</v>
      </c>
    </row>
    <row r="222" spans="1:10" ht="15" x14ac:dyDescent="0.25">
      <c r="A222" s="228">
        <v>10000407</v>
      </c>
      <c r="B222" s="228">
        <v>8393403200</v>
      </c>
      <c r="C222" s="228" t="s">
        <v>1106</v>
      </c>
      <c r="D222" s="229">
        <v>27289</v>
      </c>
      <c r="E222" s="228" t="s">
        <v>1103</v>
      </c>
      <c r="F222" s="228" t="s">
        <v>1104</v>
      </c>
      <c r="G222" s="228" t="s">
        <v>1107</v>
      </c>
      <c r="H222" s="254">
        <v>2624</v>
      </c>
      <c r="I222" s="228" t="s">
        <v>459</v>
      </c>
      <c r="J222" s="231">
        <v>49</v>
      </c>
    </row>
    <row r="223" spans="1:10" ht="15" x14ac:dyDescent="0.25">
      <c r="A223" s="228">
        <v>10000408</v>
      </c>
      <c r="B223" s="228">
        <v>8406592389</v>
      </c>
      <c r="C223" s="228" t="s">
        <v>1108</v>
      </c>
      <c r="D223" s="229">
        <v>28608</v>
      </c>
      <c r="E223" s="228" t="s">
        <v>1109</v>
      </c>
      <c r="F223" s="228" t="s">
        <v>1110</v>
      </c>
      <c r="G223" s="228" t="s">
        <v>1071</v>
      </c>
      <c r="H223" s="254">
        <v>4134</v>
      </c>
      <c r="I223" s="228" t="s">
        <v>592</v>
      </c>
      <c r="J223" s="231">
        <v>45</v>
      </c>
    </row>
    <row r="224" spans="1:10" ht="15" x14ac:dyDescent="0.25">
      <c r="A224" s="228">
        <v>10000409</v>
      </c>
      <c r="B224" s="228">
        <v>8396515204</v>
      </c>
      <c r="C224" s="228" t="s">
        <v>1111</v>
      </c>
      <c r="D224" s="229">
        <v>27600</v>
      </c>
      <c r="E224" s="228" t="s">
        <v>1112</v>
      </c>
      <c r="F224" s="228" t="s">
        <v>1113</v>
      </c>
      <c r="G224" s="228" t="s">
        <v>1107</v>
      </c>
      <c r="H224" s="254">
        <v>2152</v>
      </c>
      <c r="I224" s="228" t="s">
        <v>394</v>
      </c>
      <c r="J224" s="231">
        <v>48</v>
      </c>
    </row>
    <row r="225" spans="1:10" ht="15" x14ac:dyDescent="0.25">
      <c r="A225" s="228">
        <v>10000410</v>
      </c>
      <c r="B225" s="228">
        <v>8403482019</v>
      </c>
      <c r="C225" s="228" t="s">
        <v>1114</v>
      </c>
      <c r="D225" s="229">
        <v>28297</v>
      </c>
      <c r="E225" s="228" t="s">
        <v>842</v>
      </c>
      <c r="F225" s="228" t="s">
        <v>843</v>
      </c>
      <c r="G225" s="228" t="s">
        <v>1107</v>
      </c>
      <c r="H225" s="254">
        <v>3910</v>
      </c>
      <c r="I225" s="228" t="s">
        <v>578</v>
      </c>
      <c r="J225" s="231">
        <v>46</v>
      </c>
    </row>
    <row r="226" spans="1:10" ht="15" x14ac:dyDescent="0.25">
      <c r="A226" s="228">
        <v>10000411</v>
      </c>
      <c r="B226" s="228">
        <v>8363372080</v>
      </c>
      <c r="C226" s="228" t="s">
        <v>1115</v>
      </c>
      <c r="D226" s="229">
        <v>24286</v>
      </c>
      <c r="E226" s="228" t="s">
        <v>882</v>
      </c>
      <c r="F226" s="228" t="s">
        <v>883</v>
      </c>
      <c r="G226" s="228" t="s">
        <v>1107</v>
      </c>
      <c r="H226" s="254">
        <v>3649</v>
      </c>
      <c r="I226" s="228" t="s">
        <v>560</v>
      </c>
      <c r="J226" s="231">
        <v>57</v>
      </c>
    </row>
    <row r="227" spans="1:10" ht="15" x14ac:dyDescent="0.25">
      <c r="A227" s="228">
        <v>10000412</v>
      </c>
      <c r="B227" s="228">
        <v>8449900085</v>
      </c>
      <c r="C227" s="228" t="s">
        <v>1116</v>
      </c>
      <c r="D227" s="229">
        <v>32939</v>
      </c>
      <c r="E227" s="228" t="s">
        <v>1103</v>
      </c>
      <c r="F227" s="228" t="s">
        <v>1104</v>
      </c>
      <c r="G227" s="228" t="s">
        <v>1071</v>
      </c>
      <c r="H227" s="254">
        <v>2624</v>
      </c>
      <c r="I227" s="228" t="s">
        <v>459</v>
      </c>
      <c r="J227" s="231">
        <v>33</v>
      </c>
    </row>
    <row r="228" spans="1:10" ht="15" x14ac:dyDescent="0.25">
      <c r="A228" s="228">
        <v>10000416</v>
      </c>
      <c r="B228" s="228">
        <v>8352431714</v>
      </c>
      <c r="C228" s="228" t="s">
        <v>1117</v>
      </c>
      <c r="D228" s="229">
        <v>23192</v>
      </c>
      <c r="E228" s="228" t="s">
        <v>898</v>
      </c>
      <c r="F228" s="228" t="s">
        <v>899</v>
      </c>
      <c r="G228" s="228" t="s">
        <v>1107</v>
      </c>
      <c r="H228" s="254">
        <v>4111</v>
      </c>
      <c r="I228" s="228" t="s">
        <v>580</v>
      </c>
      <c r="J228" s="231">
        <v>60</v>
      </c>
    </row>
    <row r="229" spans="1:10" ht="15" x14ac:dyDescent="0.25">
      <c r="A229" s="228">
        <v>10000418</v>
      </c>
      <c r="B229" s="228">
        <v>8370861563</v>
      </c>
      <c r="C229" s="228" t="s">
        <v>1118</v>
      </c>
      <c r="D229" s="229">
        <v>25035</v>
      </c>
      <c r="E229" s="228" t="s">
        <v>1119</v>
      </c>
      <c r="F229" s="228" t="s">
        <v>1120</v>
      </c>
      <c r="G229" s="228" t="s">
        <v>1107</v>
      </c>
      <c r="H229" s="254">
        <v>3910</v>
      </c>
      <c r="I229" s="228" t="s">
        <v>578</v>
      </c>
      <c r="J229" s="231">
        <v>55</v>
      </c>
    </row>
    <row r="230" spans="1:10" ht="15" x14ac:dyDescent="0.25">
      <c r="A230" s="228">
        <v>10000422</v>
      </c>
      <c r="B230" s="228">
        <v>8375151610</v>
      </c>
      <c r="C230" s="228" t="s">
        <v>1121</v>
      </c>
      <c r="D230" s="229">
        <v>25464</v>
      </c>
      <c r="E230" s="228" t="s">
        <v>1122</v>
      </c>
      <c r="F230" s="228" t="s">
        <v>1123</v>
      </c>
      <c r="G230" s="228" t="s">
        <v>1124</v>
      </c>
      <c r="H230" s="254">
        <v>3719</v>
      </c>
      <c r="I230" s="228" t="s">
        <v>575</v>
      </c>
      <c r="J230" s="231">
        <v>54</v>
      </c>
    </row>
    <row r="231" spans="1:10" ht="15" x14ac:dyDescent="0.25">
      <c r="A231" s="228">
        <v>10000423</v>
      </c>
      <c r="B231" s="228">
        <v>8371162944</v>
      </c>
      <c r="C231" s="228" t="s">
        <v>1125</v>
      </c>
      <c r="D231" s="229">
        <v>25065</v>
      </c>
      <c r="E231" s="228" t="s">
        <v>1100</v>
      </c>
      <c r="F231" s="228" t="s">
        <v>1101</v>
      </c>
      <c r="G231" s="228" t="s">
        <v>1126</v>
      </c>
      <c r="H231" s="254">
        <v>7524</v>
      </c>
      <c r="I231" s="228" t="s">
        <v>713</v>
      </c>
      <c r="J231" s="231">
        <v>55</v>
      </c>
    </row>
    <row r="232" spans="1:10" ht="15" x14ac:dyDescent="0.25">
      <c r="A232" s="228">
        <v>10000428</v>
      </c>
      <c r="B232" s="228">
        <v>8405784101</v>
      </c>
      <c r="C232" s="228" t="s">
        <v>1127</v>
      </c>
      <c r="D232" s="229">
        <v>28527</v>
      </c>
      <c r="E232" s="228" t="s">
        <v>850</v>
      </c>
      <c r="F232" s="228" t="s">
        <v>851</v>
      </c>
      <c r="G232" s="228" t="s">
        <v>834</v>
      </c>
      <c r="H232" s="254">
        <v>2410</v>
      </c>
      <c r="I232" s="228" t="s">
        <v>424</v>
      </c>
      <c r="J232" s="231">
        <v>45</v>
      </c>
    </row>
    <row r="233" spans="1:10" ht="15" x14ac:dyDescent="0.25">
      <c r="A233" s="228">
        <v>10000430</v>
      </c>
      <c r="B233" s="228">
        <v>8388711881</v>
      </c>
      <c r="C233" s="228" t="s">
        <v>1128</v>
      </c>
      <c r="D233" s="229">
        <v>26820</v>
      </c>
      <c r="E233" s="228" t="s">
        <v>1129</v>
      </c>
      <c r="F233" s="228" t="s">
        <v>1130</v>
      </c>
      <c r="G233" s="228" t="s">
        <v>1071</v>
      </c>
      <c r="H233" s="254">
        <v>2910</v>
      </c>
      <c r="I233" s="228" t="s">
        <v>480</v>
      </c>
      <c r="J233" s="231">
        <v>50</v>
      </c>
    </row>
    <row r="234" spans="1:10" ht="15" x14ac:dyDescent="0.25">
      <c r="A234" s="228">
        <v>10000432</v>
      </c>
      <c r="B234" s="228">
        <v>8398384042</v>
      </c>
      <c r="C234" s="228" t="s">
        <v>1131</v>
      </c>
      <c r="D234" s="229">
        <v>27787</v>
      </c>
      <c r="E234" s="228" t="s">
        <v>1097</v>
      </c>
      <c r="F234" s="228" t="s">
        <v>1098</v>
      </c>
      <c r="G234" s="228" t="s">
        <v>1071</v>
      </c>
      <c r="H234" s="254">
        <v>4229</v>
      </c>
      <c r="I234" s="228" t="s">
        <v>603</v>
      </c>
      <c r="J234" s="231">
        <v>47</v>
      </c>
    </row>
    <row r="235" spans="1:10" ht="15" x14ac:dyDescent="0.25">
      <c r="A235" s="228">
        <v>10000433</v>
      </c>
      <c r="B235" s="228">
        <v>8415712928</v>
      </c>
      <c r="C235" s="228" t="s">
        <v>1132</v>
      </c>
      <c r="D235" s="229">
        <v>29520</v>
      </c>
      <c r="E235" s="228" t="s">
        <v>925</v>
      </c>
      <c r="F235" s="228" t="s">
        <v>926</v>
      </c>
      <c r="G235" s="228" t="s">
        <v>959</v>
      </c>
      <c r="H235" s="254">
        <v>2167</v>
      </c>
      <c r="I235" s="228" t="s">
        <v>402</v>
      </c>
      <c r="J235" s="231">
        <v>43</v>
      </c>
    </row>
    <row r="236" spans="1:10" ht="15" x14ac:dyDescent="0.25">
      <c r="A236" s="228">
        <v>10000435</v>
      </c>
      <c r="B236" s="228">
        <v>8334653166</v>
      </c>
      <c r="C236" s="228" t="s">
        <v>1133</v>
      </c>
      <c r="D236" s="229">
        <v>21414</v>
      </c>
      <c r="E236" s="228" t="s">
        <v>1134</v>
      </c>
      <c r="F236" s="228" t="s">
        <v>1135</v>
      </c>
      <c r="G236" s="228" t="s">
        <v>1071</v>
      </c>
      <c r="H236" s="254">
        <v>2910</v>
      </c>
      <c r="I236" s="228" t="s">
        <v>480</v>
      </c>
      <c r="J236" s="231">
        <v>65</v>
      </c>
    </row>
    <row r="237" spans="1:10" ht="15" x14ac:dyDescent="0.25">
      <c r="A237" s="228">
        <v>10000437</v>
      </c>
      <c r="B237" s="228">
        <v>8399050482</v>
      </c>
      <c r="C237" s="228" t="s">
        <v>1136</v>
      </c>
      <c r="D237" s="229">
        <v>27854</v>
      </c>
      <c r="E237" s="228" t="s">
        <v>907</v>
      </c>
      <c r="F237" s="228" t="s">
        <v>908</v>
      </c>
      <c r="G237" s="228" t="s">
        <v>1107</v>
      </c>
      <c r="H237" s="254">
        <v>4111</v>
      </c>
      <c r="I237" s="228" t="s">
        <v>580</v>
      </c>
      <c r="J237" s="231">
        <v>47</v>
      </c>
    </row>
    <row r="238" spans="1:10" ht="15" x14ac:dyDescent="0.25">
      <c r="A238" s="228">
        <v>10000438</v>
      </c>
      <c r="B238" s="228">
        <v>8374741791</v>
      </c>
      <c r="C238" s="228" t="s">
        <v>1137</v>
      </c>
      <c r="D238" s="229">
        <v>25423</v>
      </c>
      <c r="E238" s="228" t="s">
        <v>829</v>
      </c>
      <c r="F238" s="228" t="s">
        <v>830</v>
      </c>
      <c r="G238" s="228" t="s">
        <v>1071</v>
      </c>
      <c r="H238" s="254">
        <v>2910</v>
      </c>
      <c r="I238" s="228" t="s">
        <v>480</v>
      </c>
      <c r="J238" s="231">
        <v>54</v>
      </c>
    </row>
    <row r="239" spans="1:10" ht="15" x14ac:dyDescent="0.25">
      <c r="A239" s="228">
        <v>10000439</v>
      </c>
      <c r="B239" s="228">
        <v>8375791911</v>
      </c>
      <c r="C239" s="228" t="s">
        <v>1138</v>
      </c>
      <c r="D239" s="229">
        <v>25528</v>
      </c>
      <c r="E239" s="228" t="s">
        <v>1097</v>
      </c>
      <c r="F239" s="228" t="s">
        <v>1098</v>
      </c>
      <c r="G239" s="228" t="s">
        <v>1107</v>
      </c>
      <c r="H239" s="254">
        <v>4229</v>
      </c>
      <c r="I239" s="228" t="s">
        <v>603</v>
      </c>
      <c r="J239" s="231">
        <v>54</v>
      </c>
    </row>
    <row r="240" spans="1:10" ht="15" x14ac:dyDescent="0.25">
      <c r="A240" s="228">
        <v>10000441</v>
      </c>
      <c r="B240" s="228">
        <v>8391703703</v>
      </c>
      <c r="C240" s="228" t="s">
        <v>256</v>
      </c>
      <c r="D240" s="229">
        <v>27119</v>
      </c>
      <c r="E240" s="228" t="s">
        <v>1103</v>
      </c>
      <c r="F240" s="228" t="s">
        <v>1104</v>
      </c>
      <c r="G240" s="228" t="s">
        <v>1071</v>
      </c>
      <c r="H240" s="254">
        <v>3611</v>
      </c>
      <c r="I240" s="228" t="s">
        <v>543</v>
      </c>
      <c r="J240" s="231">
        <v>49</v>
      </c>
    </row>
    <row r="241" spans="1:10" ht="15" x14ac:dyDescent="0.25">
      <c r="A241" s="228">
        <v>10000442</v>
      </c>
      <c r="B241" s="228">
        <v>8383633823</v>
      </c>
      <c r="C241" s="228" t="s">
        <v>1139</v>
      </c>
      <c r="D241" s="229">
        <v>26312</v>
      </c>
      <c r="E241" s="228" t="s">
        <v>846</v>
      </c>
      <c r="F241" s="228" t="s">
        <v>847</v>
      </c>
      <c r="G241" s="228" t="s">
        <v>1071</v>
      </c>
      <c r="H241" s="254">
        <v>2121</v>
      </c>
      <c r="I241" s="228" t="s">
        <v>377</v>
      </c>
      <c r="J241" s="231">
        <v>51</v>
      </c>
    </row>
    <row r="242" spans="1:10" ht="15" x14ac:dyDescent="0.25">
      <c r="A242" s="228">
        <v>10000443</v>
      </c>
      <c r="B242" s="228">
        <v>8340680668</v>
      </c>
      <c r="C242" s="228" t="s">
        <v>1140</v>
      </c>
      <c r="D242" s="229">
        <v>22017</v>
      </c>
      <c r="E242" s="228" t="s">
        <v>820</v>
      </c>
      <c r="F242" s="228" t="s">
        <v>821</v>
      </c>
      <c r="G242" s="228" t="s">
        <v>1141</v>
      </c>
      <c r="H242" s="254">
        <v>3116</v>
      </c>
      <c r="I242" s="228" t="s">
        <v>396</v>
      </c>
      <c r="J242" s="231">
        <v>63</v>
      </c>
    </row>
    <row r="243" spans="1:10" ht="15" x14ac:dyDescent="0.25">
      <c r="A243" s="228">
        <v>10000451</v>
      </c>
      <c r="B243" s="228">
        <v>8351583782</v>
      </c>
      <c r="C243" s="228" t="s">
        <v>1142</v>
      </c>
      <c r="D243" s="229">
        <v>23107</v>
      </c>
      <c r="E243" s="228" t="s">
        <v>829</v>
      </c>
      <c r="F243" s="228" t="s">
        <v>830</v>
      </c>
      <c r="G243" s="228" t="s">
        <v>1107</v>
      </c>
      <c r="H243" s="254">
        <v>3910</v>
      </c>
      <c r="I243" s="228" t="s">
        <v>578</v>
      </c>
      <c r="J243" s="231">
        <v>60</v>
      </c>
    </row>
    <row r="244" spans="1:10" ht="15" x14ac:dyDescent="0.25">
      <c r="A244" s="228">
        <v>10000457</v>
      </c>
      <c r="B244" s="228">
        <v>8419450189</v>
      </c>
      <c r="C244" s="228" t="s">
        <v>1143</v>
      </c>
      <c r="D244" s="229">
        <v>29894</v>
      </c>
      <c r="E244" s="228" t="s">
        <v>1134</v>
      </c>
      <c r="F244" s="228" t="s">
        <v>1135</v>
      </c>
      <c r="G244" s="228" t="s">
        <v>1144</v>
      </c>
      <c r="H244" s="254">
        <v>1210</v>
      </c>
      <c r="I244" s="228" t="s">
        <v>342</v>
      </c>
      <c r="J244" s="231">
        <v>42</v>
      </c>
    </row>
    <row r="245" spans="1:10" ht="15" x14ac:dyDescent="0.25">
      <c r="A245" s="228">
        <v>10000460</v>
      </c>
      <c r="B245" s="228">
        <v>8375073423</v>
      </c>
      <c r="C245" s="228" t="s">
        <v>1145</v>
      </c>
      <c r="D245" s="229">
        <v>25456</v>
      </c>
      <c r="E245" s="228" t="s">
        <v>868</v>
      </c>
      <c r="F245" s="228" t="s">
        <v>869</v>
      </c>
      <c r="G245" s="228" t="s">
        <v>1042</v>
      </c>
      <c r="H245" s="254">
        <v>2122</v>
      </c>
      <c r="I245" s="228" t="s">
        <v>378</v>
      </c>
      <c r="J245" s="231">
        <v>54</v>
      </c>
    </row>
    <row r="246" spans="1:10" ht="15" x14ac:dyDescent="0.25">
      <c r="A246" s="228">
        <v>10000461</v>
      </c>
      <c r="B246" s="228">
        <v>8437650712</v>
      </c>
      <c r="C246" s="228" t="s">
        <v>1146</v>
      </c>
      <c r="D246" s="229">
        <v>31714</v>
      </c>
      <c r="E246" s="228" t="s">
        <v>1112</v>
      </c>
      <c r="F246" s="228" t="s">
        <v>1113</v>
      </c>
      <c r="G246" s="228" t="s">
        <v>1107</v>
      </c>
      <c r="H246" s="254">
        <v>2910</v>
      </c>
      <c r="I246" s="228" t="s">
        <v>480</v>
      </c>
      <c r="J246" s="231">
        <v>37</v>
      </c>
    </row>
    <row r="247" spans="1:10" ht="15" x14ac:dyDescent="0.25">
      <c r="A247" s="228">
        <v>10000463</v>
      </c>
      <c r="B247" s="228">
        <v>8369322778</v>
      </c>
      <c r="C247" s="228" t="s">
        <v>1147</v>
      </c>
      <c r="D247" s="229">
        <v>24881</v>
      </c>
      <c r="E247" s="228" t="s">
        <v>1097</v>
      </c>
      <c r="F247" s="228" t="s">
        <v>1098</v>
      </c>
      <c r="G247" s="228" t="s">
        <v>1107</v>
      </c>
      <c r="H247" s="254">
        <v>4229</v>
      </c>
      <c r="I247" s="228" t="s">
        <v>603</v>
      </c>
      <c r="J247" s="231">
        <v>55</v>
      </c>
    </row>
    <row r="248" spans="1:10" ht="15" x14ac:dyDescent="0.25">
      <c r="A248" s="228">
        <v>10000464</v>
      </c>
      <c r="B248" s="228">
        <v>8397243569</v>
      </c>
      <c r="C248" s="228" t="s">
        <v>1148</v>
      </c>
      <c r="D248" s="229">
        <v>27673</v>
      </c>
      <c r="E248" s="228" t="s">
        <v>868</v>
      </c>
      <c r="F248" s="228" t="s">
        <v>869</v>
      </c>
      <c r="G248" s="228" t="s">
        <v>959</v>
      </c>
      <c r="H248" s="254">
        <v>2122</v>
      </c>
      <c r="I248" s="228" t="s">
        <v>378</v>
      </c>
      <c r="J248" s="231">
        <v>48</v>
      </c>
    </row>
    <row r="249" spans="1:10" ht="15" x14ac:dyDescent="0.25">
      <c r="A249" s="228">
        <v>10000469</v>
      </c>
      <c r="B249" s="228">
        <v>8375183237</v>
      </c>
      <c r="C249" s="228" t="s">
        <v>1149</v>
      </c>
      <c r="D249" s="229">
        <v>25467</v>
      </c>
      <c r="E249" s="228" t="s">
        <v>904</v>
      </c>
      <c r="F249" s="228" t="s">
        <v>905</v>
      </c>
      <c r="G249" s="228" t="s">
        <v>1107</v>
      </c>
      <c r="H249" s="254">
        <v>3910</v>
      </c>
      <c r="I249" s="228" t="s">
        <v>578</v>
      </c>
      <c r="J249" s="231">
        <v>54</v>
      </c>
    </row>
    <row r="250" spans="1:10" ht="15" x14ac:dyDescent="0.25">
      <c r="A250" s="228">
        <v>10000470</v>
      </c>
      <c r="B250" s="228">
        <v>8427102364</v>
      </c>
      <c r="C250" s="228" t="s">
        <v>1150</v>
      </c>
      <c r="D250" s="229">
        <v>30659</v>
      </c>
      <c r="E250" s="228" t="s">
        <v>1103</v>
      </c>
      <c r="F250" s="228" t="s">
        <v>1104</v>
      </c>
      <c r="G250" s="228" t="s">
        <v>1071</v>
      </c>
      <c r="H250" s="254">
        <v>2624</v>
      </c>
      <c r="I250" s="228" t="s">
        <v>459</v>
      </c>
      <c r="J250" s="231">
        <v>40</v>
      </c>
    </row>
    <row r="251" spans="1:10" ht="15" x14ac:dyDescent="0.25">
      <c r="A251" s="228">
        <v>10000482</v>
      </c>
      <c r="B251" s="228">
        <v>8331781015</v>
      </c>
      <c r="C251" s="228" t="s">
        <v>1151</v>
      </c>
      <c r="D251" s="229">
        <v>21127</v>
      </c>
      <c r="E251" s="228" t="s">
        <v>1100</v>
      </c>
      <c r="F251" s="228" t="s">
        <v>1101</v>
      </c>
      <c r="G251" s="228" t="s">
        <v>1126</v>
      </c>
      <c r="H251" s="254">
        <v>7535</v>
      </c>
      <c r="I251" s="228" t="s">
        <v>719</v>
      </c>
      <c r="J251" s="231">
        <v>66</v>
      </c>
    </row>
    <row r="252" spans="1:10" ht="15" x14ac:dyDescent="0.25">
      <c r="A252" s="228">
        <v>10000483</v>
      </c>
      <c r="B252" s="228">
        <v>8425041317</v>
      </c>
      <c r="C252" s="228" t="s">
        <v>1152</v>
      </c>
      <c r="D252" s="229">
        <v>30453</v>
      </c>
      <c r="E252" s="228" t="s">
        <v>1153</v>
      </c>
      <c r="F252" s="228" t="s">
        <v>1154</v>
      </c>
      <c r="G252" s="228" t="s">
        <v>1107</v>
      </c>
      <c r="H252" s="254">
        <v>2142</v>
      </c>
      <c r="I252" s="228" t="s">
        <v>389</v>
      </c>
      <c r="J252" s="231">
        <v>40</v>
      </c>
    </row>
    <row r="253" spans="1:10" ht="15" x14ac:dyDescent="0.25">
      <c r="A253" s="228">
        <v>10000485</v>
      </c>
      <c r="B253" s="228">
        <v>8332283086</v>
      </c>
      <c r="C253" s="228" t="s">
        <v>1155</v>
      </c>
      <c r="D253" s="229">
        <v>21177</v>
      </c>
      <c r="E253" s="228" t="s">
        <v>1100</v>
      </c>
      <c r="F253" s="228" t="s">
        <v>1101</v>
      </c>
      <c r="G253" s="228" t="s">
        <v>1126</v>
      </c>
      <c r="H253" s="254">
        <v>8323</v>
      </c>
      <c r="I253" s="228" t="s">
        <v>756</v>
      </c>
      <c r="J253" s="231">
        <v>66</v>
      </c>
    </row>
    <row r="254" spans="1:10" ht="15" x14ac:dyDescent="0.25">
      <c r="A254" s="228">
        <v>10000487</v>
      </c>
      <c r="B254" s="228">
        <v>8404800294</v>
      </c>
      <c r="C254" s="228" t="s">
        <v>1156</v>
      </c>
      <c r="D254" s="229">
        <v>28429</v>
      </c>
      <c r="E254" s="228" t="s">
        <v>1103</v>
      </c>
      <c r="F254" s="228" t="s">
        <v>1104</v>
      </c>
      <c r="G254" s="228" t="s">
        <v>1107</v>
      </c>
      <c r="H254" s="254">
        <v>3614</v>
      </c>
      <c r="I254" s="228" t="s">
        <v>547</v>
      </c>
      <c r="J254" s="231">
        <v>46</v>
      </c>
    </row>
    <row r="255" spans="1:10" ht="15" x14ac:dyDescent="0.25">
      <c r="A255" s="228">
        <v>10000492</v>
      </c>
      <c r="B255" s="228">
        <v>8372712697</v>
      </c>
      <c r="C255" s="228" t="s">
        <v>1157</v>
      </c>
      <c r="D255" s="229">
        <v>25220</v>
      </c>
      <c r="E255" s="228" t="s">
        <v>1103</v>
      </c>
      <c r="F255" s="228" t="s">
        <v>1104</v>
      </c>
      <c r="G255" s="228" t="s">
        <v>1107</v>
      </c>
      <c r="H255" s="254">
        <v>3614</v>
      </c>
      <c r="I255" s="228" t="s">
        <v>547</v>
      </c>
      <c r="J255" s="231">
        <v>54</v>
      </c>
    </row>
    <row r="256" spans="1:10" ht="15" x14ac:dyDescent="0.25">
      <c r="A256" s="228">
        <v>10000493</v>
      </c>
      <c r="B256" s="228">
        <v>8426023649</v>
      </c>
      <c r="C256" s="228" t="s">
        <v>1158</v>
      </c>
      <c r="D256" s="229">
        <v>30551</v>
      </c>
      <c r="E256" s="228" t="s">
        <v>1097</v>
      </c>
      <c r="F256" s="228" t="s">
        <v>1098</v>
      </c>
      <c r="G256" s="228" t="s">
        <v>1071</v>
      </c>
      <c r="H256" s="254">
        <v>4229</v>
      </c>
      <c r="I256" s="228" t="s">
        <v>603</v>
      </c>
      <c r="J256" s="231">
        <v>40</v>
      </c>
    </row>
    <row r="257" spans="1:10" ht="15" x14ac:dyDescent="0.25">
      <c r="A257" s="228">
        <v>10000495</v>
      </c>
      <c r="B257" s="228">
        <v>8404622922</v>
      </c>
      <c r="C257" s="228" t="s">
        <v>1159</v>
      </c>
      <c r="D257" s="229">
        <v>28411</v>
      </c>
      <c r="E257" s="228" t="s">
        <v>1160</v>
      </c>
      <c r="F257" s="228" t="s">
        <v>1161</v>
      </c>
      <c r="G257" s="228" t="s">
        <v>1107</v>
      </c>
      <c r="H257" s="254">
        <v>3623</v>
      </c>
      <c r="I257" s="228" t="s">
        <v>552</v>
      </c>
      <c r="J257" s="231">
        <v>46</v>
      </c>
    </row>
    <row r="258" spans="1:10" ht="15" x14ac:dyDescent="0.25">
      <c r="A258" s="228">
        <v>10000496</v>
      </c>
      <c r="B258" s="228">
        <v>8416410135</v>
      </c>
      <c r="C258" s="228" t="s">
        <v>1162</v>
      </c>
      <c r="D258" s="229">
        <v>29590</v>
      </c>
      <c r="E258" s="228" t="s">
        <v>1129</v>
      </c>
      <c r="F258" s="228" t="s">
        <v>1130</v>
      </c>
      <c r="G258" s="228" t="s">
        <v>1071</v>
      </c>
      <c r="H258" s="254">
        <v>2719</v>
      </c>
      <c r="I258" s="228" t="s">
        <v>472</v>
      </c>
      <c r="J258" s="231">
        <v>42</v>
      </c>
    </row>
    <row r="259" spans="1:10" ht="15" x14ac:dyDescent="0.25">
      <c r="A259" s="228">
        <v>10000500</v>
      </c>
      <c r="B259" s="228">
        <v>8430941800</v>
      </c>
      <c r="C259" s="228" t="s">
        <v>176</v>
      </c>
      <c r="D259" s="229">
        <v>31043</v>
      </c>
      <c r="E259" s="228" t="s">
        <v>1163</v>
      </c>
      <c r="F259" s="228" t="s">
        <v>1164</v>
      </c>
      <c r="G259" s="228" t="s">
        <v>1071</v>
      </c>
      <c r="H259" s="254">
        <v>2910</v>
      </c>
      <c r="I259" s="228" t="s">
        <v>480</v>
      </c>
      <c r="J259" s="231">
        <v>39</v>
      </c>
    </row>
    <row r="260" spans="1:10" ht="15" x14ac:dyDescent="0.25">
      <c r="A260" s="228">
        <v>10000501</v>
      </c>
      <c r="B260" s="228">
        <v>8390261707</v>
      </c>
      <c r="C260" s="228" t="s">
        <v>1165</v>
      </c>
      <c r="D260" s="229">
        <v>26975</v>
      </c>
      <c r="E260" s="228" t="s">
        <v>1097</v>
      </c>
      <c r="F260" s="228" t="s">
        <v>1098</v>
      </c>
      <c r="G260" s="228" t="s">
        <v>1107</v>
      </c>
      <c r="H260" s="254">
        <v>4229</v>
      </c>
      <c r="I260" s="228" t="s">
        <v>603</v>
      </c>
      <c r="J260" s="231">
        <v>50</v>
      </c>
    </row>
    <row r="261" spans="1:10" ht="15" x14ac:dyDescent="0.25">
      <c r="A261" s="228">
        <v>10000503</v>
      </c>
      <c r="B261" s="228">
        <v>8394864074</v>
      </c>
      <c r="C261" s="228" t="s">
        <v>1166</v>
      </c>
      <c r="D261" s="229">
        <v>27435</v>
      </c>
      <c r="E261" s="228" t="s">
        <v>1097</v>
      </c>
      <c r="F261" s="228" t="s">
        <v>1098</v>
      </c>
      <c r="G261" s="228" t="s">
        <v>1167</v>
      </c>
      <c r="H261" s="254">
        <v>4229</v>
      </c>
      <c r="I261" s="228" t="s">
        <v>603</v>
      </c>
      <c r="J261" s="231">
        <v>48</v>
      </c>
    </row>
    <row r="262" spans="1:10" ht="15" x14ac:dyDescent="0.25">
      <c r="A262" s="228">
        <v>10000504</v>
      </c>
      <c r="B262" s="228">
        <v>8374221283</v>
      </c>
      <c r="C262" s="228" t="s">
        <v>1168</v>
      </c>
      <c r="D262" s="229">
        <v>25371</v>
      </c>
      <c r="E262" s="228" t="s">
        <v>882</v>
      </c>
      <c r="F262" s="228" t="s">
        <v>883</v>
      </c>
      <c r="G262" s="228" t="s">
        <v>1107</v>
      </c>
      <c r="H262" s="254">
        <v>3910</v>
      </c>
      <c r="I262" s="228" t="s">
        <v>578</v>
      </c>
      <c r="J262" s="231">
        <v>54</v>
      </c>
    </row>
    <row r="263" spans="1:10" ht="15" x14ac:dyDescent="0.25">
      <c r="A263" s="228">
        <v>10000506</v>
      </c>
      <c r="B263" s="228">
        <v>8438500706</v>
      </c>
      <c r="C263" s="228" t="s">
        <v>1169</v>
      </c>
      <c r="D263" s="229">
        <v>31799</v>
      </c>
      <c r="E263" s="228" t="s">
        <v>846</v>
      </c>
      <c r="F263" s="228" t="s">
        <v>847</v>
      </c>
      <c r="G263" s="228" t="s">
        <v>880</v>
      </c>
      <c r="H263" s="254">
        <v>2410</v>
      </c>
      <c r="I263" s="228" t="s">
        <v>424</v>
      </c>
      <c r="J263" s="231">
        <v>36</v>
      </c>
    </row>
    <row r="264" spans="1:10" ht="15" x14ac:dyDescent="0.25">
      <c r="A264" s="228">
        <v>10000508</v>
      </c>
      <c r="B264" s="228">
        <v>8374913193</v>
      </c>
      <c r="C264" s="228" t="s">
        <v>1170</v>
      </c>
      <c r="D264" s="229">
        <v>25440</v>
      </c>
      <c r="E264" s="228" t="s">
        <v>1083</v>
      </c>
      <c r="F264" s="228" t="s">
        <v>1084</v>
      </c>
      <c r="G264" s="228" t="s">
        <v>1107</v>
      </c>
      <c r="H264" s="254">
        <v>2910</v>
      </c>
      <c r="I264" s="228" t="s">
        <v>480</v>
      </c>
      <c r="J264" s="231">
        <v>54</v>
      </c>
    </row>
    <row r="265" spans="1:10" ht="15" x14ac:dyDescent="0.25">
      <c r="A265" s="228">
        <v>10000509</v>
      </c>
      <c r="B265" s="228">
        <v>8400004086</v>
      </c>
      <c r="C265" s="228" t="s">
        <v>1171</v>
      </c>
      <c r="D265" s="229">
        <v>27949</v>
      </c>
      <c r="E265" s="228" t="s">
        <v>1097</v>
      </c>
      <c r="F265" s="228" t="s">
        <v>1098</v>
      </c>
      <c r="G265" s="228" t="s">
        <v>1071</v>
      </c>
      <c r="H265" s="254">
        <v>1329</v>
      </c>
      <c r="I265" s="228" t="s">
        <v>354</v>
      </c>
      <c r="J265" s="231">
        <v>47</v>
      </c>
    </row>
    <row r="266" spans="1:10" ht="15" x14ac:dyDescent="0.25">
      <c r="A266" s="228">
        <v>10000511</v>
      </c>
      <c r="B266" s="228">
        <v>8385343660</v>
      </c>
      <c r="C266" s="228" t="s">
        <v>1172</v>
      </c>
      <c r="D266" s="229">
        <v>26483</v>
      </c>
      <c r="E266" s="228" t="s">
        <v>836</v>
      </c>
      <c r="F266" s="228" t="s">
        <v>837</v>
      </c>
      <c r="G266" s="228" t="s">
        <v>1107</v>
      </c>
      <c r="H266" s="254">
        <v>3910</v>
      </c>
      <c r="I266" s="228" t="s">
        <v>578</v>
      </c>
      <c r="J266" s="231">
        <v>51</v>
      </c>
    </row>
    <row r="267" spans="1:10" ht="15" x14ac:dyDescent="0.25">
      <c r="A267" s="228">
        <v>10000512</v>
      </c>
      <c r="B267" s="228">
        <v>8335073988</v>
      </c>
      <c r="C267" s="228" t="s">
        <v>1173</v>
      </c>
      <c r="D267" s="229">
        <v>21456</v>
      </c>
      <c r="E267" s="228" t="s">
        <v>1097</v>
      </c>
      <c r="F267" s="228" t="s">
        <v>1098</v>
      </c>
      <c r="G267" s="228" t="s">
        <v>1071</v>
      </c>
      <c r="H267" s="254">
        <v>4229</v>
      </c>
      <c r="I267" s="228" t="s">
        <v>603</v>
      </c>
      <c r="J267" s="231">
        <v>65</v>
      </c>
    </row>
    <row r="268" spans="1:10" ht="15" x14ac:dyDescent="0.25">
      <c r="A268" s="228">
        <v>10000514</v>
      </c>
      <c r="B268" s="228">
        <v>8351692085</v>
      </c>
      <c r="C268" s="228" t="s">
        <v>1174</v>
      </c>
      <c r="D268" s="229">
        <v>23118</v>
      </c>
      <c r="E268" s="228" t="s">
        <v>1122</v>
      </c>
      <c r="F268" s="228" t="s">
        <v>1123</v>
      </c>
      <c r="G268" s="228" t="s">
        <v>1175</v>
      </c>
      <c r="H268" s="254">
        <v>2715</v>
      </c>
      <c r="I268" s="228" t="s">
        <v>469</v>
      </c>
      <c r="J268" s="231">
        <v>60</v>
      </c>
    </row>
    <row r="269" spans="1:10" ht="15" x14ac:dyDescent="0.25">
      <c r="A269" s="228">
        <v>10000517</v>
      </c>
      <c r="B269" s="228">
        <v>8366163326</v>
      </c>
      <c r="C269" s="228" t="s">
        <v>1176</v>
      </c>
      <c r="D269" s="229">
        <v>24565</v>
      </c>
      <c r="E269" s="228" t="s">
        <v>891</v>
      </c>
      <c r="F269" s="228" t="s">
        <v>892</v>
      </c>
      <c r="G269" s="228" t="s">
        <v>1107</v>
      </c>
      <c r="H269" s="254">
        <v>3910</v>
      </c>
      <c r="I269" s="228" t="s">
        <v>578</v>
      </c>
      <c r="J269" s="231">
        <v>56</v>
      </c>
    </row>
    <row r="270" spans="1:10" ht="15" x14ac:dyDescent="0.25">
      <c r="A270" s="228">
        <v>10000519</v>
      </c>
      <c r="B270" s="228">
        <v>8411441628</v>
      </c>
      <c r="C270" s="228" t="s">
        <v>1177</v>
      </c>
      <c r="D270" s="229">
        <v>29093</v>
      </c>
      <c r="E270" s="228" t="s">
        <v>1163</v>
      </c>
      <c r="F270" s="228" t="s">
        <v>1164</v>
      </c>
      <c r="G270" s="228" t="s">
        <v>1071</v>
      </c>
      <c r="H270" s="254">
        <v>1419</v>
      </c>
      <c r="I270" s="228" t="s">
        <v>368</v>
      </c>
      <c r="J270" s="231">
        <v>44</v>
      </c>
    </row>
    <row r="271" spans="1:10" ht="15" x14ac:dyDescent="0.25">
      <c r="A271" s="228">
        <v>10000523</v>
      </c>
      <c r="B271" s="228">
        <v>8392893409</v>
      </c>
      <c r="C271" s="228" t="s">
        <v>1178</v>
      </c>
      <c r="D271" s="229">
        <v>27238</v>
      </c>
      <c r="E271" s="228" t="s">
        <v>868</v>
      </c>
      <c r="F271" s="228" t="s">
        <v>869</v>
      </c>
      <c r="G271" s="228" t="s">
        <v>982</v>
      </c>
      <c r="H271" s="254">
        <v>2410</v>
      </c>
      <c r="I271" s="228" t="s">
        <v>424</v>
      </c>
      <c r="J271" s="231">
        <v>49</v>
      </c>
    </row>
    <row r="272" spans="1:10" ht="15" x14ac:dyDescent="0.25">
      <c r="A272" s="228">
        <v>10000525</v>
      </c>
      <c r="B272" s="228">
        <v>8350002298</v>
      </c>
      <c r="C272" s="228" t="s">
        <v>1179</v>
      </c>
      <c r="D272" s="229">
        <v>22949</v>
      </c>
      <c r="E272" s="228" t="s">
        <v>1100</v>
      </c>
      <c r="F272" s="228" t="s">
        <v>1101</v>
      </c>
      <c r="G272" s="228" t="s">
        <v>1126</v>
      </c>
      <c r="H272" s="254">
        <v>7535</v>
      </c>
      <c r="I272" s="228" t="s">
        <v>719</v>
      </c>
      <c r="J272" s="231">
        <v>61</v>
      </c>
    </row>
    <row r="273" spans="1:10" ht="15" x14ac:dyDescent="0.25">
      <c r="A273" s="228">
        <v>10000526</v>
      </c>
      <c r="B273" s="228">
        <v>8425662095</v>
      </c>
      <c r="C273" s="228" t="s">
        <v>1180</v>
      </c>
      <c r="D273" s="229">
        <v>30515</v>
      </c>
      <c r="E273" s="228" t="s">
        <v>1103</v>
      </c>
      <c r="F273" s="228" t="s">
        <v>1104</v>
      </c>
      <c r="G273" s="228" t="s">
        <v>1071</v>
      </c>
      <c r="H273" s="254">
        <v>2624</v>
      </c>
      <c r="I273" s="228" t="s">
        <v>459</v>
      </c>
      <c r="J273" s="231">
        <v>40</v>
      </c>
    </row>
    <row r="274" spans="1:10" ht="15" x14ac:dyDescent="0.25">
      <c r="A274" s="228">
        <v>10000527</v>
      </c>
      <c r="B274" s="228">
        <v>8406802103</v>
      </c>
      <c r="C274" s="228" t="s">
        <v>1181</v>
      </c>
      <c r="D274" s="229">
        <v>28629</v>
      </c>
      <c r="E274" s="228" t="s">
        <v>1182</v>
      </c>
      <c r="F274" s="228" t="s">
        <v>1183</v>
      </c>
      <c r="G274" s="228" t="s">
        <v>1107</v>
      </c>
      <c r="H274" s="254">
        <v>4190</v>
      </c>
      <c r="I274" s="228" t="s">
        <v>594</v>
      </c>
      <c r="J274" s="231">
        <v>45</v>
      </c>
    </row>
    <row r="275" spans="1:10" ht="15" x14ac:dyDescent="0.25">
      <c r="A275" s="228">
        <v>10000528</v>
      </c>
      <c r="B275" s="228">
        <v>8380182219</v>
      </c>
      <c r="C275" s="228" t="s">
        <v>1184</v>
      </c>
      <c r="D275" s="229">
        <v>25967</v>
      </c>
      <c r="E275" s="228" t="s">
        <v>1112</v>
      </c>
      <c r="F275" s="228" t="s">
        <v>1113</v>
      </c>
      <c r="G275" s="228" t="s">
        <v>1107</v>
      </c>
      <c r="H275" s="254">
        <v>3910</v>
      </c>
      <c r="I275" s="228" t="s">
        <v>578</v>
      </c>
      <c r="J275" s="231">
        <v>52</v>
      </c>
    </row>
    <row r="276" spans="1:10" ht="15" x14ac:dyDescent="0.25">
      <c r="A276" s="228">
        <v>10000529</v>
      </c>
      <c r="B276" s="228">
        <v>8418630426</v>
      </c>
      <c r="C276" s="228" t="s">
        <v>1185</v>
      </c>
      <c r="D276" s="229">
        <v>29812</v>
      </c>
      <c r="E276" s="228" t="s">
        <v>1160</v>
      </c>
      <c r="F276" s="228" t="s">
        <v>1161</v>
      </c>
      <c r="G276" s="228" t="s">
        <v>1071</v>
      </c>
      <c r="H276" s="254">
        <v>1419</v>
      </c>
      <c r="I276" s="228" t="s">
        <v>368</v>
      </c>
      <c r="J276" s="231">
        <v>42</v>
      </c>
    </row>
    <row r="277" spans="1:10" ht="15" x14ac:dyDescent="0.25">
      <c r="A277" s="228">
        <v>10000530</v>
      </c>
      <c r="B277" s="228">
        <v>8411391213</v>
      </c>
      <c r="C277" s="228" t="s">
        <v>1186</v>
      </c>
      <c r="D277" s="229">
        <v>29088</v>
      </c>
      <c r="E277" s="228" t="s">
        <v>1182</v>
      </c>
      <c r="F277" s="228" t="s">
        <v>1183</v>
      </c>
      <c r="G277" s="228" t="s">
        <v>1071</v>
      </c>
      <c r="H277" s="254">
        <v>1328</v>
      </c>
      <c r="I277" s="228" t="s">
        <v>353</v>
      </c>
      <c r="J277" s="231">
        <v>44</v>
      </c>
    </row>
    <row r="278" spans="1:10" ht="15" x14ac:dyDescent="0.25">
      <c r="A278" s="228">
        <v>10000533</v>
      </c>
      <c r="B278" s="228">
        <v>8354340740</v>
      </c>
      <c r="C278" s="228" t="s">
        <v>1187</v>
      </c>
      <c r="D278" s="229">
        <v>23383</v>
      </c>
      <c r="E278" s="228" t="s">
        <v>1100</v>
      </c>
      <c r="F278" s="228" t="s">
        <v>1101</v>
      </c>
      <c r="G278" s="228" t="s">
        <v>1126</v>
      </c>
      <c r="H278" s="254">
        <v>7521</v>
      </c>
      <c r="I278" s="228" t="s">
        <v>710</v>
      </c>
      <c r="J278" s="231">
        <v>59</v>
      </c>
    </row>
    <row r="279" spans="1:10" ht="15" x14ac:dyDescent="0.25">
      <c r="A279" s="228">
        <v>10000534</v>
      </c>
      <c r="B279" s="228">
        <v>8431040599</v>
      </c>
      <c r="C279" s="228" t="s">
        <v>1188</v>
      </c>
      <c r="D279" s="229">
        <v>31053</v>
      </c>
      <c r="E279" s="228" t="s">
        <v>832</v>
      </c>
      <c r="F279" s="228" t="s">
        <v>833</v>
      </c>
      <c r="G279" s="228" t="s">
        <v>959</v>
      </c>
      <c r="H279" s="254">
        <v>2139</v>
      </c>
      <c r="I279" s="228" t="s">
        <v>387</v>
      </c>
      <c r="J279" s="231">
        <v>38</v>
      </c>
    </row>
    <row r="280" spans="1:10" ht="15" x14ac:dyDescent="0.25">
      <c r="A280" s="228">
        <v>10000535</v>
      </c>
      <c r="B280" s="228">
        <v>8374392681</v>
      </c>
      <c r="C280" s="228" t="s">
        <v>1189</v>
      </c>
      <c r="D280" s="229">
        <v>25388</v>
      </c>
      <c r="E280" s="228" t="s">
        <v>1103</v>
      </c>
      <c r="F280" s="228" t="s">
        <v>1104</v>
      </c>
      <c r="G280" s="228" t="s">
        <v>1071</v>
      </c>
      <c r="H280" s="254">
        <v>1411</v>
      </c>
      <c r="I280" s="228" t="s">
        <v>362</v>
      </c>
      <c r="J280" s="231">
        <v>54</v>
      </c>
    </row>
    <row r="281" spans="1:10" ht="15" x14ac:dyDescent="0.25">
      <c r="A281" s="228">
        <v>10000538</v>
      </c>
      <c r="B281" s="228">
        <v>8423350061</v>
      </c>
      <c r="C281" s="228" t="s">
        <v>1190</v>
      </c>
      <c r="D281" s="229">
        <v>30284</v>
      </c>
      <c r="E281" s="228" t="s">
        <v>1122</v>
      </c>
      <c r="F281" s="228" t="s">
        <v>1123</v>
      </c>
      <c r="G281" s="228" t="s">
        <v>1191</v>
      </c>
      <c r="H281" s="254">
        <v>2719</v>
      </c>
      <c r="I281" s="228" t="s">
        <v>472</v>
      </c>
      <c r="J281" s="231">
        <v>41</v>
      </c>
    </row>
    <row r="282" spans="1:10" ht="15" x14ac:dyDescent="0.25">
      <c r="A282" s="228">
        <v>10000539</v>
      </c>
      <c r="B282" s="228">
        <v>8419652113</v>
      </c>
      <c r="C282" s="228" t="s">
        <v>1192</v>
      </c>
      <c r="D282" s="229">
        <v>29914</v>
      </c>
      <c r="E282" s="228" t="s">
        <v>820</v>
      </c>
      <c r="F282" s="228" t="s">
        <v>821</v>
      </c>
      <c r="G282" s="228" t="s">
        <v>1042</v>
      </c>
      <c r="H282" s="254">
        <v>2117</v>
      </c>
      <c r="I282" s="228" t="s">
        <v>375</v>
      </c>
      <c r="J282" s="231">
        <v>42</v>
      </c>
    </row>
    <row r="283" spans="1:10" ht="15" x14ac:dyDescent="0.25">
      <c r="A283" s="228">
        <v>10000541</v>
      </c>
      <c r="B283" s="228">
        <v>8357052797</v>
      </c>
      <c r="C283" s="228" t="s">
        <v>1193</v>
      </c>
      <c r="D283" s="229">
        <v>23654</v>
      </c>
      <c r="E283" s="228" t="s">
        <v>891</v>
      </c>
      <c r="F283" s="228" t="s">
        <v>892</v>
      </c>
      <c r="G283" s="228" t="s">
        <v>1071</v>
      </c>
      <c r="H283" s="254">
        <v>2910</v>
      </c>
      <c r="I283" s="228" t="s">
        <v>480</v>
      </c>
      <c r="J283" s="231">
        <v>59</v>
      </c>
    </row>
    <row r="284" spans="1:10" ht="15" x14ac:dyDescent="0.25">
      <c r="A284" s="228">
        <v>10000548</v>
      </c>
      <c r="B284" s="228">
        <v>8357452329</v>
      </c>
      <c r="C284" s="228" t="s">
        <v>1194</v>
      </c>
      <c r="D284" s="229">
        <v>23694</v>
      </c>
      <c r="E284" s="228" t="s">
        <v>1100</v>
      </c>
      <c r="F284" s="228" t="s">
        <v>1101</v>
      </c>
      <c r="G284" s="228" t="s">
        <v>1126</v>
      </c>
      <c r="H284" s="254">
        <v>7524</v>
      </c>
      <c r="I284" s="228" t="s">
        <v>713</v>
      </c>
      <c r="J284" s="231">
        <v>59</v>
      </c>
    </row>
    <row r="285" spans="1:10" ht="15" x14ac:dyDescent="0.25">
      <c r="A285" s="228">
        <v>10000549</v>
      </c>
      <c r="B285" s="228">
        <v>8447411184</v>
      </c>
      <c r="C285" s="228" t="s">
        <v>1195</v>
      </c>
      <c r="D285" s="229">
        <v>32690</v>
      </c>
      <c r="E285" s="228" t="s">
        <v>846</v>
      </c>
      <c r="F285" s="228" t="s">
        <v>847</v>
      </c>
      <c r="G285" s="228" t="s">
        <v>1071</v>
      </c>
      <c r="H285" s="254">
        <v>2149</v>
      </c>
      <c r="I285" s="228" t="s">
        <v>392</v>
      </c>
      <c r="J285" s="231">
        <v>34</v>
      </c>
    </row>
    <row r="286" spans="1:10" ht="15" x14ac:dyDescent="0.25">
      <c r="A286" s="228">
        <v>10000550</v>
      </c>
      <c r="B286" s="228">
        <v>8395674600</v>
      </c>
      <c r="C286" s="228" t="s">
        <v>1196</v>
      </c>
      <c r="D286" s="229">
        <v>27516</v>
      </c>
      <c r="E286" s="228" t="s">
        <v>1122</v>
      </c>
      <c r="F286" s="228" t="s">
        <v>1123</v>
      </c>
      <c r="G286" s="228" t="s">
        <v>1197</v>
      </c>
      <c r="H286" s="254">
        <v>2719</v>
      </c>
      <c r="I286" s="228" t="s">
        <v>472</v>
      </c>
      <c r="J286" s="231">
        <v>48</v>
      </c>
    </row>
    <row r="287" spans="1:10" ht="15" x14ac:dyDescent="0.25">
      <c r="A287" s="228">
        <v>10000557</v>
      </c>
      <c r="B287" s="228">
        <v>8409311364</v>
      </c>
      <c r="C287" s="228" t="s">
        <v>1198</v>
      </c>
      <c r="D287" s="229">
        <v>28880</v>
      </c>
      <c r="E287" s="228" t="s">
        <v>1163</v>
      </c>
      <c r="F287" s="228" t="s">
        <v>1164</v>
      </c>
      <c r="G287" s="228" t="s">
        <v>1071</v>
      </c>
      <c r="H287" s="254">
        <v>2910</v>
      </c>
      <c r="I287" s="228" t="s">
        <v>480</v>
      </c>
      <c r="J287" s="231">
        <v>44</v>
      </c>
    </row>
    <row r="288" spans="1:10" ht="15" x14ac:dyDescent="0.25">
      <c r="A288" s="228">
        <v>10000558</v>
      </c>
      <c r="B288" s="228">
        <v>8344550599</v>
      </c>
      <c r="C288" s="228" t="s">
        <v>1199</v>
      </c>
      <c r="D288" s="229">
        <v>22404</v>
      </c>
      <c r="E288" s="228" t="s">
        <v>1100</v>
      </c>
      <c r="F288" s="228" t="s">
        <v>1101</v>
      </c>
      <c r="G288" s="228" t="s">
        <v>1126</v>
      </c>
      <c r="H288" s="254">
        <v>7521</v>
      </c>
      <c r="I288" s="228" t="s">
        <v>710</v>
      </c>
      <c r="J288" s="231">
        <v>62</v>
      </c>
    </row>
    <row r="289" spans="1:10" ht="15" x14ac:dyDescent="0.25">
      <c r="A289" s="228">
        <v>10000559</v>
      </c>
      <c r="B289" s="228">
        <v>8432772577</v>
      </c>
      <c r="C289" s="228" t="s">
        <v>1200</v>
      </c>
      <c r="D289" s="229">
        <v>31226</v>
      </c>
      <c r="E289" s="228" t="s">
        <v>1112</v>
      </c>
      <c r="F289" s="228" t="s">
        <v>1113</v>
      </c>
      <c r="G289" s="228" t="s">
        <v>1071</v>
      </c>
      <c r="H289" s="254">
        <v>2910</v>
      </c>
      <c r="I289" s="228" t="s">
        <v>480</v>
      </c>
      <c r="J289" s="231">
        <v>38</v>
      </c>
    </row>
    <row r="290" spans="1:10" ht="15" x14ac:dyDescent="0.25">
      <c r="A290" s="228">
        <v>10000565</v>
      </c>
      <c r="B290" s="228">
        <v>8389142244</v>
      </c>
      <c r="C290" s="228" t="s">
        <v>1201</v>
      </c>
      <c r="D290" s="229">
        <v>26863</v>
      </c>
      <c r="E290" s="228" t="s">
        <v>1112</v>
      </c>
      <c r="F290" s="228" t="s">
        <v>1113</v>
      </c>
      <c r="G290" s="228" t="s">
        <v>1107</v>
      </c>
      <c r="H290" s="254">
        <v>3910</v>
      </c>
      <c r="I290" s="228" t="s">
        <v>578</v>
      </c>
      <c r="J290" s="231">
        <v>50</v>
      </c>
    </row>
    <row r="291" spans="1:10" ht="15" x14ac:dyDescent="0.25">
      <c r="A291" s="228">
        <v>10000567</v>
      </c>
      <c r="B291" s="228">
        <v>8429343245</v>
      </c>
      <c r="C291" s="228" t="s">
        <v>1202</v>
      </c>
      <c r="D291" s="229">
        <v>30883</v>
      </c>
      <c r="E291" s="228" t="s">
        <v>1097</v>
      </c>
      <c r="F291" s="228" t="s">
        <v>1098</v>
      </c>
      <c r="G291" s="228" t="s">
        <v>1107</v>
      </c>
      <c r="H291" s="254">
        <v>4229</v>
      </c>
      <c r="I291" s="228" t="s">
        <v>603</v>
      </c>
      <c r="J291" s="231">
        <v>39</v>
      </c>
    </row>
    <row r="292" spans="1:10" ht="15" x14ac:dyDescent="0.25">
      <c r="A292" s="228">
        <v>10000569</v>
      </c>
      <c r="B292" s="228">
        <v>8378563758</v>
      </c>
      <c r="C292" s="228" t="s">
        <v>1203</v>
      </c>
      <c r="D292" s="229">
        <v>25805</v>
      </c>
      <c r="E292" s="228" t="s">
        <v>1112</v>
      </c>
      <c r="F292" s="228" t="s">
        <v>1113</v>
      </c>
      <c r="G292" s="228" t="s">
        <v>1071</v>
      </c>
      <c r="H292" s="254">
        <v>2910</v>
      </c>
      <c r="I292" s="228" t="s">
        <v>480</v>
      </c>
      <c r="J292" s="231">
        <v>53</v>
      </c>
    </row>
    <row r="293" spans="1:10" ht="15" x14ac:dyDescent="0.25">
      <c r="A293" s="228">
        <v>10000571</v>
      </c>
      <c r="B293" s="228">
        <v>8426803148</v>
      </c>
      <c r="C293" s="228" t="s">
        <v>1204</v>
      </c>
      <c r="D293" s="229">
        <v>30629</v>
      </c>
      <c r="E293" s="228" t="s">
        <v>1205</v>
      </c>
      <c r="F293" s="228" t="s">
        <v>1206</v>
      </c>
      <c r="G293" s="228" t="s">
        <v>1071</v>
      </c>
      <c r="H293" s="254">
        <v>2910</v>
      </c>
      <c r="I293" s="228" t="s">
        <v>480</v>
      </c>
      <c r="J293" s="231">
        <v>40</v>
      </c>
    </row>
    <row r="294" spans="1:10" ht="15" x14ac:dyDescent="0.25">
      <c r="A294" s="228">
        <v>10000574</v>
      </c>
      <c r="B294" s="228">
        <v>8365790491</v>
      </c>
      <c r="C294" s="228" t="s">
        <v>1207</v>
      </c>
      <c r="D294" s="229">
        <v>24528</v>
      </c>
      <c r="E294" s="228" t="s">
        <v>1160</v>
      </c>
      <c r="F294" s="228" t="s">
        <v>1161</v>
      </c>
      <c r="G294" s="228" t="s">
        <v>1107</v>
      </c>
      <c r="H294" s="254">
        <v>3623</v>
      </c>
      <c r="I294" s="228" t="s">
        <v>552</v>
      </c>
      <c r="J294" s="231">
        <v>56</v>
      </c>
    </row>
    <row r="295" spans="1:10" ht="15" x14ac:dyDescent="0.25">
      <c r="A295" s="228">
        <v>10000581</v>
      </c>
      <c r="B295" s="228">
        <v>8433331655</v>
      </c>
      <c r="C295" s="228" t="s">
        <v>1208</v>
      </c>
      <c r="D295" s="229">
        <v>31282</v>
      </c>
      <c r="E295" s="228" t="s">
        <v>907</v>
      </c>
      <c r="F295" s="228" t="s">
        <v>908</v>
      </c>
      <c r="G295" s="228" t="s">
        <v>959</v>
      </c>
      <c r="H295" s="254">
        <v>2139</v>
      </c>
      <c r="I295" s="228" t="s">
        <v>387</v>
      </c>
      <c r="J295" s="231">
        <v>38</v>
      </c>
    </row>
    <row r="296" spans="1:10" ht="15" x14ac:dyDescent="0.25">
      <c r="A296" s="228">
        <v>10000585</v>
      </c>
      <c r="B296" s="228">
        <v>8342722945</v>
      </c>
      <c r="C296" s="228" t="s">
        <v>1209</v>
      </c>
      <c r="D296" s="229">
        <v>22221</v>
      </c>
      <c r="E296" s="228" t="s">
        <v>1210</v>
      </c>
      <c r="F296" s="228" t="s">
        <v>1211</v>
      </c>
      <c r="G296" s="228" t="s">
        <v>1107</v>
      </c>
      <c r="H296" s="254">
        <v>3910</v>
      </c>
      <c r="I296" s="228" t="s">
        <v>578</v>
      </c>
      <c r="J296" s="231">
        <v>63</v>
      </c>
    </row>
    <row r="297" spans="1:10" ht="15" x14ac:dyDescent="0.25">
      <c r="A297" s="228">
        <v>10000586</v>
      </c>
      <c r="B297" s="228">
        <v>8367913612</v>
      </c>
      <c r="C297" s="228" t="s">
        <v>1212</v>
      </c>
      <c r="D297" s="229">
        <v>24740</v>
      </c>
      <c r="E297" s="228" t="s">
        <v>1134</v>
      </c>
      <c r="F297" s="228" t="s">
        <v>1135</v>
      </c>
      <c r="G297" s="228" t="s">
        <v>1107</v>
      </c>
      <c r="H297" s="254">
        <v>4112</v>
      </c>
      <c r="I297" s="228" t="s">
        <v>581</v>
      </c>
      <c r="J297" s="231">
        <v>56</v>
      </c>
    </row>
    <row r="298" spans="1:10" ht="15" x14ac:dyDescent="0.25">
      <c r="A298" s="228">
        <v>10000587</v>
      </c>
      <c r="B298" s="228">
        <v>8363351288</v>
      </c>
      <c r="C298" s="228" t="s">
        <v>1213</v>
      </c>
      <c r="D298" s="229">
        <v>24284</v>
      </c>
      <c r="E298" s="228" t="s">
        <v>1097</v>
      </c>
      <c r="F298" s="228" t="s">
        <v>1098</v>
      </c>
      <c r="G298" s="228" t="s">
        <v>1107</v>
      </c>
      <c r="H298" s="254">
        <v>4229</v>
      </c>
      <c r="I298" s="228" t="s">
        <v>603</v>
      </c>
      <c r="J298" s="231">
        <v>57</v>
      </c>
    </row>
    <row r="299" spans="1:10" ht="15" x14ac:dyDescent="0.25">
      <c r="A299" s="228">
        <v>10000588</v>
      </c>
      <c r="B299" s="228">
        <v>8341952432</v>
      </c>
      <c r="C299" s="228" t="s">
        <v>1214</v>
      </c>
      <c r="D299" s="229">
        <v>22144</v>
      </c>
      <c r="E299" s="228" t="s">
        <v>1100</v>
      </c>
      <c r="F299" s="228" t="s">
        <v>1101</v>
      </c>
      <c r="G299" s="228" t="s">
        <v>1107</v>
      </c>
      <c r="H299" s="254">
        <v>3122</v>
      </c>
      <c r="I299" s="228" t="s">
        <v>489</v>
      </c>
      <c r="J299" s="231">
        <v>63</v>
      </c>
    </row>
    <row r="300" spans="1:10" ht="15" x14ac:dyDescent="0.25">
      <c r="A300" s="228">
        <v>10000589</v>
      </c>
      <c r="B300" s="228">
        <v>8424630238</v>
      </c>
      <c r="C300" s="228" t="s">
        <v>1215</v>
      </c>
      <c r="D300" s="229">
        <v>30412</v>
      </c>
      <c r="E300" s="228" t="s">
        <v>1103</v>
      </c>
      <c r="F300" s="228" t="s">
        <v>1104</v>
      </c>
      <c r="G300" s="228" t="s">
        <v>1071</v>
      </c>
      <c r="H300" s="254">
        <v>3611</v>
      </c>
      <c r="I300" s="228" t="s">
        <v>543</v>
      </c>
      <c r="J300" s="231">
        <v>40</v>
      </c>
    </row>
    <row r="301" spans="1:10" ht="15" x14ac:dyDescent="0.25">
      <c r="A301" s="228">
        <v>10000591</v>
      </c>
      <c r="B301" s="228">
        <v>8447171132</v>
      </c>
      <c r="C301" s="228" t="s">
        <v>1216</v>
      </c>
      <c r="D301" s="229">
        <v>32666</v>
      </c>
      <c r="E301" s="228" t="s">
        <v>868</v>
      </c>
      <c r="F301" s="228" t="s">
        <v>869</v>
      </c>
      <c r="G301" s="228" t="s">
        <v>1071</v>
      </c>
      <c r="H301" s="254">
        <v>2910</v>
      </c>
      <c r="I301" s="228" t="s">
        <v>480</v>
      </c>
      <c r="J301" s="231">
        <v>34</v>
      </c>
    </row>
    <row r="302" spans="1:10" ht="15" x14ac:dyDescent="0.25">
      <c r="A302" s="228">
        <v>10000593</v>
      </c>
      <c r="B302" s="228">
        <v>8391860450</v>
      </c>
      <c r="C302" s="228" t="s">
        <v>1217</v>
      </c>
      <c r="D302" s="229">
        <v>27135</v>
      </c>
      <c r="E302" s="228" t="s">
        <v>1122</v>
      </c>
      <c r="F302" s="228" t="s">
        <v>1123</v>
      </c>
      <c r="G302" s="228" t="s">
        <v>1197</v>
      </c>
      <c r="H302" s="254">
        <v>3719</v>
      </c>
      <c r="I302" s="228" t="s">
        <v>575</v>
      </c>
      <c r="J302" s="231">
        <v>49</v>
      </c>
    </row>
    <row r="303" spans="1:10" ht="15" x14ac:dyDescent="0.25">
      <c r="A303" s="228">
        <v>10000598</v>
      </c>
      <c r="B303" s="228">
        <v>8405334394</v>
      </c>
      <c r="C303" s="228" t="s">
        <v>1218</v>
      </c>
      <c r="D303" s="229">
        <v>28482</v>
      </c>
      <c r="E303" s="228" t="s">
        <v>836</v>
      </c>
      <c r="F303" s="228" t="s">
        <v>837</v>
      </c>
      <c r="G303" s="228" t="s">
        <v>1107</v>
      </c>
      <c r="H303" s="254">
        <v>3910</v>
      </c>
      <c r="I303" s="228" t="s">
        <v>578</v>
      </c>
      <c r="J303" s="231">
        <v>46</v>
      </c>
    </row>
    <row r="304" spans="1:10" ht="15" x14ac:dyDescent="0.25">
      <c r="A304" s="228">
        <v>10000605</v>
      </c>
      <c r="B304" s="228">
        <v>8374470305</v>
      </c>
      <c r="C304" s="228" t="s">
        <v>1219</v>
      </c>
      <c r="D304" s="229">
        <v>25396</v>
      </c>
      <c r="E304" s="228" t="s">
        <v>1220</v>
      </c>
      <c r="F304" s="228" t="s">
        <v>1221</v>
      </c>
      <c r="G304" s="228" t="s">
        <v>1071</v>
      </c>
      <c r="H304" s="254">
        <v>2910</v>
      </c>
      <c r="I304" s="228" t="s">
        <v>480</v>
      </c>
      <c r="J304" s="231">
        <v>54</v>
      </c>
    </row>
    <row r="305" spans="1:10" ht="15" x14ac:dyDescent="0.25">
      <c r="A305" s="228">
        <v>10000606</v>
      </c>
      <c r="B305" s="228">
        <v>8414452523</v>
      </c>
      <c r="C305" s="228" t="s">
        <v>1222</v>
      </c>
      <c r="D305" s="229">
        <v>29394</v>
      </c>
      <c r="E305" s="228" t="s">
        <v>1210</v>
      </c>
      <c r="F305" s="228" t="s">
        <v>1211</v>
      </c>
      <c r="G305" s="228" t="s">
        <v>1071</v>
      </c>
      <c r="H305" s="254">
        <v>2142</v>
      </c>
      <c r="I305" s="228" t="s">
        <v>389</v>
      </c>
      <c r="J305" s="231">
        <v>43</v>
      </c>
    </row>
    <row r="306" spans="1:10" ht="15" x14ac:dyDescent="0.25">
      <c r="A306" s="228">
        <v>10000607</v>
      </c>
      <c r="B306" s="228">
        <v>8377802570</v>
      </c>
      <c r="C306" s="228" t="s">
        <v>1223</v>
      </c>
      <c r="D306" s="229">
        <v>25729</v>
      </c>
      <c r="E306" s="228" t="s">
        <v>975</v>
      </c>
      <c r="F306" s="228" t="s">
        <v>976</v>
      </c>
      <c r="G306" s="228" t="s">
        <v>1107</v>
      </c>
      <c r="H306" s="254">
        <v>2910</v>
      </c>
      <c r="I306" s="228" t="s">
        <v>480</v>
      </c>
      <c r="J306" s="231">
        <v>53</v>
      </c>
    </row>
    <row r="307" spans="1:10" ht="15" x14ac:dyDescent="0.25">
      <c r="A307" s="228">
        <v>10000608</v>
      </c>
      <c r="B307" s="228">
        <v>8398461780</v>
      </c>
      <c r="C307" s="228" t="s">
        <v>1224</v>
      </c>
      <c r="D307" s="229">
        <v>27795</v>
      </c>
      <c r="E307" s="228" t="s">
        <v>1112</v>
      </c>
      <c r="F307" s="228" t="s">
        <v>1113</v>
      </c>
      <c r="G307" s="228" t="s">
        <v>1071</v>
      </c>
      <c r="H307" s="254">
        <v>2910</v>
      </c>
      <c r="I307" s="228" t="s">
        <v>480</v>
      </c>
      <c r="J307" s="231">
        <v>47</v>
      </c>
    </row>
    <row r="308" spans="1:10" ht="15" x14ac:dyDescent="0.25">
      <c r="A308" s="228">
        <v>10000612</v>
      </c>
      <c r="B308" s="228">
        <v>8418113154</v>
      </c>
      <c r="C308" s="228" t="s">
        <v>1225</v>
      </c>
      <c r="D308" s="229">
        <v>29760</v>
      </c>
      <c r="E308" s="228" t="s">
        <v>1122</v>
      </c>
      <c r="F308" s="228" t="s">
        <v>1123</v>
      </c>
      <c r="G308" s="228" t="s">
        <v>1226</v>
      </c>
      <c r="H308" s="254">
        <v>3719</v>
      </c>
      <c r="I308" s="228" t="s">
        <v>575</v>
      </c>
      <c r="J308" s="231">
        <v>42</v>
      </c>
    </row>
    <row r="309" spans="1:10" ht="15" x14ac:dyDescent="0.25">
      <c r="A309" s="228">
        <v>10000615</v>
      </c>
      <c r="B309" s="228">
        <v>8401062608</v>
      </c>
      <c r="C309" s="228" t="s">
        <v>1227</v>
      </c>
      <c r="D309" s="229">
        <v>28055</v>
      </c>
      <c r="E309" s="228" t="s">
        <v>1228</v>
      </c>
      <c r="F309" s="228" t="s">
        <v>1229</v>
      </c>
      <c r="G309" s="228" t="s">
        <v>1071</v>
      </c>
      <c r="H309" s="254">
        <v>1419</v>
      </c>
      <c r="I309" s="228" t="s">
        <v>368</v>
      </c>
      <c r="J309" s="231">
        <v>47</v>
      </c>
    </row>
    <row r="310" spans="1:10" ht="15" x14ac:dyDescent="0.25">
      <c r="A310" s="228">
        <v>10000616</v>
      </c>
      <c r="B310" s="228">
        <v>8423762033</v>
      </c>
      <c r="C310" s="228" t="s">
        <v>1230</v>
      </c>
      <c r="D310" s="229">
        <v>30325</v>
      </c>
      <c r="E310" s="228" t="s">
        <v>1231</v>
      </c>
      <c r="F310" s="228" t="s">
        <v>1232</v>
      </c>
      <c r="G310" s="228" t="s">
        <v>1107</v>
      </c>
      <c r="H310" s="254">
        <v>3910</v>
      </c>
      <c r="I310" s="228" t="s">
        <v>578</v>
      </c>
      <c r="J310" s="231">
        <v>40</v>
      </c>
    </row>
    <row r="311" spans="1:10" ht="15" x14ac:dyDescent="0.25">
      <c r="A311" s="228">
        <v>10000620</v>
      </c>
      <c r="B311" s="228">
        <v>8408832921</v>
      </c>
      <c r="C311" s="228" t="s">
        <v>1233</v>
      </c>
      <c r="D311" s="229">
        <v>28832</v>
      </c>
      <c r="E311" s="228" t="s">
        <v>1112</v>
      </c>
      <c r="F311" s="228" t="s">
        <v>1113</v>
      </c>
      <c r="G311" s="228" t="s">
        <v>1071</v>
      </c>
      <c r="H311" s="254">
        <v>2910</v>
      </c>
      <c r="I311" s="228" t="s">
        <v>480</v>
      </c>
      <c r="J311" s="231">
        <v>45</v>
      </c>
    </row>
    <row r="312" spans="1:10" ht="15" x14ac:dyDescent="0.25">
      <c r="A312" s="228">
        <v>10000621</v>
      </c>
      <c r="B312" s="228">
        <v>8437361664</v>
      </c>
      <c r="C312" s="228" t="s">
        <v>1234</v>
      </c>
      <c r="D312" s="229">
        <v>31685</v>
      </c>
      <c r="E312" s="228" t="s">
        <v>820</v>
      </c>
      <c r="F312" s="228" t="s">
        <v>821</v>
      </c>
      <c r="G312" s="228" t="s">
        <v>1071</v>
      </c>
      <c r="H312" s="254">
        <v>2910</v>
      </c>
      <c r="I312" s="228" t="s">
        <v>480</v>
      </c>
      <c r="J312" s="231">
        <v>37</v>
      </c>
    </row>
    <row r="313" spans="1:10" ht="15" x14ac:dyDescent="0.25">
      <c r="A313" s="228">
        <v>10000626</v>
      </c>
      <c r="B313" s="228">
        <v>8409091712</v>
      </c>
      <c r="C313" s="228" t="s">
        <v>1235</v>
      </c>
      <c r="D313" s="229">
        <v>28858</v>
      </c>
      <c r="E313" s="228" t="s">
        <v>1231</v>
      </c>
      <c r="F313" s="228" t="s">
        <v>1232</v>
      </c>
      <c r="G313" s="228" t="s">
        <v>1071</v>
      </c>
      <c r="H313" s="254">
        <v>2910</v>
      </c>
      <c r="I313" s="228" t="s">
        <v>480</v>
      </c>
      <c r="J313" s="231">
        <v>44</v>
      </c>
    </row>
    <row r="314" spans="1:10" ht="15" x14ac:dyDescent="0.25">
      <c r="A314" s="228">
        <v>10000627</v>
      </c>
      <c r="B314" s="228">
        <v>8396595097</v>
      </c>
      <c r="C314" s="228" t="s">
        <v>1236</v>
      </c>
      <c r="D314" s="229">
        <v>27608</v>
      </c>
      <c r="E314" s="228" t="s">
        <v>829</v>
      </c>
      <c r="F314" s="228" t="s">
        <v>830</v>
      </c>
      <c r="G314" s="228" t="s">
        <v>947</v>
      </c>
      <c r="H314" s="254">
        <v>2410</v>
      </c>
      <c r="I314" s="228" t="s">
        <v>424</v>
      </c>
      <c r="J314" s="231">
        <v>48</v>
      </c>
    </row>
    <row r="315" spans="1:10" ht="15" x14ac:dyDescent="0.25">
      <c r="A315" s="228">
        <v>10000629</v>
      </c>
      <c r="B315" s="228">
        <v>8331833333</v>
      </c>
      <c r="C315" s="228" t="s">
        <v>1237</v>
      </c>
      <c r="D315" s="229">
        <v>21132</v>
      </c>
      <c r="E315" s="228" t="s">
        <v>1129</v>
      </c>
      <c r="F315" s="228" t="s">
        <v>1130</v>
      </c>
      <c r="G315" s="228" t="s">
        <v>1071</v>
      </c>
      <c r="H315" s="254">
        <v>2910</v>
      </c>
      <c r="I315" s="228" t="s">
        <v>480</v>
      </c>
      <c r="J315" s="231">
        <v>66</v>
      </c>
    </row>
    <row r="316" spans="1:10" ht="15" x14ac:dyDescent="0.25">
      <c r="A316" s="228">
        <v>10000630</v>
      </c>
      <c r="B316" s="228">
        <v>8415300794</v>
      </c>
      <c r="C316" s="228" t="s">
        <v>1238</v>
      </c>
      <c r="D316" s="229">
        <v>29479</v>
      </c>
      <c r="E316" s="228" t="s">
        <v>832</v>
      </c>
      <c r="F316" s="228" t="s">
        <v>833</v>
      </c>
      <c r="G316" s="228" t="s">
        <v>1141</v>
      </c>
      <c r="H316" s="254">
        <v>3115</v>
      </c>
      <c r="I316" s="228" t="s">
        <v>485</v>
      </c>
      <c r="J316" s="231">
        <v>43</v>
      </c>
    </row>
    <row r="317" spans="1:10" ht="15" x14ac:dyDescent="0.25">
      <c r="A317" s="228">
        <v>10000631</v>
      </c>
      <c r="B317" s="228">
        <v>8407251070</v>
      </c>
      <c r="C317" s="228" t="s">
        <v>1239</v>
      </c>
      <c r="D317" s="229">
        <v>28674</v>
      </c>
      <c r="E317" s="228" t="s">
        <v>1240</v>
      </c>
      <c r="F317" s="228" t="s">
        <v>1241</v>
      </c>
      <c r="G317" s="228" t="s">
        <v>1071</v>
      </c>
      <c r="H317" s="254">
        <v>2524</v>
      </c>
      <c r="I317" s="228" t="s">
        <v>445</v>
      </c>
      <c r="J317" s="231">
        <v>45</v>
      </c>
    </row>
    <row r="318" spans="1:10" ht="15" x14ac:dyDescent="0.25">
      <c r="A318" s="228">
        <v>10000636</v>
      </c>
      <c r="B318" s="228">
        <v>8409820269</v>
      </c>
      <c r="C318" s="228" t="s">
        <v>1242</v>
      </c>
      <c r="D318" s="229">
        <v>28931</v>
      </c>
      <c r="E318" s="228" t="s">
        <v>820</v>
      </c>
      <c r="F318" s="228" t="s">
        <v>821</v>
      </c>
      <c r="G318" s="228" t="s">
        <v>1042</v>
      </c>
      <c r="H318" s="254">
        <v>2169</v>
      </c>
      <c r="I318" s="228" t="s">
        <v>404</v>
      </c>
      <c r="J318" s="231">
        <v>44</v>
      </c>
    </row>
    <row r="319" spans="1:10" ht="15" x14ac:dyDescent="0.25">
      <c r="A319" s="228">
        <v>10000637</v>
      </c>
      <c r="B319" s="228">
        <v>8331381300</v>
      </c>
      <c r="C319" s="228" t="s">
        <v>1243</v>
      </c>
      <c r="D319" s="229">
        <v>21087</v>
      </c>
      <c r="E319" s="228" t="s">
        <v>1100</v>
      </c>
      <c r="F319" s="228" t="s">
        <v>1101</v>
      </c>
      <c r="G319" s="228" t="s">
        <v>1126</v>
      </c>
      <c r="H319" s="254">
        <v>8323</v>
      </c>
      <c r="I319" s="228" t="s">
        <v>756</v>
      </c>
      <c r="J319" s="231">
        <v>66</v>
      </c>
    </row>
    <row r="320" spans="1:10" ht="15" x14ac:dyDescent="0.25">
      <c r="A320" s="228">
        <v>10000638</v>
      </c>
      <c r="B320" s="228">
        <v>8371473184</v>
      </c>
      <c r="C320" s="228" t="s">
        <v>1244</v>
      </c>
      <c r="D320" s="229">
        <v>25096</v>
      </c>
      <c r="E320" s="228" t="s">
        <v>1134</v>
      </c>
      <c r="F320" s="228" t="s">
        <v>1135</v>
      </c>
      <c r="G320" s="228" t="s">
        <v>1107</v>
      </c>
      <c r="H320" s="254">
        <v>4112</v>
      </c>
      <c r="I320" s="228" t="s">
        <v>581</v>
      </c>
      <c r="J320" s="231">
        <v>55</v>
      </c>
    </row>
    <row r="321" spans="1:10" ht="15" x14ac:dyDescent="0.25">
      <c r="A321" s="228">
        <v>10000643</v>
      </c>
      <c r="B321" s="228">
        <v>8401773423</v>
      </c>
      <c r="C321" s="228" t="s">
        <v>1245</v>
      </c>
      <c r="D321" s="229">
        <v>28126</v>
      </c>
      <c r="E321" s="228" t="s">
        <v>1103</v>
      </c>
      <c r="F321" s="228" t="s">
        <v>1104</v>
      </c>
      <c r="G321" s="228" t="s">
        <v>1071</v>
      </c>
      <c r="H321" s="254">
        <v>3611</v>
      </c>
      <c r="I321" s="228" t="s">
        <v>543</v>
      </c>
      <c r="J321" s="231">
        <v>46</v>
      </c>
    </row>
    <row r="322" spans="1:10" ht="15" x14ac:dyDescent="0.25">
      <c r="A322" s="228">
        <v>10000648</v>
      </c>
      <c r="B322" s="228">
        <v>8351943541</v>
      </c>
      <c r="C322" s="228" t="s">
        <v>1246</v>
      </c>
      <c r="D322" s="229">
        <v>23143</v>
      </c>
      <c r="E322" s="228" t="s">
        <v>1160</v>
      </c>
      <c r="F322" s="228" t="s">
        <v>1161</v>
      </c>
      <c r="G322" s="228" t="s">
        <v>1107</v>
      </c>
      <c r="H322" s="254">
        <v>3623</v>
      </c>
      <c r="I322" s="228" t="s">
        <v>552</v>
      </c>
      <c r="J322" s="231">
        <v>60</v>
      </c>
    </row>
    <row r="323" spans="1:10" ht="15" x14ac:dyDescent="0.25">
      <c r="A323" s="228">
        <v>10000657</v>
      </c>
      <c r="B323" s="228">
        <v>8429101519</v>
      </c>
      <c r="C323" s="228" t="s">
        <v>1247</v>
      </c>
      <c r="D323" s="229">
        <v>30859</v>
      </c>
      <c r="E323" s="228" t="s">
        <v>1153</v>
      </c>
      <c r="F323" s="228" t="s">
        <v>1154</v>
      </c>
      <c r="G323" s="228" t="s">
        <v>1071</v>
      </c>
      <c r="H323" s="254">
        <v>1322</v>
      </c>
      <c r="I323" s="228" t="s">
        <v>347</v>
      </c>
      <c r="J323" s="231">
        <v>39</v>
      </c>
    </row>
    <row r="324" spans="1:10" ht="15" x14ac:dyDescent="0.25">
      <c r="A324" s="228">
        <v>10000660</v>
      </c>
      <c r="B324" s="228">
        <v>8398613750</v>
      </c>
      <c r="C324" s="228" t="s">
        <v>1248</v>
      </c>
      <c r="D324" s="229">
        <v>27810</v>
      </c>
      <c r="E324" s="228" t="s">
        <v>1097</v>
      </c>
      <c r="F324" s="228" t="s">
        <v>1098</v>
      </c>
      <c r="G324" s="228" t="s">
        <v>1107</v>
      </c>
      <c r="H324" s="254">
        <v>4229</v>
      </c>
      <c r="I324" s="228" t="s">
        <v>603</v>
      </c>
      <c r="J324" s="231">
        <v>47</v>
      </c>
    </row>
    <row r="325" spans="1:10" ht="15" x14ac:dyDescent="0.25">
      <c r="A325" s="228">
        <v>10000661</v>
      </c>
      <c r="B325" s="228">
        <v>8385382259</v>
      </c>
      <c r="C325" s="228" t="s">
        <v>1249</v>
      </c>
      <c r="D325" s="229">
        <v>26487</v>
      </c>
      <c r="E325" s="228" t="s">
        <v>1160</v>
      </c>
      <c r="F325" s="228" t="s">
        <v>1161</v>
      </c>
      <c r="G325" s="228" t="s">
        <v>1071</v>
      </c>
      <c r="H325" s="254">
        <v>3623</v>
      </c>
      <c r="I325" s="228" t="s">
        <v>552</v>
      </c>
      <c r="J325" s="231">
        <v>51</v>
      </c>
    </row>
    <row r="326" spans="1:10" ht="15" x14ac:dyDescent="0.25">
      <c r="A326" s="228">
        <v>10000663</v>
      </c>
      <c r="B326" s="228">
        <v>8414503373</v>
      </c>
      <c r="C326" s="228" t="s">
        <v>1250</v>
      </c>
      <c r="D326" s="229">
        <v>29399</v>
      </c>
      <c r="E326" s="228" t="s">
        <v>1103</v>
      </c>
      <c r="F326" s="228" t="s">
        <v>1104</v>
      </c>
      <c r="G326" s="228" t="s">
        <v>1071</v>
      </c>
      <c r="H326" s="254">
        <v>3611</v>
      </c>
      <c r="I326" s="228" t="s">
        <v>543</v>
      </c>
      <c r="J326" s="231">
        <v>43</v>
      </c>
    </row>
    <row r="327" spans="1:10" ht="15" x14ac:dyDescent="0.25">
      <c r="A327" s="228">
        <v>10000665</v>
      </c>
      <c r="B327" s="228">
        <v>8424730070</v>
      </c>
      <c r="C327" s="228" t="s">
        <v>1251</v>
      </c>
      <c r="D327" s="229">
        <v>30422</v>
      </c>
      <c r="E327" s="228" t="s">
        <v>1210</v>
      </c>
      <c r="F327" s="228" t="s">
        <v>1211</v>
      </c>
      <c r="G327" s="228" t="s">
        <v>1071</v>
      </c>
      <c r="H327" s="254">
        <v>2910</v>
      </c>
      <c r="I327" s="228" t="s">
        <v>480</v>
      </c>
      <c r="J327" s="231">
        <v>40</v>
      </c>
    </row>
    <row r="328" spans="1:10" ht="15" x14ac:dyDescent="0.25">
      <c r="A328" s="228">
        <v>10000666</v>
      </c>
      <c r="B328" s="228">
        <v>8381490405</v>
      </c>
      <c r="C328" s="228" t="s">
        <v>1252</v>
      </c>
      <c r="D328" s="229">
        <v>26098</v>
      </c>
      <c r="E328" s="228" t="s">
        <v>1103</v>
      </c>
      <c r="F328" s="228" t="s">
        <v>1104</v>
      </c>
      <c r="G328" s="228" t="s">
        <v>1071</v>
      </c>
      <c r="H328" s="254">
        <v>3611</v>
      </c>
      <c r="I328" s="228" t="s">
        <v>543</v>
      </c>
      <c r="J328" s="231">
        <v>52</v>
      </c>
    </row>
    <row r="329" spans="1:10" ht="15" x14ac:dyDescent="0.25">
      <c r="A329" s="228">
        <v>10000670</v>
      </c>
      <c r="B329" s="228">
        <v>8381124921</v>
      </c>
      <c r="C329" s="228" t="s">
        <v>1253</v>
      </c>
      <c r="D329" s="229">
        <v>26061</v>
      </c>
      <c r="E329" s="228" t="s">
        <v>864</v>
      </c>
      <c r="F329" s="228" t="s">
        <v>865</v>
      </c>
      <c r="G329" s="228" t="s">
        <v>826</v>
      </c>
      <c r="H329" s="254">
        <v>2410</v>
      </c>
      <c r="I329" s="228" t="s">
        <v>424</v>
      </c>
      <c r="J329" s="231">
        <v>52</v>
      </c>
    </row>
    <row r="330" spans="1:10" ht="15" x14ac:dyDescent="0.25">
      <c r="A330" s="228">
        <v>10000671</v>
      </c>
      <c r="B330" s="228">
        <v>8432950068</v>
      </c>
      <c r="C330" s="228" t="s">
        <v>1254</v>
      </c>
      <c r="D330" s="229">
        <v>31244</v>
      </c>
      <c r="E330" s="228" t="s">
        <v>1163</v>
      </c>
      <c r="F330" s="228" t="s">
        <v>1164</v>
      </c>
      <c r="G330" s="228" t="s">
        <v>1071</v>
      </c>
      <c r="H330" s="254">
        <v>2910</v>
      </c>
      <c r="I330" s="228" t="s">
        <v>480</v>
      </c>
      <c r="J330" s="231">
        <v>38</v>
      </c>
    </row>
    <row r="331" spans="1:10" ht="15" x14ac:dyDescent="0.25">
      <c r="A331" s="228">
        <v>10000673</v>
      </c>
      <c r="B331" s="228">
        <v>8329381064</v>
      </c>
      <c r="C331" s="228" t="s">
        <v>1255</v>
      </c>
      <c r="D331" s="229">
        <v>20887</v>
      </c>
      <c r="E331" s="228" t="s">
        <v>1100</v>
      </c>
      <c r="F331" s="228" t="s">
        <v>1101</v>
      </c>
      <c r="G331" s="228" t="s">
        <v>1126</v>
      </c>
      <c r="H331" s="254">
        <v>8323</v>
      </c>
      <c r="I331" s="228" t="s">
        <v>756</v>
      </c>
      <c r="J331" s="231">
        <v>66</v>
      </c>
    </row>
    <row r="332" spans="1:10" ht="15" x14ac:dyDescent="0.25">
      <c r="A332" s="228">
        <v>10000677</v>
      </c>
      <c r="B332" s="228">
        <v>8396281300</v>
      </c>
      <c r="C332" s="228" t="s">
        <v>1256</v>
      </c>
      <c r="D332" s="229">
        <v>27577</v>
      </c>
      <c r="E332" s="228" t="s">
        <v>1134</v>
      </c>
      <c r="F332" s="228" t="s">
        <v>1135</v>
      </c>
      <c r="G332" s="228" t="s">
        <v>1107</v>
      </c>
      <c r="H332" s="254">
        <v>3910</v>
      </c>
      <c r="I332" s="228" t="s">
        <v>578</v>
      </c>
      <c r="J332" s="231">
        <v>48</v>
      </c>
    </row>
    <row r="333" spans="1:10" ht="15" x14ac:dyDescent="0.25">
      <c r="A333" s="228">
        <v>10000682</v>
      </c>
      <c r="B333" s="228">
        <v>8439813473</v>
      </c>
      <c r="C333" s="228" t="s">
        <v>1257</v>
      </c>
      <c r="D333" s="229">
        <v>31930</v>
      </c>
      <c r="E333" s="228" t="s">
        <v>1083</v>
      </c>
      <c r="F333" s="228" t="s">
        <v>1084</v>
      </c>
      <c r="G333" s="228" t="s">
        <v>1107</v>
      </c>
      <c r="H333" s="254">
        <v>3910</v>
      </c>
      <c r="I333" s="228" t="s">
        <v>578</v>
      </c>
      <c r="J333" s="231">
        <v>36</v>
      </c>
    </row>
    <row r="334" spans="1:10" ht="15" x14ac:dyDescent="0.25">
      <c r="A334" s="228">
        <v>10000698</v>
      </c>
      <c r="B334" s="228">
        <v>8370633390</v>
      </c>
      <c r="C334" s="228" t="s">
        <v>1258</v>
      </c>
      <c r="D334" s="229">
        <v>25012</v>
      </c>
      <c r="E334" s="228" t="s">
        <v>1083</v>
      </c>
      <c r="F334" s="228" t="s">
        <v>1084</v>
      </c>
      <c r="G334" s="228" t="s">
        <v>1071</v>
      </c>
      <c r="H334" s="254">
        <v>2910</v>
      </c>
      <c r="I334" s="228" t="s">
        <v>480</v>
      </c>
      <c r="J334" s="231">
        <v>55</v>
      </c>
    </row>
    <row r="335" spans="1:10" ht="15" x14ac:dyDescent="0.25">
      <c r="A335" s="228">
        <v>10000700</v>
      </c>
      <c r="B335" s="228">
        <v>8338131113</v>
      </c>
      <c r="C335" s="228" t="s">
        <v>1259</v>
      </c>
      <c r="D335" s="229">
        <v>21762</v>
      </c>
      <c r="E335" s="228" t="s">
        <v>907</v>
      </c>
      <c r="F335" s="228" t="s">
        <v>908</v>
      </c>
      <c r="G335" s="228" t="s">
        <v>1107</v>
      </c>
      <c r="H335" s="254">
        <v>3910</v>
      </c>
      <c r="I335" s="228" t="s">
        <v>578</v>
      </c>
      <c r="J335" s="231">
        <v>64</v>
      </c>
    </row>
    <row r="336" spans="1:10" ht="15" x14ac:dyDescent="0.25">
      <c r="A336" s="228">
        <v>10000705</v>
      </c>
      <c r="B336" s="228">
        <v>8389222558</v>
      </c>
      <c r="C336" s="228" t="s">
        <v>1260</v>
      </c>
      <c r="D336" s="229">
        <v>26871</v>
      </c>
      <c r="E336" s="228" t="s">
        <v>1103</v>
      </c>
      <c r="F336" s="228" t="s">
        <v>1104</v>
      </c>
      <c r="G336" s="228" t="s">
        <v>1107</v>
      </c>
      <c r="H336" s="254">
        <v>3611</v>
      </c>
      <c r="I336" s="228" t="s">
        <v>543</v>
      </c>
      <c r="J336" s="231">
        <v>50</v>
      </c>
    </row>
    <row r="337" spans="1:10" ht="15" x14ac:dyDescent="0.25">
      <c r="A337" s="228">
        <v>10000715</v>
      </c>
      <c r="B337" s="228">
        <v>8361081690</v>
      </c>
      <c r="C337" s="228" t="s">
        <v>1261</v>
      </c>
      <c r="D337" s="229">
        <v>24057</v>
      </c>
      <c r="E337" s="228" t="s">
        <v>1109</v>
      </c>
      <c r="F337" s="228" t="s">
        <v>1110</v>
      </c>
      <c r="G337" s="228" t="s">
        <v>1107</v>
      </c>
      <c r="H337" s="254">
        <v>4134</v>
      </c>
      <c r="I337" s="228" t="s">
        <v>592</v>
      </c>
      <c r="J337" s="231">
        <v>58</v>
      </c>
    </row>
    <row r="338" spans="1:10" ht="15" x14ac:dyDescent="0.25">
      <c r="A338" s="228">
        <v>10000717</v>
      </c>
      <c r="B338" s="228">
        <v>8455730277</v>
      </c>
      <c r="C338" s="228" t="s">
        <v>1262</v>
      </c>
      <c r="D338" s="229">
        <v>33522</v>
      </c>
      <c r="E338" s="228" t="s">
        <v>1103</v>
      </c>
      <c r="F338" s="228" t="s">
        <v>1104</v>
      </c>
      <c r="G338" s="228" t="s">
        <v>1071</v>
      </c>
      <c r="H338" s="254">
        <v>3611</v>
      </c>
      <c r="I338" s="228" t="s">
        <v>543</v>
      </c>
      <c r="J338" s="231">
        <v>32</v>
      </c>
    </row>
    <row r="339" spans="1:10" ht="15" x14ac:dyDescent="0.25">
      <c r="A339" s="228">
        <v>10000718</v>
      </c>
      <c r="B339" s="228">
        <v>8375521736</v>
      </c>
      <c r="C339" s="228" t="s">
        <v>1263</v>
      </c>
      <c r="D339" s="229">
        <v>25501</v>
      </c>
      <c r="E339" s="228" t="s">
        <v>1109</v>
      </c>
      <c r="F339" s="228" t="s">
        <v>1110</v>
      </c>
      <c r="G339" s="228" t="s">
        <v>1107</v>
      </c>
      <c r="H339" s="254">
        <v>4122</v>
      </c>
      <c r="I339" s="228" t="s">
        <v>586</v>
      </c>
      <c r="J339" s="231">
        <v>54</v>
      </c>
    </row>
    <row r="340" spans="1:10" ht="15" x14ac:dyDescent="0.25">
      <c r="A340" s="228">
        <v>10000719</v>
      </c>
      <c r="B340" s="228">
        <v>8397461884</v>
      </c>
      <c r="C340" s="228" t="s">
        <v>1264</v>
      </c>
      <c r="D340" s="229">
        <v>27695</v>
      </c>
      <c r="E340" s="228" t="s">
        <v>1163</v>
      </c>
      <c r="F340" s="228" t="s">
        <v>1164</v>
      </c>
      <c r="G340" s="228" t="s">
        <v>1265</v>
      </c>
      <c r="H340" s="254">
        <v>2910</v>
      </c>
      <c r="I340" s="228" t="s">
        <v>480</v>
      </c>
      <c r="J340" s="231">
        <v>48</v>
      </c>
    </row>
    <row r="341" spans="1:10" ht="15" x14ac:dyDescent="0.25">
      <c r="A341" s="228">
        <v>10000720</v>
      </c>
      <c r="B341" s="228">
        <v>8336301208</v>
      </c>
      <c r="C341" s="228" t="s">
        <v>1266</v>
      </c>
      <c r="D341" s="229">
        <v>21579</v>
      </c>
      <c r="E341" s="228" t="s">
        <v>839</v>
      </c>
      <c r="F341" s="228" t="s">
        <v>840</v>
      </c>
      <c r="G341" s="228" t="s">
        <v>1107</v>
      </c>
      <c r="H341" s="254">
        <v>3910</v>
      </c>
      <c r="I341" s="228" t="s">
        <v>578</v>
      </c>
      <c r="J341" s="231">
        <v>64</v>
      </c>
    </row>
    <row r="342" spans="1:10" ht="15" x14ac:dyDescent="0.25">
      <c r="A342" s="228">
        <v>10000721</v>
      </c>
      <c r="B342" s="228">
        <v>8366942589</v>
      </c>
      <c r="C342" s="228" t="s">
        <v>1267</v>
      </c>
      <c r="D342" s="229">
        <v>24643</v>
      </c>
      <c r="E342" s="228" t="s">
        <v>868</v>
      </c>
      <c r="F342" s="228" t="s">
        <v>869</v>
      </c>
      <c r="G342" s="228" t="s">
        <v>947</v>
      </c>
      <c r="H342" s="254">
        <v>2410</v>
      </c>
      <c r="I342" s="228" t="s">
        <v>424</v>
      </c>
      <c r="J342" s="231">
        <v>56</v>
      </c>
    </row>
    <row r="343" spans="1:10" ht="15" x14ac:dyDescent="0.25">
      <c r="A343" s="228">
        <v>10000724</v>
      </c>
      <c r="B343" s="228">
        <v>8444583421</v>
      </c>
      <c r="C343" s="228" t="s">
        <v>1268</v>
      </c>
      <c r="D343" s="229">
        <v>32407</v>
      </c>
      <c r="E343" s="228" t="s">
        <v>939</v>
      </c>
      <c r="F343" s="228" t="s">
        <v>940</v>
      </c>
      <c r="G343" s="228" t="s">
        <v>1107</v>
      </c>
      <c r="H343" s="254">
        <v>2910</v>
      </c>
      <c r="I343" s="228" t="s">
        <v>480</v>
      </c>
      <c r="J343" s="231">
        <v>35</v>
      </c>
    </row>
    <row r="344" spans="1:10" ht="15" x14ac:dyDescent="0.25">
      <c r="A344" s="228">
        <v>10000728</v>
      </c>
      <c r="B344" s="228">
        <v>8361522107</v>
      </c>
      <c r="C344" s="228" t="s">
        <v>1269</v>
      </c>
      <c r="D344" s="229">
        <v>24101</v>
      </c>
      <c r="E344" s="228" t="s">
        <v>1228</v>
      </c>
      <c r="F344" s="228" t="s">
        <v>1229</v>
      </c>
      <c r="G344" s="228" t="s">
        <v>1071</v>
      </c>
      <c r="H344" s="254">
        <v>1415</v>
      </c>
      <c r="I344" s="228" t="s">
        <v>366</v>
      </c>
      <c r="J344" s="231">
        <v>58</v>
      </c>
    </row>
    <row r="345" spans="1:10" ht="15" x14ac:dyDescent="0.25">
      <c r="A345" s="228">
        <v>10000729</v>
      </c>
      <c r="B345" s="228">
        <v>8344491819</v>
      </c>
      <c r="C345" s="228" t="s">
        <v>1270</v>
      </c>
      <c r="D345" s="229">
        <v>22398</v>
      </c>
      <c r="E345" s="228" t="s">
        <v>1122</v>
      </c>
      <c r="F345" s="228" t="s">
        <v>1123</v>
      </c>
      <c r="G345" s="228" t="s">
        <v>1175</v>
      </c>
      <c r="H345" s="254">
        <v>2711</v>
      </c>
      <c r="I345" s="228" t="s">
        <v>465</v>
      </c>
      <c r="J345" s="231">
        <v>62</v>
      </c>
    </row>
    <row r="346" spans="1:10" ht="15" x14ac:dyDescent="0.25">
      <c r="A346" s="228">
        <v>10000732</v>
      </c>
      <c r="B346" s="228">
        <v>8396223912</v>
      </c>
      <c r="C346" s="228" t="s">
        <v>1271</v>
      </c>
      <c r="D346" s="229">
        <v>27571</v>
      </c>
      <c r="E346" s="228" t="s">
        <v>907</v>
      </c>
      <c r="F346" s="228" t="s">
        <v>908</v>
      </c>
      <c r="G346" s="228" t="s">
        <v>959</v>
      </c>
      <c r="H346" s="254">
        <v>2169</v>
      </c>
      <c r="I346" s="228" t="s">
        <v>404</v>
      </c>
      <c r="J346" s="231">
        <v>48</v>
      </c>
    </row>
    <row r="347" spans="1:10" ht="15" x14ac:dyDescent="0.25">
      <c r="A347" s="228">
        <v>10000734</v>
      </c>
      <c r="B347" s="228">
        <v>8377274515</v>
      </c>
      <c r="C347" s="228" t="s">
        <v>1272</v>
      </c>
      <c r="D347" s="229">
        <v>25676</v>
      </c>
      <c r="E347" s="228" t="s">
        <v>1210</v>
      </c>
      <c r="F347" s="228" t="s">
        <v>1211</v>
      </c>
      <c r="G347" s="228" t="s">
        <v>1071</v>
      </c>
      <c r="H347" s="254">
        <v>2910</v>
      </c>
      <c r="I347" s="228" t="s">
        <v>480</v>
      </c>
      <c r="J347" s="231">
        <v>53</v>
      </c>
    </row>
    <row r="348" spans="1:10" ht="15" x14ac:dyDescent="0.25">
      <c r="A348" s="228">
        <v>10000735</v>
      </c>
      <c r="B348" s="228">
        <v>8357370659</v>
      </c>
      <c r="C348" s="228" t="s">
        <v>1273</v>
      </c>
      <c r="D348" s="229">
        <v>23686</v>
      </c>
      <c r="E348" s="228" t="s">
        <v>1122</v>
      </c>
      <c r="F348" s="228" t="s">
        <v>1123</v>
      </c>
      <c r="G348" s="228" t="s">
        <v>1124</v>
      </c>
      <c r="H348" s="254">
        <v>2719</v>
      </c>
      <c r="I348" s="228" t="s">
        <v>472</v>
      </c>
      <c r="J348" s="231">
        <v>59</v>
      </c>
    </row>
    <row r="349" spans="1:10" ht="15" x14ac:dyDescent="0.25">
      <c r="A349" s="228">
        <v>10000739</v>
      </c>
      <c r="B349" s="228">
        <v>8412333799</v>
      </c>
      <c r="C349" s="228" t="s">
        <v>1274</v>
      </c>
      <c r="D349" s="229">
        <v>29182</v>
      </c>
      <c r="E349" s="228" t="s">
        <v>868</v>
      </c>
      <c r="F349" s="228" t="s">
        <v>869</v>
      </c>
      <c r="G349" s="228" t="s">
        <v>1071</v>
      </c>
      <c r="H349" s="254">
        <v>2910</v>
      </c>
      <c r="I349" s="228" t="s">
        <v>480</v>
      </c>
      <c r="J349" s="231">
        <v>44</v>
      </c>
    </row>
    <row r="350" spans="1:10" ht="15" x14ac:dyDescent="0.25">
      <c r="A350" s="228">
        <v>10000741</v>
      </c>
      <c r="B350" s="228">
        <v>8380810767</v>
      </c>
      <c r="C350" s="228" t="s">
        <v>1275</v>
      </c>
      <c r="D350" s="229">
        <v>26030</v>
      </c>
      <c r="E350" s="228" t="s">
        <v>1100</v>
      </c>
      <c r="F350" s="228" t="s">
        <v>1101</v>
      </c>
      <c r="G350" s="228" t="s">
        <v>1126</v>
      </c>
      <c r="H350" s="254">
        <v>8323</v>
      </c>
      <c r="I350" s="228" t="s">
        <v>756</v>
      </c>
      <c r="J350" s="231">
        <v>52</v>
      </c>
    </row>
    <row r="351" spans="1:10" ht="15" x14ac:dyDescent="0.25">
      <c r="A351" s="228">
        <v>10000742</v>
      </c>
      <c r="B351" s="228">
        <v>8389022850</v>
      </c>
      <c r="C351" s="228" t="s">
        <v>1276</v>
      </c>
      <c r="D351" s="229">
        <v>26851</v>
      </c>
      <c r="E351" s="228" t="s">
        <v>864</v>
      </c>
      <c r="F351" s="228" t="s">
        <v>865</v>
      </c>
      <c r="G351" s="228" t="s">
        <v>1107</v>
      </c>
      <c r="H351" s="254">
        <v>3910</v>
      </c>
      <c r="I351" s="228" t="s">
        <v>578</v>
      </c>
      <c r="J351" s="231">
        <v>50</v>
      </c>
    </row>
    <row r="352" spans="1:10" ht="15" x14ac:dyDescent="0.25">
      <c r="A352" s="228">
        <v>10000743</v>
      </c>
      <c r="B352" s="228">
        <v>8403093829</v>
      </c>
      <c r="C352" s="228" t="s">
        <v>1277</v>
      </c>
      <c r="D352" s="229">
        <v>28258</v>
      </c>
      <c r="E352" s="228" t="s">
        <v>1109</v>
      </c>
      <c r="F352" s="228" t="s">
        <v>1110</v>
      </c>
      <c r="G352" s="228" t="s">
        <v>1265</v>
      </c>
      <c r="H352" s="254">
        <v>4134</v>
      </c>
      <c r="I352" s="228" t="s">
        <v>592</v>
      </c>
      <c r="J352" s="231">
        <v>46</v>
      </c>
    </row>
    <row r="353" spans="1:10" ht="15" x14ac:dyDescent="0.25">
      <c r="A353" s="228">
        <v>10000744</v>
      </c>
      <c r="B353" s="228">
        <v>8393080924</v>
      </c>
      <c r="C353" s="228" t="s">
        <v>1278</v>
      </c>
      <c r="D353" s="229">
        <v>27257</v>
      </c>
      <c r="E353" s="228" t="s">
        <v>1100</v>
      </c>
      <c r="F353" s="228" t="s">
        <v>1101</v>
      </c>
      <c r="G353" s="228" t="s">
        <v>1126</v>
      </c>
      <c r="H353" s="254">
        <v>7223</v>
      </c>
      <c r="I353" s="228" t="s">
        <v>671</v>
      </c>
      <c r="J353" s="231">
        <v>49</v>
      </c>
    </row>
    <row r="354" spans="1:10" ht="15" x14ac:dyDescent="0.25">
      <c r="A354" s="228">
        <v>10000747</v>
      </c>
      <c r="B354" s="228">
        <v>8399231932</v>
      </c>
      <c r="C354" s="228" t="s">
        <v>211</v>
      </c>
      <c r="D354" s="229">
        <v>27872</v>
      </c>
      <c r="E354" s="228" t="s">
        <v>1112</v>
      </c>
      <c r="F354" s="228" t="s">
        <v>1113</v>
      </c>
      <c r="G354" s="228" t="s">
        <v>1107</v>
      </c>
      <c r="H354" s="254">
        <v>3910</v>
      </c>
      <c r="I354" s="228" t="s">
        <v>578</v>
      </c>
      <c r="J354" s="231">
        <v>47</v>
      </c>
    </row>
    <row r="355" spans="1:10" ht="15" x14ac:dyDescent="0.25">
      <c r="A355" s="228">
        <v>10000750</v>
      </c>
      <c r="B355" s="228">
        <v>8415590679</v>
      </c>
      <c r="C355" s="228" t="s">
        <v>1279</v>
      </c>
      <c r="D355" s="229">
        <v>29508</v>
      </c>
      <c r="E355" s="228" t="s">
        <v>1109</v>
      </c>
      <c r="F355" s="228" t="s">
        <v>1110</v>
      </c>
      <c r="G355" s="228" t="s">
        <v>1071</v>
      </c>
      <c r="H355" s="254">
        <v>4134</v>
      </c>
      <c r="I355" s="228" t="s">
        <v>592</v>
      </c>
      <c r="J355" s="231">
        <v>43</v>
      </c>
    </row>
    <row r="356" spans="1:10" ht="15" x14ac:dyDescent="0.25">
      <c r="A356" s="228">
        <v>10000751</v>
      </c>
      <c r="B356" s="228">
        <v>8393854040</v>
      </c>
      <c r="C356" s="228" t="s">
        <v>1280</v>
      </c>
      <c r="D356" s="229">
        <v>27334</v>
      </c>
      <c r="E356" s="228" t="s">
        <v>1210</v>
      </c>
      <c r="F356" s="228" t="s">
        <v>1211</v>
      </c>
      <c r="G356" s="228" t="s">
        <v>1107</v>
      </c>
      <c r="H356" s="254">
        <v>3910</v>
      </c>
      <c r="I356" s="228" t="s">
        <v>578</v>
      </c>
      <c r="J356" s="231">
        <v>49</v>
      </c>
    </row>
    <row r="357" spans="1:10" ht="15" x14ac:dyDescent="0.25">
      <c r="A357" s="228">
        <v>10000752</v>
      </c>
      <c r="B357" s="228">
        <v>8363721875</v>
      </c>
      <c r="C357" s="228" t="s">
        <v>1281</v>
      </c>
      <c r="D357" s="229">
        <v>24321</v>
      </c>
      <c r="E357" s="228" t="s">
        <v>1103</v>
      </c>
      <c r="F357" s="228" t="s">
        <v>1104</v>
      </c>
      <c r="G357" s="228" t="s">
        <v>1071</v>
      </c>
      <c r="H357" s="254">
        <v>1411</v>
      </c>
      <c r="I357" s="228" t="s">
        <v>362</v>
      </c>
      <c r="J357" s="231">
        <v>57</v>
      </c>
    </row>
    <row r="358" spans="1:10" ht="15" x14ac:dyDescent="0.25">
      <c r="A358" s="228">
        <v>10000756</v>
      </c>
      <c r="B358" s="228">
        <v>8373452354</v>
      </c>
      <c r="C358" s="228" t="s">
        <v>1282</v>
      </c>
      <c r="D358" s="229">
        <v>25294</v>
      </c>
      <c r="E358" s="228" t="s">
        <v>1103</v>
      </c>
      <c r="F358" s="228" t="s">
        <v>1104</v>
      </c>
      <c r="G358" s="228" t="s">
        <v>1107</v>
      </c>
      <c r="H358" s="254">
        <v>3611</v>
      </c>
      <c r="I358" s="228" t="s">
        <v>543</v>
      </c>
      <c r="J358" s="231">
        <v>54</v>
      </c>
    </row>
    <row r="359" spans="1:10" ht="15" x14ac:dyDescent="0.25">
      <c r="A359" s="228">
        <v>10000757</v>
      </c>
      <c r="B359" s="228">
        <v>8427040342</v>
      </c>
      <c r="C359" s="228" t="s">
        <v>1283</v>
      </c>
      <c r="D359" s="229">
        <v>30653</v>
      </c>
      <c r="E359" s="228" t="s">
        <v>1129</v>
      </c>
      <c r="F359" s="228" t="s">
        <v>1130</v>
      </c>
      <c r="G359" s="228" t="s">
        <v>1071</v>
      </c>
      <c r="H359" s="254">
        <v>2910</v>
      </c>
      <c r="I359" s="228" t="s">
        <v>480</v>
      </c>
      <c r="J359" s="231">
        <v>40</v>
      </c>
    </row>
    <row r="360" spans="1:10" ht="15" x14ac:dyDescent="0.25">
      <c r="A360" s="228">
        <v>10000758</v>
      </c>
      <c r="B360" s="228">
        <v>8421160273</v>
      </c>
      <c r="C360" s="228" t="s">
        <v>1284</v>
      </c>
      <c r="D360" s="229">
        <v>30065</v>
      </c>
      <c r="E360" s="228" t="s">
        <v>1100</v>
      </c>
      <c r="F360" s="228" t="s">
        <v>1101</v>
      </c>
      <c r="G360" s="228" t="s">
        <v>1126</v>
      </c>
      <c r="H360" s="254">
        <v>7524</v>
      </c>
      <c r="I360" s="228" t="s">
        <v>713</v>
      </c>
      <c r="J360" s="231">
        <v>41</v>
      </c>
    </row>
    <row r="361" spans="1:10" ht="15" x14ac:dyDescent="0.25">
      <c r="A361" s="228">
        <v>10000761</v>
      </c>
      <c r="B361" s="228">
        <v>8409473887</v>
      </c>
      <c r="C361" s="228" t="s">
        <v>1285</v>
      </c>
      <c r="D361" s="229">
        <v>28896</v>
      </c>
      <c r="E361" s="228" t="s">
        <v>1100</v>
      </c>
      <c r="F361" s="228" t="s">
        <v>1101</v>
      </c>
      <c r="G361" s="228" t="s">
        <v>1126</v>
      </c>
      <c r="H361" s="254">
        <v>7521</v>
      </c>
      <c r="I361" s="228" t="s">
        <v>710</v>
      </c>
      <c r="J361" s="231">
        <v>44</v>
      </c>
    </row>
    <row r="362" spans="1:10" ht="15" x14ac:dyDescent="0.25">
      <c r="A362" s="228">
        <v>10000762</v>
      </c>
      <c r="B362" s="228">
        <v>8338512761</v>
      </c>
      <c r="C362" s="228" t="s">
        <v>1286</v>
      </c>
      <c r="D362" s="229">
        <v>21800</v>
      </c>
      <c r="E362" s="228" t="s">
        <v>1122</v>
      </c>
      <c r="F362" s="228" t="s">
        <v>1123</v>
      </c>
      <c r="G362" s="228" t="s">
        <v>1287</v>
      </c>
      <c r="H362" s="254">
        <v>3713</v>
      </c>
      <c r="I362" s="228" t="s">
        <v>570</v>
      </c>
      <c r="J362" s="231">
        <v>64</v>
      </c>
    </row>
    <row r="363" spans="1:10" ht="15" x14ac:dyDescent="0.25">
      <c r="A363" s="228">
        <v>10000766</v>
      </c>
      <c r="B363" s="228">
        <v>8417004319</v>
      </c>
      <c r="C363" s="228" t="s">
        <v>1288</v>
      </c>
      <c r="D363" s="229">
        <v>29649</v>
      </c>
      <c r="E363" s="228" t="s">
        <v>1205</v>
      </c>
      <c r="F363" s="228" t="s">
        <v>1206</v>
      </c>
      <c r="G363" s="228" t="s">
        <v>1071</v>
      </c>
      <c r="H363" s="254">
        <v>2532</v>
      </c>
      <c r="I363" s="228" t="s">
        <v>447</v>
      </c>
      <c r="J363" s="231">
        <v>42</v>
      </c>
    </row>
    <row r="364" spans="1:10" ht="15" x14ac:dyDescent="0.25">
      <c r="A364" s="228">
        <v>10000767</v>
      </c>
      <c r="B364" s="228">
        <v>8415041640</v>
      </c>
      <c r="C364" s="228" t="s">
        <v>1289</v>
      </c>
      <c r="D364" s="229">
        <v>29453</v>
      </c>
      <c r="E364" s="228" t="s">
        <v>1119</v>
      </c>
      <c r="F364" s="228" t="s">
        <v>1120</v>
      </c>
      <c r="G364" s="228" t="s">
        <v>1107</v>
      </c>
      <c r="H364" s="254">
        <v>3910</v>
      </c>
      <c r="I364" s="228" t="s">
        <v>578</v>
      </c>
      <c r="J364" s="231">
        <v>43</v>
      </c>
    </row>
    <row r="365" spans="1:10" ht="15" x14ac:dyDescent="0.25">
      <c r="A365" s="228">
        <v>10000768</v>
      </c>
      <c r="B365" s="228">
        <v>8355040880</v>
      </c>
      <c r="C365" s="228" t="s">
        <v>1290</v>
      </c>
      <c r="D365" s="229">
        <v>23453</v>
      </c>
      <c r="E365" s="228" t="s">
        <v>853</v>
      </c>
      <c r="F365" s="228" t="s">
        <v>854</v>
      </c>
      <c r="G365" s="228" t="s">
        <v>1141</v>
      </c>
      <c r="H365" s="254">
        <v>2164</v>
      </c>
      <c r="I365" s="228" t="s">
        <v>399</v>
      </c>
      <c r="J365" s="231">
        <v>59</v>
      </c>
    </row>
    <row r="366" spans="1:10" ht="15" x14ac:dyDescent="0.25">
      <c r="A366" s="228">
        <v>10000775</v>
      </c>
      <c r="B366" s="228">
        <v>8435411451</v>
      </c>
      <c r="C366" s="228" t="s">
        <v>1291</v>
      </c>
      <c r="D366" s="229">
        <v>31490</v>
      </c>
      <c r="E366" s="228" t="s">
        <v>907</v>
      </c>
      <c r="F366" s="228" t="s">
        <v>908</v>
      </c>
      <c r="G366" s="228" t="s">
        <v>1042</v>
      </c>
      <c r="H366" s="254">
        <v>2169</v>
      </c>
      <c r="I366" s="228" t="s">
        <v>404</v>
      </c>
      <c r="J366" s="231">
        <v>37</v>
      </c>
    </row>
    <row r="367" spans="1:10" ht="15" x14ac:dyDescent="0.25">
      <c r="A367" s="228">
        <v>10000778</v>
      </c>
      <c r="B367" s="228">
        <v>8418862165</v>
      </c>
      <c r="C367" s="228" t="s">
        <v>1292</v>
      </c>
      <c r="D367" s="229">
        <v>29835</v>
      </c>
      <c r="E367" s="228" t="s">
        <v>1134</v>
      </c>
      <c r="F367" s="228" t="s">
        <v>1135</v>
      </c>
      <c r="G367" s="228" t="s">
        <v>1071</v>
      </c>
      <c r="H367" s="254">
        <v>1329</v>
      </c>
      <c r="I367" s="228" t="s">
        <v>354</v>
      </c>
      <c r="J367" s="231">
        <v>42</v>
      </c>
    </row>
    <row r="368" spans="1:10" ht="15" x14ac:dyDescent="0.25">
      <c r="A368" s="228">
        <v>10000781</v>
      </c>
      <c r="B368" s="228">
        <v>8375633437</v>
      </c>
      <c r="C368" s="228" t="s">
        <v>1293</v>
      </c>
      <c r="D368" s="229">
        <v>25512</v>
      </c>
      <c r="E368" s="228" t="s">
        <v>1097</v>
      </c>
      <c r="F368" s="228" t="s">
        <v>1098</v>
      </c>
      <c r="G368" s="228" t="s">
        <v>1107</v>
      </c>
      <c r="H368" s="254">
        <v>4229</v>
      </c>
      <c r="I368" s="228" t="s">
        <v>603</v>
      </c>
      <c r="J368" s="231">
        <v>54</v>
      </c>
    </row>
    <row r="369" spans="1:10" ht="15" x14ac:dyDescent="0.25">
      <c r="A369" s="228">
        <v>10000784</v>
      </c>
      <c r="B369" s="228">
        <v>8396416036</v>
      </c>
      <c r="C369" s="228" t="s">
        <v>1294</v>
      </c>
      <c r="D369" s="229">
        <v>27590</v>
      </c>
      <c r="E369" s="228" t="s">
        <v>832</v>
      </c>
      <c r="F369" s="228" t="s">
        <v>833</v>
      </c>
      <c r="G369" s="228" t="s">
        <v>1107</v>
      </c>
      <c r="H369" s="254">
        <v>4111</v>
      </c>
      <c r="I369" s="228" t="s">
        <v>580</v>
      </c>
      <c r="J369" s="231">
        <v>48</v>
      </c>
    </row>
    <row r="370" spans="1:10" ht="15" x14ac:dyDescent="0.25">
      <c r="A370" s="228">
        <v>10000785</v>
      </c>
      <c r="B370" s="228">
        <v>8404371083</v>
      </c>
      <c r="C370" s="228" t="s">
        <v>1295</v>
      </c>
      <c r="D370" s="229">
        <v>28386</v>
      </c>
      <c r="E370" s="228" t="s">
        <v>1160</v>
      </c>
      <c r="F370" s="228" t="s">
        <v>1161</v>
      </c>
      <c r="G370" s="228" t="s">
        <v>1107</v>
      </c>
      <c r="H370" s="254">
        <v>2910</v>
      </c>
      <c r="I370" s="228" t="s">
        <v>480</v>
      </c>
      <c r="J370" s="231">
        <v>46</v>
      </c>
    </row>
    <row r="371" spans="1:10" ht="15" x14ac:dyDescent="0.25">
      <c r="A371" s="228">
        <v>10000788</v>
      </c>
      <c r="B371" s="228">
        <v>8421461990</v>
      </c>
      <c r="C371" s="228" t="s">
        <v>1296</v>
      </c>
      <c r="D371" s="229">
        <v>30095</v>
      </c>
      <c r="E371" s="228" t="s">
        <v>1100</v>
      </c>
      <c r="F371" s="228" t="s">
        <v>1101</v>
      </c>
      <c r="G371" s="228" t="s">
        <v>1126</v>
      </c>
      <c r="H371" s="254">
        <v>7223</v>
      </c>
      <c r="I371" s="228" t="s">
        <v>671</v>
      </c>
      <c r="J371" s="231">
        <v>41</v>
      </c>
    </row>
    <row r="372" spans="1:10" ht="15" x14ac:dyDescent="0.25">
      <c r="A372" s="228">
        <v>10000797</v>
      </c>
      <c r="B372" s="228">
        <v>8397324542</v>
      </c>
      <c r="C372" s="228" t="s">
        <v>1297</v>
      </c>
      <c r="D372" s="229">
        <v>27681</v>
      </c>
      <c r="E372" s="228" t="s">
        <v>1083</v>
      </c>
      <c r="F372" s="228" t="s">
        <v>1084</v>
      </c>
      <c r="G372" s="228" t="s">
        <v>1071</v>
      </c>
      <c r="H372" s="254">
        <v>2910</v>
      </c>
      <c r="I372" s="228" t="s">
        <v>480</v>
      </c>
      <c r="J372" s="231">
        <v>48</v>
      </c>
    </row>
    <row r="373" spans="1:10" ht="15" x14ac:dyDescent="0.25">
      <c r="A373" s="228">
        <v>10000798</v>
      </c>
      <c r="B373" s="228">
        <v>8408180045</v>
      </c>
      <c r="C373" s="228" t="s">
        <v>1298</v>
      </c>
      <c r="D373" s="229">
        <v>28767</v>
      </c>
      <c r="E373" s="228" t="s">
        <v>1083</v>
      </c>
      <c r="F373" s="228" t="s">
        <v>1084</v>
      </c>
      <c r="G373" s="228" t="s">
        <v>1107</v>
      </c>
      <c r="H373" s="254">
        <v>2910</v>
      </c>
      <c r="I373" s="228" t="s">
        <v>480</v>
      </c>
      <c r="J373" s="231">
        <v>45</v>
      </c>
    </row>
    <row r="374" spans="1:10" ht="15" x14ac:dyDescent="0.25">
      <c r="A374" s="228">
        <v>10000801</v>
      </c>
      <c r="B374" s="228">
        <v>8374203714</v>
      </c>
      <c r="C374" s="228" t="s">
        <v>1299</v>
      </c>
      <c r="D374" s="229">
        <v>25369</v>
      </c>
      <c r="E374" s="228" t="s">
        <v>1103</v>
      </c>
      <c r="F374" s="228" t="s">
        <v>1104</v>
      </c>
      <c r="G374" s="228" t="s">
        <v>1107</v>
      </c>
      <c r="H374" s="254">
        <v>3611</v>
      </c>
      <c r="I374" s="228" t="s">
        <v>543</v>
      </c>
      <c r="J374" s="231">
        <v>54</v>
      </c>
    </row>
    <row r="375" spans="1:10" ht="15" x14ac:dyDescent="0.25">
      <c r="A375" s="228">
        <v>10000802</v>
      </c>
      <c r="B375" s="228">
        <v>8426450946</v>
      </c>
      <c r="C375" s="228" t="s">
        <v>1300</v>
      </c>
      <c r="D375" s="229">
        <v>30594</v>
      </c>
      <c r="E375" s="228" t="s">
        <v>907</v>
      </c>
      <c r="F375" s="228" t="s">
        <v>908</v>
      </c>
      <c r="G375" s="228" t="s">
        <v>1042</v>
      </c>
      <c r="H375" s="254">
        <v>2139</v>
      </c>
      <c r="I375" s="228" t="s">
        <v>387</v>
      </c>
      <c r="J375" s="231">
        <v>40</v>
      </c>
    </row>
    <row r="376" spans="1:10" ht="15" x14ac:dyDescent="0.25">
      <c r="A376" s="228">
        <v>10000803</v>
      </c>
      <c r="B376" s="228">
        <v>8379480910</v>
      </c>
      <c r="C376" s="228" t="s">
        <v>210</v>
      </c>
      <c r="D376" s="229">
        <v>25897</v>
      </c>
      <c r="E376" s="228" t="s">
        <v>1122</v>
      </c>
      <c r="F376" s="228" t="s">
        <v>1123</v>
      </c>
      <c r="G376" s="228" t="s">
        <v>1175</v>
      </c>
      <c r="H376" s="254">
        <v>2711</v>
      </c>
      <c r="I376" s="228" t="s">
        <v>465</v>
      </c>
      <c r="J376" s="231">
        <v>53</v>
      </c>
    </row>
    <row r="377" spans="1:10" ht="15" x14ac:dyDescent="0.25">
      <c r="A377" s="228">
        <v>10000806</v>
      </c>
      <c r="B377" s="228">
        <v>8401873142</v>
      </c>
      <c r="C377" s="228" t="s">
        <v>1301</v>
      </c>
      <c r="D377" s="229">
        <v>28136</v>
      </c>
      <c r="E377" s="228" t="s">
        <v>1103</v>
      </c>
      <c r="F377" s="228" t="s">
        <v>1104</v>
      </c>
      <c r="G377" s="228" t="s">
        <v>1107</v>
      </c>
      <c r="H377" s="254">
        <v>3611</v>
      </c>
      <c r="I377" s="228" t="s">
        <v>543</v>
      </c>
      <c r="J377" s="231">
        <v>46</v>
      </c>
    </row>
    <row r="378" spans="1:10" ht="15" x14ac:dyDescent="0.25">
      <c r="A378" s="228">
        <v>10000811</v>
      </c>
      <c r="B378" s="228">
        <v>8357793207</v>
      </c>
      <c r="C378" s="228" t="s">
        <v>1302</v>
      </c>
      <c r="D378" s="229">
        <v>23728</v>
      </c>
      <c r="E378" s="228" t="s">
        <v>1205</v>
      </c>
      <c r="F378" s="228" t="s">
        <v>1206</v>
      </c>
      <c r="G378" s="228" t="s">
        <v>1071</v>
      </c>
      <c r="H378" s="254">
        <v>2910</v>
      </c>
      <c r="I378" s="228" t="s">
        <v>480</v>
      </c>
      <c r="J378" s="231">
        <v>59</v>
      </c>
    </row>
    <row r="379" spans="1:10" ht="15" x14ac:dyDescent="0.25">
      <c r="A379" s="228">
        <v>10000813</v>
      </c>
      <c r="B379" s="228">
        <v>8414381804</v>
      </c>
      <c r="C379" s="228" t="s">
        <v>1303</v>
      </c>
      <c r="D379" s="229">
        <v>29387</v>
      </c>
      <c r="E379" s="228" t="s">
        <v>1210</v>
      </c>
      <c r="F379" s="228" t="s">
        <v>1211</v>
      </c>
      <c r="G379" s="228" t="s">
        <v>1071</v>
      </c>
      <c r="H379" s="254">
        <v>2910</v>
      </c>
      <c r="I379" s="228" t="s">
        <v>480</v>
      </c>
      <c r="J379" s="231">
        <v>43</v>
      </c>
    </row>
    <row r="380" spans="1:10" ht="15" x14ac:dyDescent="0.25">
      <c r="A380" s="228">
        <v>10000814</v>
      </c>
      <c r="B380" s="228">
        <v>8419842826</v>
      </c>
      <c r="C380" s="228" t="s">
        <v>1304</v>
      </c>
      <c r="D380" s="229">
        <v>29933</v>
      </c>
      <c r="E380" s="228" t="s">
        <v>1112</v>
      </c>
      <c r="F380" s="228" t="s">
        <v>1113</v>
      </c>
      <c r="G380" s="228" t="s">
        <v>1107</v>
      </c>
      <c r="H380" s="254">
        <v>3910</v>
      </c>
      <c r="I380" s="228" t="s">
        <v>578</v>
      </c>
      <c r="J380" s="231">
        <v>42</v>
      </c>
    </row>
    <row r="381" spans="1:10" ht="15" x14ac:dyDescent="0.25">
      <c r="A381" s="228">
        <v>10000819</v>
      </c>
      <c r="B381" s="228">
        <v>8393701074</v>
      </c>
      <c r="C381" s="228" t="s">
        <v>1305</v>
      </c>
      <c r="D381" s="229">
        <v>27319</v>
      </c>
      <c r="E381" s="228" t="s">
        <v>1103</v>
      </c>
      <c r="F381" s="228" t="s">
        <v>1104</v>
      </c>
      <c r="G381" s="228" t="s">
        <v>1071</v>
      </c>
      <c r="H381" s="254">
        <v>2152</v>
      </c>
      <c r="I381" s="228" t="s">
        <v>394</v>
      </c>
      <c r="J381" s="231">
        <v>49</v>
      </c>
    </row>
    <row r="382" spans="1:10" ht="15" x14ac:dyDescent="0.25">
      <c r="A382" s="228">
        <v>10000820</v>
      </c>
      <c r="B382" s="228">
        <v>8400535464</v>
      </c>
      <c r="C382" s="228" t="s">
        <v>1306</v>
      </c>
      <c r="D382" s="229">
        <v>28002</v>
      </c>
      <c r="E382" s="228" t="s">
        <v>1163</v>
      </c>
      <c r="F382" s="228" t="s">
        <v>1164</v>
      </c>
      <c r="G382" s="228" t="s">
        <v>1071</v>
      </c>
      <c r="H382" s="254">
        <v>2910</v>
      </c>
      <c r="I382" s="228" t="s">
        <v>480</v>
      </c>
      <c r="J382" s="231">
        <v>47</v>
      </c>
    </row>
    <row r="383" spans="1:10" ht="15" x14ac:dyDescent="0.25">
      <c r="A383" s="228">
        <v>10000830</v>
      </c>
      <c r="B383" s="228">
        <v>8386094052</v>
      </c>
      <c r="C383" s="228" t="s">
        <v>1307</v>
      </c>
      <c r="D383" s="229">
        <v>26558</v>
      </c>
      <c r="E383" s="228" t="s">
        <v>1103</v>
      </c>
      <c r="F383" s="228" t="s">
        <v>1104</v>
      </c>
      <c r="G383" s="228" t="s">
        <v>1107</v>
      </c>
      <c r="H383" s="254">
        <v>3611</v>
      </c>
      <c r="I383" s="228" t="s">
        <v>543</v>
      </c>
      <c r="J383" s="231">
        <v>51</v>
      </c>
    </row>
    <row r="384" spans="1:10" ht="15" x14ac:dyDescent="0.25">
      <c r="A384" s="228">
        <v>10000831</v>
      </c>
      <c r="B384" s="228">
        <v>8422492644</v>
      </c>
      <c r="C384" s="228" t="s">
        <v>1308</v>
      </c>
      <c r="D384" s="229">
        <v>30198</v>
      </c>
      <c r="E384" s="228" t="s">
        <v>1231</v>
      </c>
      <c r="F384" s="228" t="s">
        <v>1232</v>
      </c>
      <c r="G384" s="228" t="s">
        <v>1071</v>
      </c>
      <c r="H384" s="254">
        <v>2910</v>
      </c>
      <c r="I384" s="228" t="s">
        <v>480</v>
      </c>
      <c r="J384" s="231">
        <v>41</v>
      </c>
    </row>
    <row r="385" spans="1:10" ht="15" x14ac:dyDescent="0.25">
      <c r="A385" s="228">
        <v>10000832</v>
      </c>
      <c r="B385" s="228">
        <v>8416513058</v>
      </c>
      <c r="C385" s="228" t="s">
        <v>1309</v>
      </c>
      <c r="D385" s="229">
        <v>29600</v>
      </c>
      <c r="E385" s="228" t="s">
        <v>1109</v>
      </c>
      <c r="F385" s="228" t="s">
        <v>1110</v>
      </c>
      <c r="G385" s="228" t="s">
        <v>1071</v>
      </c>
      <c r="H385" s="254">
        <v>4122</v>
      </c>
      <c r="I385" s="228" t="s">
        <v>586</v>
      </c>
      <c r="J385" s="231">
        <v>42</v>
      </c>
    </row>
    <row r="386" spans="1:10" ht="15" x14ac:dyDescent="0.25">
      <c r="A386" s="228">
        <v>10000833</v>
      </c>
      <c r="B386" s="228">
        <v>8380550846</v>
      </c>
      <c r="C386" s="228" t="s">
        <v>1310</v>
      </c>
      <c r="D386" s="229">
        <v>26004</v>
      </c>
      <c r="E386" s="228" t="s">
        <v>1100</v>
      </c>
      <c r="F386" s="228" t="s">
        <v>1101</v>
      </c>
      <c r="G386" s="228" t="s">
        <v>1126</v>
      </c>
      <c r="H386" s="254">
        <v>7521</v>
      </c>
      <c r="I386" s="228" t="s">
        <v>710</v>
      </c>
      <c r="J386" s="231">
        <v>52</v>
      </c>
    </row>
    <row r="387" spans="1:10" ht="15" x14ac:dyDescent="0.25">
      <c r="A387" s="228">
        <v>10000840</v>
      </c>
      <c r="B387" s="228">
        <v>8397945369</v>
      </c>
      <c r="C387" s="228" t="s">
        <v>1311</v>
      </c>
      <c r="D387" s="229">
        <v>27743</v>
      </c>
      <c r="E387" s="228" t="s">
        <v>1129</v>
      </c>
      <c r="F387" s="228" t="s">
        <v>1130</v>
      </c>
      <c r="G387" s="228" t="s">
        <v>1107</v>
      </c>
      <c r="H387" s="254">
        <v>3910</v>
      </c>
      <c r="I387" s="228" t="s">
        <v>578</v>
      </c>
      <c r="J387" s="231">
        <v>48</v>
      </c>
    </row>
    <row r="388" spans="1:10" ht="15" x14ac:dyDescent="0.25">
      <c r="A388" s="228">
        <v>10000843</v>
      </c>
      <c r="B388" s="228">
        <v>8420503533</v>
      </c>
      <c r="C388" s="228" t="s">
        <v>1312</v>
      </c>
      <c r="D388" s="229">
        <v>29999</v>
      </c>
      <c r="E388" s="228" t="s">
        <v>1083</v>
      </c>
      <c r="F388" s="228" t="s">
        <v>1084</v>
      </c>
      <c r="G388" s="228" t="s">
        <v>1175</v>
      </c>
      <c r="H388" s="254">
        <v>2711</v>
      </c>
      <c r="I388" s="228" t="s">
        <v>465</v>
      </c>
      <c r="J388" s="231">
        <v>41</v>
      </c>
    </row>
    <row r="389" spans="1:10" ht="15" x14ac:dyDescent="0.25">
      <c r="A389" s="228">
        <v>10000845</v>
      </c>
      <c r="B389" s="228">
        <v>8375101591</v>
      </c>
      <c r="C389" s="228" t="s">
        <v>1313</v>
      </c>
      <c r="D389" s="229">
        <v>25459</v>
      </c>
      <c r="E389" s="228" t="s">
        <v>1112</v>
      </c>
      <c r="F389" s="228" t="s">
        <v>1113</v>
      </c>
      <c r="G389" s="228" t="s">
        <v>1107</v>
      </c>
      <c r="H389" s="254">
        <v>3910</v>
      </c>
      <c r="I389" s="228" t="s">
        <v>578</v>
      </c>
      <c r="J389" s="231">
        <v>54</v>
      </c>
    </row>
    <row r="390" spans="1:10" ht="15" x14ac:dyDescent="0.25">
      <c r="A390" s="228">
        <v>10000846</v>
      </c>
      <c r="B390" s="228">
        <v>8434440679</v>
      </c>
      <c r="C390" s="228" t="s">
        <v>1314</v>
      </c>
      <c r="D390" s="229">
        <v>31393</v>
      </c>
      <c r="E390" s="228" t="s">
        <v>1097</v>
      </c>
      <c r="F390" s="228" t="s">
        <v>1098</v>
      </c>
      <c r="G390" s="228" t="s">
        <v>1107</v>
      </c>
      <c r="H390" s="254">
        <v>2524</v>
      </c>
      <c r="I390" s="228" t="s">
        <v>445</v>
      </c>
      <c r="J390" s="231">
        <v>38</v>
      </c>
    </row>
    <row r="391" spans="1:10" ht="15" x14ac:dyDescent="0.25">
      <c r="A391" s="228">
        <v>10000847</v>
      </c>
      <c r="B391" s="228">
        <v>8413841763</v>
      </c>
      <c r="C391" s="228" t="s">
        <v>1315</v>
      </c>
      <c r="D391" s="229">
        <v>29333</v>
      </c>
      <c r="E391" s="228" t="s">
        <v>1122</v>
      </c>
      <c r="F391" s="228" t="s">
        <v>1123</v>
      </c>
      <c r="G391" s="228" t="s">
        <v>1175</v>
      </c>
      <c r="H391" s="254">
        <v>2711</v>
      </c>
      <c r="I391" s="228" t="s">
        <v>465</v>
      </c>
      <c r="J391" s="231">
        <v>43</v>
      </c>
    </row>
    <row r="392" spans="1:10" ht="15" x14ac:dyDescent="0.25">
      <c r="A392" s="228">
        <v>10000849</v>
      </c>
      <c r="B392" s="228">
        <v>8337512741</v>
      </c>
      <c r="C392" s="228" t="s">
        <v>1316</v>
      </c>
      <c r="D392" s="229">
        <v>21700</v>
      </c>
      <c r="E392" s="228" t="s">
        <v>832</v>
      </c>
      <c r="F392" s="228" t="s">
        <v>833</v>
      </c>
      <c r="G392" s="228" t="s">
        <v>1042</v>
      </c>
      <c r="H392" s="254">
        <v>2117</v>
      </c>
      <c r="I392" s="228" t="s">
        <v>375</v>
      </c>
      <c r="J392" s="231">
        <v>64</v>
      </c>
    </row>
    <row r="393" spans="1:10" ht="15" x14ac:dyDescent="0.25">
      <c r="A393" s="228">
        <v>10000850</v>
      </c>
      <c r="B393" s="228">
        <v>8439131399</v>
      </c>
      <c r="C393" s="228" t="s">
        <v>1317</v>
      </c>
      <c r="D393" s="229">
        <v>31862</v>
      </c>
      <c r="E393" s="228" t="s">
        <v>832</v>
      </c>
      <c r="F393" s="228" t="s">
        <v>833</v>
      </c>
      <c r="G393" s="228" t="s">
        <v>959</v>
      </c>
      <c r="H393" s="254">
        <v>2139</v>
      </c>
      <c r="I393" s="228" t="s">
        <v>387</v>
      </c>
      <c r="J393" s="231">
        <v>36</v>
      </c>
    </row>
    <row r="394" spans="1:10" ht="15" x14ac:dyDescent="0.25">
      <c r="A394" s="228">
        <v>10000866</v>
      </c>
      <c r="B394" s="228">
        <v>8441412952</v>
      </c>
      <c r="C394" s="228" t="s">
        <v>1318</v>
      </c>
      <c r="D394" s="229">
        <v>32090</v>
      </c>
      <c r="E394" s="228" t="s">
        <v>820</v>
      </c>
      <c r="F394" s="228" t="s">
        <v>821</v>
      </c>
      <c r="G394" s="228" t="s">
        <v>834</v>
      </c>
      <c r="H394" s="254">
        <v>2410</v>
      </c>
      <c r="I394" s="228" t="s">
        <v>424</v>
      </c>
      <c r="J394" s="231">
        <v>36</v>
      </c>
    </row>
    <row r="395" spans="1:10" ht="15" x14ac:dyDescent="0.25">
      <c r="A395" s="228">
        <v>10000868</v>
      </c>
      <c r="B395" s="228">
        <v>8408953524</v>
      </c>
      <c r="C395" s="228" t="s">
        <v>1319</v>
      </c>
      <c r="D395" s="229">
        <v>28844</v>
      </c>
      <c r="E395" s="228" t="s">
        <v>846</v>
      </c>
      <c r="F395" s="228" t="s">
        <v>847</v>
      </c>
      <c r="G395" s="228" t="s">
        <v>1320</v>
      </c>
      <c r="H395" s="254">
        <v>2910</v>
      </c>
      <c r="I395" s="228" t="s">
        <v>480</v>
      </c>
      <c r="J395" s="231">
        <v>45</v>
      </c>
    </row>
    <row r="396" spans="1:10" ht="15" x14ac:dyDescent="0.25">
      <c r="A396" s="228">
        <v>10000872</v>
      </c>
      <c r="B396" s="228">
        <v>8412171462</v>
      </c>
      <c r="C396" s="228" t="s">
        <v>1321</v>
      </c>
      <c r="D396" s="229">
        <v>29166</v>
      </c>
      <c r="E396" s="228" t="s">
        <v>820</v>
      </c>
      <c r="F396" s="228" t="s">
        <v>821</v>
      </c>
      <c r="G396" s="228" t="s">
        <v>959</v>
      </c>
      <c r="H396" s="254">
        <v>2117</v>
      </c>
      <c r="I396" s="228" t="s">
        <v>375</v>
      </c>
      <c r="J396" s="231">
        <v>44</v>
      </c>
    </row>
    <row r="397" spans="1:10" ht="15" x14ac:dyDescent="0.25">
      <c r="A397" s="228">
        <v>10000875</v>
      </c>
      <c r="B397" s="228">
        <v>8443330120</v>
      </c>
      <c r="C397" s="228" t="s">
        <v>1322</v>
      </c>
      <c r="D397" s="229">
        <v>32282</v>
      </c>
      <c r="E397" s="228" t="s">
        <v>846</v>
      </c>
      <c r="F397" s="228" t="s">
        <v>847</v>
      </c>
      <c r="G397" s="228" t="s">
        <v>1071</v>
      </c>
      <c r="H397" s="254">
        <v>2149</v>
      </c>
      <c r="I397" s="228" t="s">
        <v>392</v>
      </c>
      <c r="J397" s="231">
        <v>35</v>
      </c>
    </row>
    <row r="398" spans="1:10" ht="15" x14ac:dyDescent="0.25">
      <c r="A398" s="228">
        <v>10000885</v>
      </c>
      <c r="B398" s="228">
        <v>8447501310</v>
      </c>
      <c r="C398" s="228" t="s">
        <v>1323</v>
      </c>
      <c r="D398" s="229">
        <v>32699</v>
      </c>
      <c r="E398" s="228" t="s">
        <v>898</v>
      </c>
      <c r="F398" s="228" t="s">
        <v>899</v>
      </c>
      <c r="G398" s="228" t="s">
        <v>834</v>
      </c>
      <c r="H398" s="254">
        <v>2410</v>
      </c>
      <c r="I398" s="228" t="s">
        <v>424</v>
      </c>
      <c r="J398" s="231">
        <v>34</v>
      </c>
    </row>
    <row r="399" spans="1:10" ht="15" x14ac:dyDescent="0.25">
      <c r="A399" s="228">
        <v>10000886</v>
      </c>
      <c r="B399" s="228">
        <v>8447570010</v>
      </c>
      <c r="C399" s="228" t="s">
        <v>1324</v>
      </c>
      <c r="D399" s="229">
        <v>32706</v>
      </c>
      <c r="E399" s="228" t="s">
        <v>898</v>
      </c>
      <c r="F399" s="228" t="s">
        <v>899</v>
      </c>
      <c r="G399" s="228" t="s">
        <v>834</v>
      </c>
      <c r="H399" s="254">
        <v>2410</v>
      </c>
      <c r="I399" s="228" t="s">
        <v>424</v>
      </c>
      <c r="J399" s="231">
        <v>34</v>
      </c>
    </row>
    <row r="400" spans="1:10" ht="15" x14ac:dyDescent="0.25">
      <c r="A400" s="228">
        <v>10000888</v>
      </c>
      <c r="B400" s="228">
        <v>8386893362</v>
      </c>
      <c r="C400" s="228" t="s">
        <v>1325</v>
      </c>
      <c r="D400" s="229">
        <v>26638</v>
      </c>
      <c r="E400" s="228" t="s">
        <v>820</v>
      </c>
      <c r="F400" s="228" t="s">
        <v>821</v>
      </c>
      <c r="G400" s="228" t="s">
        <v>1042</v>
      </c>
      <c r="H400" s="254">
        <v>2139</v>
      </c>
      <c r="I400" s="228" t="s">
        <v>387</v>
      </c>
      <c r="J400" s="231">
        <v>51</v>
      </c>
    </row>
    <row r="401" spans="1:10" ht="15" x14ac:dyDescent="0.25">
      <c r="A401" s="228">
        <v>10000889</v>
      </c>
      <c r="B401" s="228">
        <v>8427980140</v>
      </c>
      <c r="C401" s="228" t="s">
        <v>1326</v>
      </c>
      <c r="D401" s="229">
        <v>30747</v>
      </c>
      <c r="E401" s="228" t="s">
        <v>820</v>
      </c>
      <c r="F401" s="228" t="s">
        <v>821</v>
      </c>
      <c r="G401" s="228" t="s">
        <v>1042</v>
      </c>
      <c r="H401" s="254">
        <v>2139</v>
      </c>
      <c r="I401" s="228" t="s">
        <v>387</v>
      </c>
      <c r="J401" s="231">
        <v>39</v>
      </c>
    </row>
    <row r="402" spans="1:10" ht="15" x14ac:dyDescent="0.25">
      <c r="A402" s="228">
        <v>10000890</v>
      </c>
      <c r="B402" s="228">
        <v>8446380846</v>
      </c>
      <c r="C402" s="228" t="s">
        <v>1327</v>
      </c>
      <c r="D402" s="229">
        <v>32587</v>
      </c>
      <c r="E402" s="228" t="s">
        <v>925</v>
      </c>
      <c r="F402" s="228" t="s">
        <v>926</v>
      </c>
      <c r="G402" s="228" t="s">
        <v>889</v>
      </c>
      <c r="H402" s="254">
        <v>2139</v>
      </c>
      <c r="I402" s="228" t="s">
        <v>387</v>
      </c>
      <c r="J402" s="231">
        <v>34</v>
      </c>
    </row>
    <row r="403" spans="1:10" ht="15" x14ac:dyDescent="0.25">
      <c r="A403" s="228">
        <v>10000891</v>
      </c>
      <c r="B403" s="228">
        <v>8450063418</v>
      </c>
      <c r="C403" s="228" t="s">
        <v>1328</v>
      </c>
      <c r="D403" s="229">
        <v>32955</v>
      </c>
      <c r="E403" s="228" t="s">
        <v>853</v>
      </c>
      <c r="F403" s="228" t="s">
        <v>854</v>
      </c>
      <c r="G403" s="228" t="s">
        <v>834</v>
      </c>
      <c r="H403" s="254">
        <v>2117</v>
      </c>
      <c r="I403" s="228" t="s">
        <v>424</v>
      </c>
      <c r="J403" s="231">
        <v>33</v>
      </c>
    </row>
    <row r="404" spans="1:10" ht="15" x14ac:dyDescent="0.25">
      <c r="A404" s="228">
        <v>10000892</v>
      </c>
      <c r="B404" s="228">
        <v>8445401858</v>
      </c>
      <c r="C404" s="228" t="s">
        <v>1329</v>
      </c>
      <c r="D404" s="229">
        <v>32489</v>
      </c>
      <c r="E404" s="228" t="s">
        <v>853</v>
      </c>
      <c r="F404" s="228" t="s">
        <v>854</v>
      </c>
      <c r="G404" s="228" t="s">
        <v>834</v>
      </c>
      <c r="H404" s="254">
        <v>2410</v>
      </c>
      <c r="I404" s="228" t="s">
        <v>424</v>
      </c>
      <c r="J404" s="231">
        <v>35</v>
      </c>
    </row>
    <row r="405" spans="1:10" ht="15" x14ac:dyDescent="0.25">
      <c r="A405" s="228">
        <v>10000896</v>
      </c>
      <c r="B405" s="228">
        <v>8448260430</v>
      </c>
      <c r="C405" s="228" t="s">
        <v>1330</v>
      </c>
      <c r="D405" s="229">
        <v>32775</v>
      </c>
      <c r="E405" s="228" t="s">
        <v>1112</v>
      </c>
      <c r="F405" s="228" t="s">
        <v>1113</v>
      </c>
      <c r="G405" s="228" t="s">
        <v>1071</v>
      </c>
      <c r="H405" s="254">
        <v>2910</v>
      </c>
      <c r="I405" s="228" t="s">
        <v>480</v>
      </c>
      <c r="J405" s="231">
        <v>34</v>
      </c>
    </row>
    <row r="406" spans="1:10" ht="15" x14ac:dyDescent="0.25">
      <c r="A406" s="228">
        <v>10000901</v>
      </c>
      <c r="B406" s="228">
        <v>8409494051</v>
      </c>
      <c r="C406" s="228" t="s">
        <v>1331</v>
      </c>
      <c r="D406" s="229">
        <v>28898</v>
      </c>
      <c r="E406" s="228" t="s">
        <v>1083</v>
      </c>
      <c r="F406" s="228" t="s">
        <v>1084</v>
      </c>
      <c r="G406" s="228" t="s">
        <v>1071</v>
      </c>
      <c r="H406" s="254">
        <v>2910</v>
      </c>
      <c r="I406" s="228" t="s">
        <v>480</v>
      </c>
      <c r="J406" s="231">
        <v>44</v>
      </c>
    </row>
    <row r="407" spans="1:10" ht="15" x14ac:dyDescent="0.25">
      <c r="A407" s="228">
        <v>10000902</v>
      </c>
      <c r="B407" s="228">
        <v>8437401119</v>
      </c>
      <c r="C407" s="228" t="s">
        <v>1332</v>
      </c>
      <c r="D407" s="229">
        <v>31689</v>
      </c>
      <c r="E407" s="228" t="s">
        <v>829</v>
      </c>
      <c r="F407" s="228" t="s">
        <v>830</v>
      </c>
      <c r="G407" s="228" t="s">
        <v>1265</v>
      </c>
      <c r="H407" s="254">
        <v>2910</v>
      </c>
      <c r="I407" s="228" t="s">
        <v>480</v>
      </c>
      <c r="J407" s="231">
        <v>37</v>
      </c>
    </row>
    <row r="408" spans="1:10" ht="15" x14ac:dyDescent="0.25">
      <c r="A408" s="228">
        <v>10000903</v>
      </c>
      <c r="B408" s="228">
        <v>8457461427</v>
      </c>
      <c r="C408" s="228" t="s">
        <v>1333</v>
      </c>
      <c r="D408" s="229">
        <v>33695</v>
      </c>
      <c r="E408" s="228" t="s">
        <v>861</v>
      </c>
      <c r="F408" s="228" t="s">
        <v>862</v>
      </c>
      <c r="G408" s="228" t="s">
        <v>982</v>
      </c>
      <c r="H408" s="254">
        <v>2142</v>
      </c>
      <c r="I408" s="228" t="s">
        <v>424</v>
      </c>
      <c r="J408" s="231">
        <v>31</v>
      </c>
    </row>
    <row r="409" spans="1:10" ht="15" x14ac:dyDescent="0.25">
      <c r="A409" s="228">
        <v>10000906</v>
      </c>
      <c r="B409" s="228">
        <v>8395305044</v>
      </c>
      <c r="C409" s="228" t="s">
        <v>1334</v>
      </c>
      <c r="D409" s="229">
        <v>27479</v>
      </c>
      <c r="E409" s="228" t="s">
        <v>1335</v>
      </c>
      <c r="F409" s="228" t="s">
        <v>1336</v>
      </c>
      <c r="G409" s="228" t="s">
        <v>1042</v>
      </c>
      <c r="H409" s="254">
        <v>2139</v>
      </c>
      <c r="I409" s="228" t="s">
        <v>387</v>
      </c>
      <c r="J409" s="231">
        <v>48</v>
      </c>
    </row>
    <row r="410" spans="1:10" ht="15" x14ac:dyDescent="0.25">
      <c r="A410" s="228">
        <v>10000917</v>
      </c>
      <c r="B410" s="228">
        <v>8392843355</v>
      </c>
      <c r="C410" s="228" t="s">
        <v>1337</v>
      </c>
      <c r="D410" s="229">
        <v>27233</v>
      </c>
      <c r="E410" s="228" t="s">
        <v>1097</v>
      </c>
      <c r="F410" s="228" t="s">
        <v>1098</v>
      </c>
      <c r="G410" s="228" t="s">
        <v>1265</v>
      </c>
      <c r="H410" s="254">
        <v>4229</v>
      </c>
      <c r="I410" s="228" t="s">
        <v>603</v>
      </c>
      <c r="J410" s="231">
        <v>49</v>
      </c>
    </row>
    <row r="411" spans="1:10" ht="15" x14ac:dyDescent="0.25">
      <c r="A411" s="228">
        <v>10000919</v>
      </c>
      <c r="B411" s="228">
        <v>8433380907</v>
      </c>
      <c r="C411" s="228" t="s">
        <v>1338</v>
      </c>
      <c r="D411" s="229">
        <v>31287</v>
      </c>
      <c r="E411" s="228" t="s">
        <v>836</v>
      </c>
      <c r="F411" s="228" t="s">
        <v>837</v>
      </c>
      <c r="G411" s="228" t="s">
        <v>826</v>
      </c>
      <c r="H411" s="254">
        <v>2410</v>
      </c>
      <c r="I411" s="228" t="s">
        <v>424</v>
      </c>
      <c r="J411" s="231">
        <v>38</v>
      </c>
    </row>
    <row r="412" spans="1:10" ht="15" x14ac:dyDescent="0.25">
      <c r="A412" s="228">
        <v>10000920</v>
      </c>
      <c r="B412" s="228">
        <v>8451322220</v>
      </c>
      <c r="C412" s="228" t="s">
        <v>1339</v>
      </c>
      <c r="D412" s="229">
        <v>33081</v>
      </c>
      <c r="E412" s="228" t="s">
        <v>868</v>
      </c>
      <c r="F412" s="228" t="s">
        <v>869</v>
      </c>
      <c r="G412" s="228" t="s">
        <v>1340</v>
      </c>
      <c r="H412" s="254">
        <v>2410</v>
      </c>
      <c r="I412" s="228" t="s">
        <v>424</v>
      </c>
      <c r="J412" s="231">
        <v>33</v>
      </c>
    </row>
    <row r="413" spans="1:10" ht="15" x14ac:dyDescent="0.25">
      <c r="A413" s="228">
        <v>10000925</v>
      </c>
      <c r="B413" s="228">
        <v>8406634006</v>
      </c>
      <c r="C413" s="228" t="s">
        <v>1341</v>
      </c>
      <c r="D413" s="229">
        <v>28612</v>
      </c>
      <c r="E413" s="228" t="s">
        <v>1231</v>
      </c>
      <c r="F413" s="228" t="s">
        <v>1232</v>
      </c>
      <c r="G413" s="228" t="s">
        <v>1107</v>
      </c>
      <c r="H413" s="254">
        <v>3910</v>
      </c>
      <c r="I413" s="228" t="s">
        <v>578</v>
      </c>
      <c r="J413" s="231">
        <v>45</v>
      </c>
    </row>
    <row r="414" spans="1:10" ht="15" x14ac:dyDescent="0.25">
      <c r="A414" s="228">
        <v>10000927</v>
      </c>
      <c r="B414" s="228">
        <v>8443570865</v>
      </c>
      <c r="C414" s="228" t="s">
        <v>1342</v>
      </c>
      <c r="D414" s="229">
        <v>32306</v>
      </c>
      <c r="E414" s="228" t="s">
        <v>832</v>
      </c>
      <c r="F414" s="228" t="s">
        <v>833</v>
      </c>
      <c r="G414" s="228" t="s">
        <v>889</v>
      </c>
      <c r="H414" s="254">
        <v>2169</v>
      </c>
      <c r="I414" s="228" t="s">
        <v>404</v>
      </c>
      <c r="J414" s="231">
        <v>35</v>
      </c>
    </row>
    <row r="415" spans="1:10" ht="15" x14ac:dyDescent="0.25">
      <c r="A415" s="228">
        <v>10000939</v>
      </c>
      <c r="B415" s="228">
        <v>8455343222</v>
      </c>
      <c r="C415" s="228" t="s">
        <v>1343</v>
      </c>
      <c r="D415" s="229">
        <v>33483</v>
      </c>
      <c r="E415" s="228" t="s">
        <v>1088</v>
      </c>
      <c r="F415" s="228" t="s">
        <v>1089</v>
      </c>
      <c r="G415" s="228" t="s">
        <v>1344</v>
      </c>
      <c r="H415" s="254">
        <v>3910</v>
      </c>
      <c r="I415" s="228" t="s">
        <v>578</v>
      </c>
      <c r="J415" s="231">
        <v>32</v>
      </c>
    </row>
    <row r="416" spans="1:10" ht="15" x14ac:dyDescent="0.25">
      <c r="A416" s="228">
        <v>10000940</v>
      </c>
      <c r="B416" s="228">
        <v>8339973762</v>
      </c>
      <c r="C416" s="228" t="s">
        <v>1345</v>
      </c>
      <c r="D416" s="229">
        <v>21946</v>
      </c>
      <c r="E416" s="228" t="s">
        <v>832</v>
      </c>
      <c r="F416" s="228" t="s">
        <v>833</v>
      </c>
      <c r="G416" s="228" t="s">
        <v>1042</v>
      </c>
      <c r="H416" s="254">
        <v>2164</v>
      </c>
      <c r="I416" s="228" t="s">
        <v>399</v>
      </c>
      <c r="J416" s="231">
        <v>63</v>
      </c>
    </row>
    <row r="417" spans="1:10" ht="15" x14ac:dyDescent="0.25">
      <c r="A417" s="228">
        <v>10000944</v>
      </c>
      <c r="B417" s="228">
        <v>8379402995</v>
      </c>
      <c r="C417" s="228" t="s">
        <v>1346</v>
      </c>
      <c r="D417" s="229">
        <v>25889</v>
      </c>
      <c r="E417" s="228" t="s">
        <v>836</v>
      </c>
      <c r="F417" s="228" t="s">
        <v>837</v>
      </c>
      <c r="G417" s="228" t="s">
        <v>834</v>
      </c>
      <c r="H417" s="254">
        <v>2410</v>
      </c>
      <c r="I417" s="228" t="s">
        <v>424</v>
      </c>
      <c r="J417" s="231">
        <v>53</v>
      </c>
    </row>
    <row r="418" spans="1:10" ht="15" x14ac:dyDescent="0.25">
      <c r="A418" s="228">
        <v>10000945</v>
      </c>
      <c r="B418" s="228">
        <v>8432843334</v>
      </c>
      <c r="C418" s="228" t="s">
        <v>1347</v>
      </c>
      <c r="D418" s="229">
        <v>31233</v>
      </c>
      <c r="E418" s="228" t="s">
        <v>861</v>
      </c>
      <c r="F418" s="228" t="s">
        <v>862</v>
      </c>
      <c r="G418" s="228" t="s">
        <v>1042</v>
      </c>
      <c r="H418" s="254">
        <v>2139</v>
      </c>
      <c r="I418" s="228" t="s">
        <v>387</v>
      </c>
      <c r="J418" s="231">
        <v>38</v>
      </c>
    </row>
    <row r="419" spans="1:10" ht="15" x14ac:dyDescent="0.25">
      <c r="A419" s="228">
        <v>10000956</v>
      </c>
      <c r="B419" s="228">
        <v>8455681152</v>
      </c>
      <c r="C419" s="228" t="s">
        <v>1348</v>
      </c>
      <c r="D419" s="229">
        <v>33517</v>
      </c>
      <c r="E419" s="228" t="s">
        <v>1153</v>
      </c>
      <c r="F419" s="228" t="s">
        <v>1154</v>
      </c>
      <c r="G419" s="228" t="s">
        <v>1107</v>
      </c>
      <c r="H419" s="254">
        <v>2142</v>
      </c>
      <c r="I419" s="228" t="s">
        <v>389</v>
      </c>
      <c r="J419" s="231">
        <v>32</v>
      </c>
    </row>
    <row r="420" spans="1:10" ht="15" x14ac:dyDescent="0.25">
      <c r="A420" s="228">
        <v>10000960</v>
      </c>
      <c r="B420" s="228">
        <v>8479172010</v>
      </c>
      <c r="C420" s="228" t="s">
        <v>1349</v>
      </c>
      <c r="D420" s="229">
        <v>35866</v>
      </c>
      <c r="E420" s="228" t="s">
        <v>820</v>
      </c>
      <c r="F420" s="228" t="s">
        <v>821</v>
      </c>
      <c r="G420" s="228" t="s">
        <v>1350</v>
      </c>
      <c r="H420" s="254">
        <v>3134</v>
      </c>
      <c r="I420" s="228" t="s">
        <v>493</v>
      </c>
      <c r="J420" s="231">
        <v>25</v>
      </c>
    </row>
    <row r="421" spans="1:10" ht="15" x14ac:dyDescent="0.25">
      <c r="A421" s="228">
        <v>10000961</v>
      </c>
      <c r="B421" s="228">
        <v>8448060083</v>
      </c>
      <c r="C421" s="228" t="s">
        <v>1351</v>
      </c>
      <c r="D421" s="229">
        <v>32755</v>
      </c>
      <c r="E421" s="228" t="s">
        <v>1352</v>
      </c>
      <c r="F421" s="228" t="s">
        <v>1353</v>
      </c>
      <c r="G421" s="228" t="s">
        <v>1107</v>
      </c>
      <c r="H421" s="254">
        <v>3910</v>
      </c>
      <c r="I421" s="228" t="s">
        <v>578</v>
      </c>
      <c r="J421" s="231">
        <v>34</v>
      </c>
    </row>
    <row r="422" spans="1:10" ht="15" x14ac:dyDescent="0.25">
      <c r="A422" s="228">
        <v>10000963</v>
      </c>
      <c r="B422" s="228">
        <v>8440460899</v>
      </c>
      <c r="C422" s="228" t="s">
        <v>1354</v>
      </c>
      <c r="D422" s="229">
        <v>31995</v>
      </c>
      <c r="E422" s="228" t="s">
        <v>1112</v>
      </c>
      <c r="F422" s="228" t="s">
        <v>1113</v>
      </c>
      <c r="G422" s="228" t="s">
        <v>1107</v>
      </c>
      <c r="H422" s="254">
        <v>2910</v>
      </c>
      <c r="I422" s="228" t="s">
        <v>480</v>
      </c>
      <c r="J422" s="231">
        <v>36</v>
      </c>
    </row>
    <row r="423" spans="1:10" ht="15" x14ac:dyDescent="0.25">
      <c r="A423" s="228">
        <v>10000965</v>
      </c>
      <c r="B423" s="228">
        <v>8418110333</v>
      </c>
      <c r="C423" s="228" t="s">
        <v>1355</v>
      </c>
      <c r="D423" s="229">
        <v>29760</v>
      </c>
      <c r="E423" s="228" t="s">
        <v>1097</v>
      </c>
      <c r="F423" s="228" t="s">
        <v>1098</v>
      </c>
      <c r="G423" s="228" t="s">
        <v>1265</v>
      </c>
      <c r="H423" s="254">
        <v>4229</v>
      </c>
      <c r="I423" s="228" t="s">
        <v>603</v>
      </c>
      <c r="J423" s="231">
        <v>42</v>
      </c>
    </row>
    <row r="424" spans="1:10" ht="15" x14ac:dyDescent="0.25">
      <c r="A424" s="228">
        <v>10000967</v>
      </c>
      <c r="B424" s="228">
        <v>8450130646</v>
      </c>
      <c r="C424" s="228" t="s">
        <v>1356</v>
      </c>
      <c r="D424" s="229">
        <v>32962</v>
      </c>
      <c r="E424" s="228" t="s">
        <v>836</v>
      </c>
      <c r="F424" s="228" t="s">
        <v>837</v>
      </c>
      <c r="G424" s="228" t="s">
        <v>834</v>
      </c>
      <c r="H424" s="254">
        <v>2410</v>
      </c>
      <c r="I424" s="228" t="s">
        <v>424</v>
      </c>
      <c r="J424" s="231">
        <v>33</v>
      </c>
    </row>
    <row r="425" spans="1:10" ht="15" x14ac:dyDescent="0.25">
      <c r="A425" s="228">
        <v>10000972</v>
      </c>
      <c r="B425" s="228">
        <v>8452000928</v>
      </c>
      <c r="C425" s="228" t="s">
        <v>1357</v>
      </c>
      <c r="D425" s="229">
        <v>33149</v>
      </c>
      <c r="E425" s="228" t="s">
        <v>1153</v>
      </c>
      <c r="F425" s="228" t="s">
        <v>1154</v>
      </c>
      <c r="G425" s="228" t="s">
        <v>1071</v>
      </c>
      <c r="H425" s="254">
        <v>2142</v>
      </c>
      <c r="I425" s="228" t="s">
        <v>389</v>
      </c>
      <c r="J425" s="231">
        <v>33</v>
      </c>
    </row>
    <row r="426" spans="1:10" ht="15" x14ac:dyDescent="0.25">
      <c r="A426" s="228">
        <v>10000977</v>
      </c>
      <c r="B426" s="228">
        <v>8460780449</v>
      </c>
      <c r="C426" s="228" t="s">
        <v>1358</v>
      </c>
      <c r="D426" s="229">
        <v>34027</v>
      </c>
      <c r="E426" s="228" t="s">
        <v>907</v>
      </c>
      <c r="F426" s="228" t="s">
        <v>908</v>
      </c>
      <c r="G426" s="228" t="s">
        <v>1042</v>
      </c>
      <c r="H426" s="254">
        <v>2117</v>
      </c>
      <c r="I426" s="228" t="s">
        <v>375</v>
      </c>
      <c r="J426" s="231">
        <v>30</v>
      </c>
    </row>
    <row r="427" spans="1:10" ht="15" x14ac:dyDescent="0.25">
      <c r="A427" s="228">
        <v>10000978</v>
      </c>
      <c r="B427" s="228">
        <v>8428810354</v>
      </c>
      <c r="C427" s="228" t="s">
        <v>1359</v>
      </c>
      <c r="D427" s="229">
        <v>30830</v>
      </c>
      <c r="E427" s="228" t="s">
        <v>839</v>
      </c>
      <c r="F427" s="228" t="s">
        <v>840</v>
      </c>
      <c r="G427" s="228" t="s">
        <v>947</v>
      </c>
      <c r="H427" s="254">
        <v>2410</v>
      </c>
      <c r="I427" s="228" t="s">
        <v>424</v>
      </c>
      <c r="J427" s="231">
        <v>39</v>
      </c>
    </row>
    <row r="428" spans="1:10" ht="15" x14ac:dyDescent="0.25">
      <c r="A428" s="228">
        <v>10000984</v>
      </c>
      <c r="B428" s="228">
        <v>8438652077</v>
      </c>
      <c r="C428" s="228" t="s">
        <v>1360</v>
      </c>
      <c r="D428" s="229">
        <v>31814</v>
      </c>
      <c r="E428" s="228" t="s">
        <v>1220</v>
      </c>
      <c r="F428" s="228" t="s">
        <v>1221</v>
      </c>
      <c r="G428" s="228" t="s">
        <v>1107</v>
      </c>
      <c r="H428" s="254">
        <v>3910</v>
      </c>
      <c r="I428" s="228" t="s">
        <v>578</v>
      </c>
      <c r="J428" s="231">
        <v>36</v>
      </c>
    </row>
    <row r="429" spans="1:10" ht="15" x14ac:dyDescent="0.25">
      <c r="A429" s="228">
        <v>10000987</v>
      </c>
      <c r="B429" s="228">
        <v>8415312261</v>
      </c>
      <c r="C429" s="228" t="s">
        <v>1361</v>
      </c>
      <c r="D429" s="229">
        <v>29480</v>
      </c>
      <c r="E429" s="228" t="s">
        <v>907</v>
      </c>
      <c r="F429" s="228" t="s">
        <v>908</v>
      </c>
      <c r="G429" s="228" t="s">
        <v>959</v>
      </c>
      <c r="H429" s="254">
        <v>2167</v>
      </c>
      <c r="I429" s="228" t="s">
        <v>402</v>
      </c>
      <c r="J429" s="231">
        <v>43</v>
      </c>
    </row>
    <row r="430" spans="1:10" ht="15" x14ac:dyDescent="0.25">
      <c r="A430" s="228">
        <v>10000988</v>
      </c>
      <c r="B430" s="228">
        <v>8419021393</v>
      </c>
      <c r="C430" s="228" t="s">
        <v>1362</v>
      </c>
      <c r="D430" s="229">
        <v>29851</v>
      </c>
      <c r="E430" s="228" t="s">
        <v>1109</v>
      </c>
      <c r="F430" s="228" t="s">
        <v>1110</v>
      </c>
      <c r="G430" s="228" t="s">
        <v>1071</v>
      </c>
      <c r="H430" s="254">
        <v>4134</v>
      </c>
      <c r="I430" s="228" t="s">
        <v>592</v>
      </c>
      <c r="J430" s="231">
        <v>42</v>
      </c>
    </row>
    <row r="431" spans="1:10" ht="15" x14ac:dyDescent="0.25">
      <c r="A431" s="228">
        <v>10000989</v>
      </c>
      <c r="B431" s="228">
        <v>8399020796</v>
      </c>
      <c r="C431" s="228" t="s">
        <v>1363</v>
      </c>
      <c r="D431" s="229">
        <v>27851</v>
      </c>
      <c r="E431" s="228" t="s">
        <v>1163</v>
      </c>
      <c r="F431" s="228" t="s">
        <v>1164</v>
      </c>
      <c r="G431" s="228" t="s">
        <v>1265</v>
      </c>
      <c r="H431" s="254">
        <v>2910</v>
      </c>
      <c r="I431" s="228" t="s">
        <v>480</v>
      </c>
      <c r="J431" s="231">
        <v>47</v>
      </c>
    </row>
    <row r="432" spans="1:10" ht="15" x14ac:dyDescent="0.25">
      <c r="A432" s="228">
        <v>10000993</v>
      </c>
      <c r="B432" s="228">
        <v>8447580458</v>
      </c>
      <c r="C432" s="228" t="s">
        <v>1364</v>
      </c>
      <c r="D432" s="229">
        <v>32707</v>
      </c>
      <c r="E432" s="228" t="s">
        <v>975</v>
      </c>
      <c r="F432" s="228" t="s">
        <v>976</v>
      </c>
      <c r="G432" s="228" t="s">
        <v>982</v>
      </c>
      <c r="H432" s="254">
        <v>2410</v>
      </c>
      <c r="I432" s="228" t="s">
        <v>424</v>
      </c>
      <c r="J432" s="231">
        <v>34</v>
      </c>
    </row>
    <row r="433" spans="1:10" ht="15" x14ac:dyDescent="0.25">
      <c r="A433" s="228">
        <v>10000999</v>
      </c>
      <c r="B433" s="228">
        <v>8458760452</v>
      </c>
      <c r="C433" s="228" t="s">
        <v>1365</v>
      </c>
      <c r="D433" s="229">
        <v>33825</v>
      </c>
      <c r="E433" s="228" t="s">
        <v>1097</v>
      </c>
      <c r="F433" s="228" t="s">
        <v>1098</v>
      </c>
      <c r="G433" s="228" t="s">
        <v>1107</v>
      </c>
      <c r="H433" s="254">
        <v>4229</v>
      </c>
      <c r="I433" s="228" t="s">
        <v>603</v>
      </c>
      <c r="J433" s="231">
        <v>31</v>
      </c>
    </row>
    <row r="434" spans="1:10" ht="15" x14ac:dyDescent="0.25">
      <c r="A434" s="228">
        <v>10001007</v>
      </c>
      <c r="B434" s="228">
        <v>8431812710</v>
      </c>
      <c r="C434" s="228" t="s">
        <v>1366</v>
      </c>
      <c r="D434" s="229">
        <v>31130</v>
      </c>
      <c r="E434" s="228" t="s">
        <v>829</v>
      </c>
      <c r="F434" s="228" t="s">
        <v>830</v>
      </c>
      <c r="G434" s="228" t="s">
        <v>947</v>
      </c>
      <c r="H434" s="254">
        <v>2410</v>
      </c>
      <c r="I434" s="228" t="s">
        <v>424</v>
      </c>
      <c r="J434" s="231">
        <v>38</v>
      </c>
    </row>
    <row r="435" spans="1:10" ht="15" x14ac:dyDescent="0.25">
      <c r="A435" s="228">
        <v>10001008</v>
      </c>
      <c r="B435" s="228">
        <v>8433111434</v>
      </c>
      <c r="C435" s="228" t="s">
        <v>1367</v>
      </c>
      <c r="D435" s="229">
        <v>31260</v>
      </c>
      <c r="E435" s="228" t="s">
        <v>1103</v>
      </c>
      <c r="F435" s="228" t="s">
        <v>1104</v>
      </c>
      <c r="G435" s="228" t="s">
        <v>1107</v>
      </c>
      <c r="H435" s="254">
        <v>3611</v>
      </c>
      <c r="I435" s="228" t="s">
        <v>543</v>
      </c>
      <c r="J435" s="231">
        <v>38</v>
      </c>
    </row>
    <row r="436" spans="1:10" ht="15" x14ac:dyDescent="0.25">
      <c r="A436" s="228">
        <v>10001009</v>
      </c>
      <c r="B436" s="228">
        <v>8442990062</v>
      </c>
      <c r="C436" s="228" t="s">
        <v>165</v>
      </c>
      <c r="D436" s="229">
        <v>32248</v>
      </c>
      <c r="E436" s="228" t="s">
        <v>820</v>
      </c>
      <c r="F436" s="228" t="s">
        <v>821</v>
      </c>
      <c r="G436" s="228" t="s">
        <v>959</v>
      </c>
      <c r="H436" s="254">
        <v>2139</v>
      </c>
      <c r="I436" s="228" t="s">
        <v>387</v>
      </c>
      <c r="J436" s="231">
        <v>35</v>
      </c>
    </row>
    <row r="437" spans="1:10" ht="15" x14ac:dyDescent="0.25">
      <c r="A437" s="228">
        <v>10001010</v>
      </c>
      <c r="B437" s="228">
        <v>8452690312</v>
      </c>
      <c r="C437" s="228" t="s">
        <v>1368</v>
      </c>
      <c r="D437" s="229">
        <v>33218</v>
      </c>
      <c r="E437" s="228" t="s">
        <v>1153</v>
      </c>
      <c r="F437" s="228" t="s">
        <v>1154</v>
      </c>
      <c r="G437" s="228" t="s">
        <v>1107</v>
      </c>
      <c r="H437" s="254">
        <v>2142</v>
      </c>
      <c r="I437" s="228" t="s">
        <v>389</v>
      </c>
      <c r="J437" s="231">
        <v>33</v>
      </c>
    </row>
    <row r="438" spans="1:10" ht="15" x14ac:dyDescent="0.25">
      <c r="A438" s="228">
        <v>10001011</v>
      </c>
      <c r="B438" s="228">
        <v>8427202695</v>
      </c>
      <c r="C438" s="228" t="s">
        <v>1369</v>
      </c>
      <c r="D438" s="229">
        <v>30669</v>
      </c>
      <c r="E438" s="228" t="s">
        <v>898</v>
      </c>
      <c r="F438" s="228" t="s">
        <v>899</v>
      </c>
      <c r="G438" s="228" t="s">
        <v>889</v>
      </c>
      <c r="H438" s="254">
        <v>2139</v>
      </c>
      <c r="I438" s="228" t="s">
        <v>387</v>
      </c>
      <c r="J438" s="231">
        <v>40</v>
      </c>
    </row>
    <row r="439" spans="1:10" ht="15" x14ac:dyDescent="0.25">
      <c r="A439" s="228">
        <v>10001017</v>
      </c>
      <c r="B439" s="228">
        <v>8394092071</v>
      </c>
      <c r="C439" s="228" t="s">
        <v>1370</v>
      </c>
      <c r="D439" s="229">
        <v>27358</v>
      </c>
      <c r="E439" s="228" t="s">
        <v>1109</v>
      </c>
      <c r="F439" s="228" t="s">
        <v>1110</v>
      </c>
      <c r="G439" s="228" t="s">
        <v>1107</v>
      </c>
      <c r="H439" s="254">
        <v>4134</v>
      </c>
      <c r="I439" s="228" t="s">
        <v>592</v>
      </c>
      <c r="J439" s="231">
        <v>49</v>
      </c>
    </row>
    <row r="440" spans="1:10" ht="15" x14ac:dyDescent="0.25">
      <c r="A440" s="228">
        <v>10001018</v>
      </c>
      <c r="B440" s="228">
        <v>8424091655</v>
      </c>
      <c r="C440" s="228" t="s">
        <v>1371</v>
      </c>
      <c r="D440" s="229">
        <v>30358</v>
      </c>
      <c r="E440" s="228" t="s">
        <v>1210</v>
      </c>
      <c r="F440" s="228" t="s">
        <v>1211</v>
      </c>
      <c r="G440" s="228" t="s">
        <v>1107</v>
      </c>
      <c r="H440" s="254">
        <v>3910</v>
      </c>
      <c r="I440" s="228" t="s">
        <v>578</v>
      </c>
      <c r="J440" s="231">
        <v>40</v>
      </c>
    </row>
    <row r="441" spans="1:10" ht="15" x14ac:dyDescent="0.25">
      <c r="A441" s="228">
        <v>10001022</v>
      </c>
      <c r="B441" s="228">
        <v>8351331759</v>
      </c>
      <c r="C441" s="228" t="s">
        <v>260</v>
      </c>
      <c r="D441" s="229">
        <v>23082</v>
      </c>
      <c r="E441" s="228" t="s">
        <v>1163</v>
      </c>
      <c r="F441" s="228" t="s">
        <v>1164</v>
      </c>
      <c r="G441" s="228" t="s">
        <v>1107</v>
      </c>
      <c r="H441" s="254">
        <v>3910</v>
      </c>
      <c r="I441" s="228" t="s">
        <v>578</v>
      </c>
      <c r="J441" s="231">
        <v>60</v>
      </c>
    </row>
    <row r="442" spans="1:10" ht="15" x14ac:dyDescent="0.25">
      <c r="A442" s="228">
        <v>10001025</v>
      </c>
      <c r="B442" s="228">
        <v>8440551258</v>
      </c>
      <c r="C442" s="228" t="s">
        <v>1372</v>
      </c>
      <c r="D442" s="229">
        <v>32004</v>
      </c>
      <c r="E442" s="228" t="s">
        <v>1352</v>
      </c>
      <c r="F442" s="228" t="s">
        <v>1353</v>
      </c>
      <c r="G442" s="228" t="s">
        <v>1107</v>
      </c>
      <c r="H442" s="254">
        <v>3910</v>
      </c>
      <c r="I442" s="228" t="s">
        <v>578</v>
      </c>
      <c r="J442" s="231">
        <v>36</v>
      </c>
    </row>
    <row r="443" spans="1:10" ht="15" x14ac:dyDescent="0.25">
      <c r="A443" s="228">
        <v>10001026</v>
      </c>
      <c r="B443" s="228">
        <v>8366723038</v>
      </c>
      <c r="C443" s="228" t="s">
        <v>1373</v>
      </c>
      <c r="D443" s="229">
        <v>24621</v>
      </c>
      <c r="E443" s="228" t="s">
        <v>842</v>
      </c>
      <c r="F443" s="228" t="s">
        <v>843</v>
      </c>
      <c r="G443" s="228" t="s">
        <v>947</v>
      </c>
      <c r="H443" s="254">
        <v>2410</v>
      </c>
      <c r="I443" s="228" t="s">
        <v>424</v>
      </c>
      <c r="J443" s="231">
        <v>56</v>
      </c>
    </row>
    <row r="444" spans="1:10" ht="15" x14ac:dyDescent="0.25">
      <c r="A444" s="228">
        <v>10001032</v>
      </c>
      <c r="B444" s="228">
        <v>8456811165</v>
      </c>
      <c r="C444" s="228" t="s">
        <v>1374</v>
      </c>
      <c r="D444" s="229">
        <v>33630</v>
      </c>
      <c r="E444" s="228" t="s">
        <v>907</v>
      </c>
      <c r="F444" s="228" t="s">
        <v>908</v>
      </c>
      <c r="G444" s="228" t="s">
        <v>1042</v>
      </c>
      <c r="H444" s="254">
        <v>2117</v>
      </c>
      <c r="I444" s="228" t="s">
        <v>375</v>
      </c>
      <c r="J444" s="231">
        <v>31</v>
      </c>
    </row>
    <row r="445" spans="1:10" ht="15" x14ac:dyDescent="0.25">
      <c r="A445" s="228">
        <v>10001033</v>
      </c>
      <c r="B445" s="228">
        <v>8443481749</v>
      </c>
      <c r="C445" s="228" t="s">
        <v>1375</v>
      </c>
      <c r="D445" s="229">
        <v>32297</v>
      </c>
      <c r="E445" s="228" t="s">
        <v>1153</v>
      </c>
      <c r="F445" s="228" t="s">
        <v>1154</v>
      </c>
      <c r="G445" s="228" t="s">
        <v>1107</v>
      </c>
      <c r="H445" s="254">
        <v>2149</v>
      </c>
      <c r="I445" s="228" t="s">
        <v>392</v>
      </c>
      <c r="J445" s="231">
        <v>35</v>
      </c>
    </row>
    <row r="446" spans="1:10" ht="15" x14ac:dyDescent="0.25">
      <c r="A446" s="228">
        <v>10001035</v>
      </c>
      <c r="B446" s="228">
        <v>8422871416</v>
      </c>
      <c r="C446" s="228" t="s">
        <v>1376</v>
      </c>
      <c r="D446" s="229">
        <v>30236</v>
      </c>
      <c r="E446" s="228" t="s">
        <v>907</v>
      </c>
      <c r="F446" s="228" t="s">
        <v>908</v>
      </c>
      <c r="G446" s="228" t="s">
        <v>936</v>
      </c>
      <c r="H446" s="254">
        <v>2117</v>
      </c>
      <c r="I446" s="228" t="s">
        <v>375</v>
      </c>
      <c r="J446" s="231">
        <v>41</v>
      </c>
    </row>
    <row r="447" spans="1:10" ht="15" x14ac:dyDescent="0.25">
      <c r="A447" s="228">
        <v>10001036</v>
      </c>
      <c r="B447" s="228">
        <v>8425711185</v>
      </c>
      <c r="C447" s="228" t="s">
        <v>1377</v>
      </c>
      <c r="D447" s="229">
        <v>30520</v>
      </c>
      <c r="E447" s="228" t="s">
        <v>1210</v>
      </c>
      <c r="F447" s="228" t="s">
        <v>1211</v>
      </c>
      <c r="G447" s="228" t="s">
        <v>1071</v>
      </c>
      <c r="H447" s="254">
        <v>2910</v>
      </c>
      <c r="I447" s="228" t="s">
        <v>480</v>
      </c>
      <c r="J447" s="231">
        <v>40</v>
      </c>
    </row>
    <row r="448" spans="1:10" ht="15" x14ac:dyDescent="0.25">
      <c r="A448" s="228">
        <v>10001037</v>
      </c>
      <c r="B448" s="228">
        <v>8454831525</v>
      </c>
      <c r="C448" s="228" t="s">
        <v>1378</v>
      </c>
      <c r="D448" s="229">
        <v>33432</v>
      </c>
      <c r="E448" s="228" t="s">
        <v>846</v>
      </c>
      <c r="F448" s="228" t="s">
        <v>847</v>
      </c>
      <c r="G448" s="228" t="s">
        <v>982</v>
      </c>
      <c r="H448" s="254">
        <v>2410</v>
      </c>
      <c r="I448" s="228" t="s">
        <v>424</v>
      </c>
      <c r="J448" s="231">
        <v>32</v>
      </c>
    </row>
    <row r="449" spans="1:10" ht="15" x14ac:dyDescent="0.25">
      <c r="A449" s="228">
        <v>10001038</v>
      </c>
      <c r="B449" s="228">
        <v>8451860338</v>
      </c>
      <c r="C449" s="228" t="s">
        <v>1379</v>
      </c>
      <c r="D449" s="229">
        <v>33135</v>
      </c>
      <c r="E449" s="228" t="s">
        <v>846</v>
      </c>
      <c r="F449" s="228" t="s">
        <v>847</v>
      </c>
      <c r="G449" s="228" t="s">
        <v>834</v>
      </c>
      <c r="H449" s="254">
        <v>2410</v>
      </c>
      <c r="I449" s="228" t="s">
        <v>424</v>
      </c>
      <c r="J449" s="231">
        <v>33</v>
      </c>
    </row>
    <row r="450" spans="1:10" ht="15" x14ac:dyDescent="0.25">
      <c r="A450" s="228">
        <v>10001039</v>
      </c>
      <c r="B450" s="228">
        <v>8457261002</v>
      </c>
      <c r="C450" s="228" t="s">
        <v>1380</v>
      </c>
      <c r="D450" s="229">
        <v>33675</v>
      </c>
      <c r="E450" s="228" t="s">
        <v>868</v>
      </c>
      <c r="F450" s="228" t="s">
        <v>869</v>
      </c>
      <c r="G450" s="228" t="s">
        <v>834</v>
      </c>
      <c r="H450" s="254">
        <v>2410</v>
      </c>
      <c r="I450" s="228" t="s">
        <v>424</v>
      </c>
      <c r="J450" s="231">
        <v>31</v>
      </c>
    </row>
    <row r="451" spans="1:10" ht="15" x14ac:dyDescent="0.25">
      <c r="A451" s="228">
        <v>10001040</v>
      </c>
      <c r="B451" s="228">
        <v>8448900545</v>
      </c>
      <c r="C451" s="228" t="s">
        <v>1381</v>
      </c>
      <c r="D451" s="229">
        <v>32839</v>
      </c>
      <c r="E451" s="228" t="s">
        <v>868</v>
      </c>
      <c r="F451" s="228" t="s">
        <v>869</v>
      </c>
      <c r="G451" s="228" t="s">
        <v>880</v>
      </c>
      <c r="H451" s="254">
        <v>2410</v>
      </c>
      <c r="I451" s="228" t="s">
        <v>424</v>
      </c>
      <c r="J451" s="231">
        <v>34</v>
      </c>
    </row>
    <row r="452" spans="1:10" ht="15" x14ac:dyDescent="0.25">
      <c r="A452" s="228">
        <v>10001041</v>
      </c>
      <c r="B452" s="228">
        <v>8446950472</v>
      </c>
      <c r="C452" s="228" t="s">
        <v>1256</v>
      </c>
      <c r="D452" s="229">
        <v>32644</v>
      </c>
      <c r="E452" s="228" t="s">
        <v>868</v>
      </c>
      <c r="F452" s="228" t="s">
        <v>869</v>
      </c>
      <c r="G452" s="228" t="s">
        <v>1071</v>
      </c>
      <c r="H452" s="254">
        <v>2910</v>
      </c>
      <c r="I452" s="228" t="s">
        <v>480</v>
      </c>
      <c r="J452" s="231">
        <v>34</v>
      </c>
    </row>
    <row r="453" spans="1:10" ht="15" x14ac:dyDescent="0.25">
      <c r="A453" s="228">
        <v>10001042</v>
      </c>
      <c r="B453" s="228">
        <v>8388983024</v>
      </c>
      <c r="C453" s="228" t="s">
        <v>1382</v>
      </c>
      <c r="D453" s="229">
        <v>26847</v>
      </c>
      <c r="E453" s="228" t="s">
        <v>1153</v>
      </c>
      <c r="F453" s="228" t="s">
        <v>1154</v>
      </c>
      <c r="G453" s="228" t="s">
        <v>1107</v>
      </c>
      <c r="H453" s="254">
        <v>3910</v>
      </c>
      <c r="I453" s="228" t="s">
        <v>578</v>
      </c>
      <c r="J453" s="231">
        <v>50</v>
      </c>
    </row>
    <row r="454" spans="1:10" ht="15" x14ac:dyDescent="0.25">
      <c r="A454" s="228">
        <v>10001050</v>
      </c>
      <c r="B454" s="228">
        <v>8446483645</v>
      </c>
      <c r="C454" s="228" t="s">
        <v>1383</v>
      </c>
      <c r="D454" s="229">
        <v>32597</v>
      </c>
      <c r="E454" s="228" t="s">
        <v>820</v>
      </c>
      <c r="F454" s="228" t="s">
        <v>821</v>
      </c>
      <c r="G454" s="228" t="s">
        <v>1042</v>
      </c>
      <c r="H454" s="254">
        <v>2139</v>
      </c>
      <c r="I454" s="228" t="s">
        <v>387</v>
      </c>
      <c r="J454" s="231">
        <v>34</v>
      </c>
    </row>
    <row r="455" spans="1:10" ht="15" x14ac:dyDescent="0.25">
      <c r="A455" s="228">
        <v>10001051</v>
      </c>
      <c r="B455" s="228">
        <v>8419653322</v>
      </c>
      <c r="C455" s="228" t="s">
        <v>1384</v>
      </c>
      <c r="D455" s="229">
        <v>29914</v>
      </c>
      <c r="E455" s="228" t="s">
        <v>907</v>
      </c>
      <c r="F455" s="228" t="s">
        <v>908</v>
      </c>
      <c r="G455" s="228" t="s">
        <v>889</v>
      </c>
      <c r="H455" s="254">
        <v>2117</v>
      </c>
      <c r="I455" s="228" t="s">
        <v>375</v>
      </c>
      <c r="J455" s="231">
        <v>42</v>
      </c>
    </row>
    <row r="456" spans="1:10" ht="15" x14ac:dyDescent="0.25">
      <c r="A456" s="228">
        <v>10001052</v>
      </c>
      <c r="B456" s="228">
        <v>8442600442</v>
      </c>
      <c r="C456" s="228" t="s">
        <v>1385</v>
      </c>
      <c r="D456" s="229">
        <v>32209</v>
      </c>
      <c r="E456" s="228" t="s">
        <v>898</v>
      </c>
      <c r="F456" s="228" t="s">
        <v>899</v>
      </c>
      <c r="G456" s="228" t="s">
        <v>959</v>
      </c>
      <c r="H456" s="254">
        <v>2139</v>
      </c>
      <c r="I456" s="228" t="s">
        <v>387</v>
      </c>
      <c r="J456" s="231">
        <v>35</v>
      </c>
    </row>
    <row r="457" spans="1:10" ht="15" x14ac:dyDescent="0.25">
      <c r="A457" s="228">
        <v>10001053</v>
      </c>
      <c r="B457" s="228">
        <v>8448413687</v>
      </c>
      <c r="C457" s="228" t="s">
        <v>1386</v>
      </c>
      <c r="D457" s="229">
        <v>32790</v>
      </c>
      <c r="E457" s="228" t="s">
        <v>832</v>
      </c>
      <c r="F457" s="228" t="s">
        <v>833</v>
      </c>
      <c r="G457" s="228" t="s">
        <v>959</v>
      </c>
      <c r="H457" s="254">
        <v>2139</v>
      </c>
      <c r="I457" s="228" t="s">
        <v>387</v>
      </c>
      <c r="J457" s="231">
        <v>34</v>
      </c>
    </row>
    <row r="458" spans="1:10" ht="15" x14ac:dyDescent="0.25">
      <c r="A458" s="228">
        <v>10001054</v>
      </c>
      <c r="B458" s="228">
        <v>8431303115</v>
      </c>
      <c r="C458" s="228" t="s">
        <v>1387</v>
      </c>
      <c r="D458" s="229">
        <v>31079</v>
      </c>
      <c r="E458" s="228" t="s">
        <v>824</v>
      </c>
      <c r="F458" s="228" t="s">
        <v>825</v>
      </c>
      <c r="G458" s="228" t="s">
        <v>982</v>
      </c>
      <c r="H458" s="254">
        <v>2410</v>
      </c>
      <c r="I458" s="228" t="s">
        <v>424</v>
      </c>
      <c r="J458" s="231">
        <v>38</v>
      </c>
    </row>
    <row r="459" spans="1:10" ht="15" x14ac:dyDescent="0.25">
      <c r="A459" s="228">
        <v>10001059</v>
      </c>
      <c r="B459" s="228">
        <v>8452020228</v>
      </c>
      <c r="C459" s="228" t="s">
        <v>1388</v>
      </c>
      <c r="D459" s="229">
        <v>33151</v>
      </c>
      <c r="E459" s="228" t="s">
        <v>846</v>
      </c>
      <c r="F459" s="228" t="s">
        <v>847</v>
      </c>
      <c r="G459" s="228" t="s">
        <v>982</v>
      </c>
      <c r="H459" s="254">
        <v>2410</v>
      </c>
      <c r="I459" s="228" t="s">
        <v>424</v>
      </c>
      <c r="J459" s="231">
        <v>33</v>
      </c>
    </row>
    <row r="460" spans="1:10" ht="15" x14ac:dyDescent="0.25">
      <c r="A460" s="228">
        <v>10001062</v>
      </c>
      <c r="B460" s="228">
        <v>8433700847</v>
      </c>
      <c r="C460" s="228" t="s">
        <v>1389</v>
      </c>
      <c r="D460" s="229">
        <v>31319</v>
      </c>
      <c r="E460" s="228" t="s">
        <v>846</v>
      </c>
      <c r="F460" s="228" t="s">
        <v>847</v>
      </c>
      <c r="G460" s="228" t="s">
        <v>889</v>
      </c>
      <c r="H460" s="254">
        <v>2122</v>
      </c>
      <c r="I460" s="228" t="s">
        <v>378</v>
      </c>
      <c r="J460" s="231">
        <v>38</v>
      </c>
    </row>
    <row r="461" spans="1:10" ht="15" x14ac:dyDescent="0.25">
      <c r="A461" s="228">
        <v>10001064</v>
      </c>
      <c r="B461" s="228">
        <v>8416873569</v>
      </c>
      <c r="C461" s="228" t="s">
        <v>1390</v>
      </c>
      <c r="D461" s="229">
        <v>29636</v>
      </c>
      <c r="E461" s="228" t="s">
        <v>1228</v>
      </c>
      <c r="F461" s="228" t="s">
        <v>1229</v>
      </c>
      <c r="G461" s="228" t="s">
        <v>1071</v>
      </c>
      <c r="H461" s="254">
        <v>4112</v>
      </c>
      <c r="I461" s="228" t="s">
        <v>581</v>
      </c>
      <c r="J461" s="231">
        <v>42</v>
      </c>
    </row>
    <row r="462" spans="1:10" ht="15" x14ac:dyDescent="0.25">
      <c r="A462" s="228">
        <v>10001066</v>
      </c>
      <c r="B462" s="228">
        <v>8444651087</v>
      </c>
      <c r="C462" s="228" t="s">
        <v>1391</v>
      </c>
      <c r="D462" s="229">
        <v>32414</v>
      </c>
      <c r="E462" s="228" t="s">
        <v>925</v>
      </c>
      <c r="F462" s="228" t="s">
        <v>926</v>
      </c>
      <c r="G462" s="228" t="s">
        <v>959</v>
      </c>
      <c r="H462" s="254">
        <v>2139</v>
      </c>
      <c r="I462" s="228" t="s">
        <v>387</v>
      </c>
      <c r="J462" s="231">
        <v>35</v>
      </c>
    </row>
    <row r="463" spans="1:10" ht="15" x14ac:dyDescent="0.25">
      <c r="A463" s="228">
        <v>10001074</v>
      </c>
      <c r="B463" s="228">
        <v>8396574812</v>
      </c>
      <c r="C463" s="228" t="s">
        <v>1392</v>
      </c>
      <c r="D463" s="229">
        <v>27606</v>
      </c>
      <c r="E463" s="228" t="s">
        <v>916</v>
      </c>
      <c r="F463" s="228" t="s">
        <v>917</v>
      </c>
      <c r="G463" s="228" t="s">
        <v>826</v>
      </c>
      <c r="H463" s="254">
        <v>1328</v>
      </c>
      <c r="I463" s="228" t="s">
        <v>353</v>
      </c>
      <c r="J463" s="231">
        <v>48</v>
      </c>
    </row>
    <row r="464" spans="1:10" ht="15" x14ac:dyDescent="0.25">
      <c r="A464" s="228">
        <v>10001075</v>
      </c>
      <c r="B464" s="228">
        <v>8426440355</v>
      </c>
      <c r="C464" s="228" t="s">
        <v>1393</v>
      </c>
      <c r="D464" s="229">
        <v>30593</v>
      </c>
      <c r="E464" s="228" t="s">
        <v>820</v>
      </c>
      <c r="F464" s="228" t="s">
        <v>821</v>
      </c>
      <c r="G464" s="228" t="s">
        <v>959</v>
      </c>
      <c r="H464" s="254">
        <v>2139</v>
      </c>
      <c r="I464" s="228" t="s">
        <v>387</v>
      </c>
      <c r="J464" s="231">
        <v>40</v>
      </c>
    </row>
    <row r="465" spans="1:10" ht="15" x14ac:dyDescent="0.25">
      <c r="A465" s="228">
        <v>10001077</v>
      </c>
      <c r="B465" s="228">
        <v>8409092557</v>
      </c>
      <c r="C465" s="228" t="s">
        <v>1394</v>
      </c>
      <c r="D465" s="229">
        <v>28858</v>
      </c>
      <c r="E465" s="228" t="s">
        <v>1163</v>
      </c>
      <c r="F465" s="228" t="s">
        <v>1164</v>
      </c>
      <c r="G465" s="228" t="s">
        <v>1265</v>
      </c>
      <c r="H465" s="254">
        <v>2910</v>
      </c>
      <c r="I465" s="228" t="s">
        <v>480</v>
      </c>
      <c r="J465" s="231">
        <v>44</v>
      </c>
    </row>
    <row r="466" spans="1:10" ht="15" x14ac:dyDescent="0.25">
      <c r="A466" s="228">
        <v>10001084</v>
      </c>
      <c r="B466" s="228">
        <v>8446052717</v>
      </c>
      <c r="C466" s="228" t="s">
        <v>1395</v>
      </c>
      <c r="D466" s="229">
        <v>32554</v>
      </c>
      <c r="E466" s="228" t="s">
        <v>898</v>
      </c>
      <c r="F466" s="228" t="s">
        <v>899</v>
      </c>
      <c r="G466" s="228" t="s">
        <v>889</v>
      </c>
      <c r="H466" s="254">
        <v>2139</v>
      </c>
      <c r="I466" s="228" t="s">
        <v>387</v>
      </c>
      <c r="J466" s="231">
        <v>34</v>
      </c>
    </row>
    <row r="467" spans="1:10" ht="15" x14ac:dyDescent="0.25">
      <c r="A467" s="228">
        <v>10001090</v>
      </c>
      <c r="B467" s="228">
        <v>8460291359</v>
      </c>
      <c r="C467" s="228" t="s">
        <v>1396</v>
      </c>
      <c r="D467" s="229">
        <v>33978</v>
      </c>
      <c r="E467" s="228" t="s">
        <v>868</v>
      </c>
      <c r="F467" s="228" t="s">
        <v>869</v>
      </c>
      <c r="G467" s="228" t="s">
        <v>1071</v>
      </c>
      <c r="H467" s="254">
        <v>2139</v>
      </c>
      <c r="I467" s="228" t="s">
        <v>387</v>
      </c>
      <c r="J467" s="231">
        <v>30</v>
      </c>
    </row>
    <row r="468" spans="1:10" ht="15" x14ac:dyDescent="0.25">
      <c r="A468" s="228">
        <v>10001092</v>
      </c>
      <c r="B468" s="228">
        <v>8335673411</v>
      </c>
      <c r="C468" s="228" t="s">
        <v>1397</v>
      </c>
      <c r="D468" s="229">
        <v>21516</v>
      </c>
      <c r="E468" s="228" t="s">
        <v>1088</v>
      </c>
      <c r="F468" s="228" t="s">
        <v>1089</v>
      </c>
      <c r="G468" s="228" t="s">
        <v>1107</v>
      </c>
      <c r="H468" s="254">
        <v>3910</v>
      </c>
      <c r="I468" s="228" t="s">
        <v>578</v>
      </c>
      <c r="J468" s="231">
        <v>65</v>
      </c>
    </row>
    <row r="469" spans="1:10" ht="15" x14ac:dyDescent="0.25">
      <c r="A469" s="228">
        <v>10001093</v>
      </c>
      <c r="B469" s="228">
        <v>8418640162</v>
      </c>
      <c r="C469" s="228" t="s">
        <v>1398</v>
      </c>
      <c r="D469" s="229">
        <v>29813</v>
      </c>
      <c r="E469" s="228" t="s">
        <v>907</v>
      </c>
      <c r="F469" s="228" t="s">
        <v>908</v>
      </c>
      <c r="G469" s="228" t="s">
        <v>1042</v>
      </c>
      <c r="H469" s="254">
        <v>2165</v>
      </c>
      <c r="I469" s="228" t="s">
        <v>400</v>
      </c>
      <c r="J469" s="231">
        <v>42</v>
      </c>
    </row>
    <row r="470" spans="1:10" ht="15" x14ac:dyDescent="0.25">
      <c r="A470" s="228">
        <v>10001094</v>
      </c>
      <c r="B470" s="228">
        <v>8450390338</v>
      </c>
      <c r="C470" s="228" t="s">
        <v>1399</v>
      </c>
      <c r="D470" s="229">
        <v>32988</v>
      </c>
      <c r="E470" s="228" t="s">
        <v>820</v>
      </c>
      <c r="F470" s="228" t="s">
        <v>821</v>
      </c>
      <c r="G470" s="228" t="s">
        <v>889</v>
      </c>
      <c r="H470" s="254">
        <v>2139</v>
      </c>
      <c r="I470" s="228" t="s">
        <v>387</v>
      </c>
      <c r="J470" s="231">
        <v>33</v>
      </c>
    </row>
    <row r="471" spans="1:10" ht="15" x14ac:dyDescent="0.25">
      <c r="A471" s="228">
        <v>10001097</v>
      </c>
      <c r="B471" s="228">
        <v>8370971679</v>
      </c>
      <c r="C471" s="228" t="s">
        <v>1400</v>
      </c>
      <c r="D471" s="229">
        <v>25046</v>
      </c>
      <c r="E471" s="228" t="s">
        <v>1097</v>
      </c>
      <c r="F471" s="228" t="s">
        <v>1098</v>
      </c>
      <c r="G471" s="228" t="s">
        <v>1071</v>
      </c>
      <c r="H471" s="254">
        <v>4229</v>
      </c>
      <c r="I471" s="228" t="s">
        <v>603</v>
      </c>
      <c r="J471" s="231">
        <v>55</v>
      </c>
    </row>
    <row r="472" spans="1:10" ht="15" x14ac:dyDescent="0.25">
      <c r="A472" s="228">
        <v>10001101</v>
      </c>
      <c r="B472" s="228">
        <v>8461870093</v>
      </c>
      <c r="C472" s="228" t="s">
        <v>1401</v>
      </c>
      <c r="D472" s="229">
        <v>34136</v>
      </c>
      <c r="E472" s="228" t="s">
        <v>853</v>
      </c>
      <c r="F472" s="228" t="s">
        <v>854</v>
      </c>
      <c r="G472" s="228" t="s">
        <v>889</v>
      </c>
      <c r="H472" s="254">
        <v>2117</v>
      </c>
      <c r="I472" s="228" t="s">
        <v>375</v>
      </c>
      <c r="J472" s="231">
        <v>30</v>
      </c>
    </row>
    <row r="473" spans="1:10" ht="15" x14ac:dyDescent="0.25">
      <c r="A473" s="228">
        <v>10001117</v>
      </c>
      <c r="B473" s="228">
        <v>8349722673</v>
      </c>
      <c r="C473" s="228" t="s">
        <v>1402</v>
      </c>
      <c r="D473" s="229">
        <v>22921</v>
      </c>
      <c r="E473" s="228" t="s">
        <v>907</v>
      </c>
      <c r="F473" s="228" t="s">
        <v>908</v>
      </c>
      <c r="G473" s="228" t="s">
        <v>936</v>
      </c>
      <c r="H473" s="254">
        <v>2163</v>
      </c>
      <c r="I473" s="228" t="s">
        <v>398</v>
      </c>
      <c r="J473" s="231">
        <v>61</v>
      </c>
    </row>
    <row r="474" spans="1:10" ht="15" x14ac:dyDescent="0.25">
      <c r="A474" s="228">
        <v>10001118</v>
      </c>
      <c r="B474" s="228">
        <v>8407742120</v>
      </c>
      <c r="C474" s="228" t="s">
        <v>1403</v>
      </c>
      <c r="D474" s="229">
        <v>28723</v>
      </c>
      <c r="E474" s="228" t="s">
        <v>907</v>
      </c>
      <c r="F474" s="228" t="s">
        <v>908</v>
      </c>
      <c r="G474" s="228" t="s">
        <v>936</v>
      </c>
      <c r="H474" s="254">
        <v>2117</v>
      </c>
      <c r="I474" s="228" t="s">
        <v>375</v>
      </c>
      <c r="J474" s="231">
        <v>45</v>
      </c>
    </row>
    <row r="475" spans="1:10" ht="15" x14ac:dyDescent="0.25">
      <c r="A475" s="228">
        <v>10001124</v>
      </c>
      <c r="B475" s="228">
        <v>8334462786</v>
      </c>
      <c r="C475" s="228" t="s">
        <v>1404</v>
      </c>
      <c r="D475" s="229">
        <v>21395</v>
      </c>
      <c r="E475" s="228" t="s">
        <v>1119</v>
      </c>
      <c r="F475" s="228" t="s">
        <v>1120</v>
      </c>
      <c r="G475" s="228" t="s">
        <v>826</v>
      </c>
      <c r="H475" s="254">
        <v>2410</v>
      </c>
      <c r="I475" s="228" t="s">
        <v>424</v>
      </c>
      <c r="J475" s="231">
        <v>65</v>
      </c>
    </row>
    <row r="476" spans="1:10" ht="15" x14ac:dyDescent="0.25">
      <c r="A476" s="228">
        <v>10001125</v>
      </c>
      <c r="B476" s="228">
        <v>8424450205</v>
      </c>
      <c r="C476" s="228" t="s">
        <v>1405</v>
      </c>
      <c r="D476" s="229">
        <v>30394</v>
      </c>
      <c r="E476" s="228" t="s">
        <v>1097</v>
      </c>
      <c r="F476" s="228" t="s">
        <v>1098</v>
      </c>
      <c r="G476" s="228" t="s">
        <v>1071</v>
      </c>
      <c r="H476" s="254">
        <v>4229</v>
      </c>
      <c r="I476" s="228" t="s">
        <v>603</v>
      </c>
      <c r="J476" s="231">
        <v>40</v>
      </c>
    </row>
    <row r="477" spans="1:10" ht="15" x14ac:dyDescent="0.25">
      <c r="A477" s="228">
        <v>10001127</v>
      </c>
      <c r="B477" s="228">
        <v>8424210697</v>
      </c>
      <c r="C477" s="228" t="s">
        <v>1406</v>
      </c>
      <c r="D477" s="229">
        <v>30370</v>
      </c>
      <c r="E477" s="228" t="s">
        <v>898</v>
      </c>
      <c r="F477" s="228" t="s">
        <v>899</v>
      </c>
      <c r="G477" s="228" t="s">
        <v>1407</v>
      </c>
      <c r="H477" s="254">
        <v>3190</v>
      </c>
      <c r="I477" s="228" t="s">
        <v>514</v>
      </c>
      <c r="J477" s="231">
        <v>40</v>
      </c>
    </row>
    <row r="478" spans="1:10" ht="15" x14ac:dyDescent="0.25">
      <c r="A478" s="228">
        <v>10001130</v>
      </c>
      <c r="B478" s="228">
        <v>8462721202</v>
      </c>
      <c r="C478" s="228" t="s">
        <v>1408</v>
      </c>
      <c r="D478" s="229">
        <v>34221</v>
      </c>
      <c r="E478" s="228" t="s">
        <v>898</v>
      </c>
      <c r="F478" s="228" t="s">
        <v>899</v>
      </c>
      <c r="G478" s="228" t="s">
        <v>889</v>
      </c>
      <c r="H478" s="254">
        <v>2139</v>
      </c>
      <c r="I478" s="228" t="s">
        <v>387</v>
      </c>
      <c r="J478" s="231">
        <v>30</v>
      </c>
    </row>
    <row r="479" spans="1:10" ht="15" x14ac:dyDescent="0.25">
      <c r="A479" s="228">
        <v>10001131</v>
      </c>
      <c r="B479" s="228">
        <v>8442692398</v>
      </c>
      <c r="C479" s="228" t="s">
        <v>1409</v>
      </c>
      <c r="D479" s="229">
        <v>32218</v>
      </c>
      <c r="E479" s="228" t="s">
        <v>832</v>
      </c>
      <c r="F479" s="228" t="s">
        <v>833</v>
      </c>
      <c r="G479" s="228" t="s">
        <v>959</v>
      </c>
      <c r="H479" s="254">
        <v>2117</v>
      </c>
      <c r="I479" s="228" t="s">
        <v>375</v>
      </c>
      <c r="J479" s="231">
        <v>35</v>
      </c>
    </row>
    <row r="480" spans="1:10" ht="15" x14ac:dyDescent="0.25">
      <c r="A480" s="228">
        <v>10001133</v>
      </c>
      <c r="B480" s="228">
        <v>8429333843</v>
      </c>
      <c r="C480" s="228" t="s">
        <v>1410</v>
      </c>
      <c r="D480" s="229">
        <v>30882</v>
      </c>
      <c r="E480" s="228" t="s">
        <v>925</v>
      </c>
      <c r="F480" s="228" t="s">
        <v>926</v>
      </c>
      <c r="G480" s="228" t="s">
        <v>1042</v>
      </c>
      <c r="H480" s="254">
        <v>2139</v>
      </c>
      <c r="I480" s="228" t="s">
        <v>387</v>
      </c>
      <c r="J480" s="231">
        <v>39</v>
      </c>
    </row>
    <row r="481" spans="1:10" ht="15" x14ac:dyDescent="0.25">
      <c r="A481" s="228">
        <v>10001134</v>
      </c>
      <c r="B481" s="228">
        <v>8441310858</v>
      </c>
      <c r="C481" s="228" t="s">
        <v>1411</v>
      </c>
      <c r="D481" s="229">
        <v>32080</v>
      </c>
      <c r="E481" s="228" t="s">
        <v>925</v>
      </c>
      <c r="F481" s="228" t="s">
        <v>926</v>
      </c>
      <c r="G481" s="228" t="s">
        <v>959</v>
      </c>
      <c r="H481" s="254">
        <v>2139</v>
      </c>
      <c r="I481" s="228" t="s">
        <v>387</v>
      </c>
      <c r="J481" s="231">
        <v>36</v>
      </c>
    </row>
    <row r="482" spans="1:10" ht="15" x14ac:dyDescent="0.25">
      <c r="A482" s="228">
        <v>10001136</v>
      </c>
      <c r="B482" s="228">
        <v>8396360162</v>
      </c>
      <c r="C482" s="228" t="s">
        <v>1412</v>
      </c>
      <c r="D482" s="229">
        <v>27585</v>
      </c>
      <c r="E482" s="228" t="s">
        <v>1097</v>
      </c>
      <c r="F482" s="228" t="s">
        <v>1098</v>
      </c>
      <c r="G482" s="228" t="s">
        <v>1265</v>
      </c>
      <c r="H482" s="254">
        <v>4229</v>
      </c>
      <c r="I482" s="228" t="s">
        <v>603</v>
      </c>
      <c r="J482" s="231">
        <v>48</v>
      </c>
    </row>
    <row r="483" spans="1:10" ht="15" x14ac:dyDescent="0.25">
      <c r="A483" s="228">
        <v>10001138</v>
      </c>
      <c r="B483" s="228">
        <v>8426043291</v>
      </c>
      <c r="C483" s="228" t="s">
        <v>1413</v>
      </c>
      <c r="D483" s="229">
        <v>30553</v>
      </c>
      <c r="E483" s="228" t="s">
        <v>907</v>
      </c>
      <c r="F483" s="228" t="s">
        <v>908</v>
      </c>
      <c r="G483" s="228" t="s">
        <v>959</v>
      </c>
      <c r="H483" s="254">
        <v>2169</v>
      </c>
      <c r="I483" s="228" t="s">
        <v>404</v>
      </c>
      <c r="J483" s="231">
        <v>40</v>
      </c>
    </row>
    <row r="484" spans="1:10" ht="15" x14ac:dyDescent="0.25">
      <c r="A484" s="228">
        <v>10001139</v>
      </c>
      <c r="B484" s="228">
        <v>8420632767</v>
      </c>
      <c r="C484" s="228" t="s">
        <v>1414</v>
      </c>
      <c r="D484" s="229">
        <v>30012</v>
      </c>
      <c r="E484" s="228" t="s">
        <v>1163</v>
      </c>
      <c r="F484" s="228" t="s">
        <v>1164</v>
      </c>
      <c r="G484" s="228" t="s">
        <v>1265</v>
      </c>
      <c r="H484" s="254">
        <v>2910</v>
      </c>
      <c r="I484" s="228" t="s">
        <v>480</v>
      </c>
      <c r="J484" s="231">
        <v>41</v>
      </c>
    </row>
    <row r="485" spans="1:10" ht="15" x14ac:dyDescent="0.25">
      <c r="A485" s="228">
        <v>10001143</v>
      </c>
      <c r="B485" s="228">
        <v>8459230287</v>
      </c>
      <c r="C485" s="228" t="s">
        <v>1415</v>
      </c>
      <c r="D485" s="229">
        <v>33872</v>
      </c>
      <c r="E485" s="228" t="s">
        <v>1182</v>
      </c>
      <c r="F485" s="228" t="s">
        <v>1183</v>
      </c>
      <c r="G485" s="228" t="s">
        <v>1107</v>
      </c>
      <c r="H485" s="254">
        <v>3910</v>
      </c>
      <c r="I485" s="228" t="s">
        <v>578</v>
      </c>
      <c r="J485" s="231">
        <v>31</v>
      </c>
    </row>
    <row r="486" spans="1:10" ht="15" x14ac:dyDescent="0.25">
      <c r="A486" s="228">
        <v>10001146</v>
      </c>
      <c r="B486" s="228">
        <v>8436690672</v>
      </c>
      <c r="C486" s="228" t="s">
        <v>1416</v>
      </c>
      <c r="D486" s="229">
        <v>31618</v>
      </c>
      <c r="E486" s="228" t="s">
        <v>842</v>
      </c>
      <c r="F486" s="228" t="s">
        <v>843</v>
      </c>
      <c r="G486" s="228" t="s">
        <v>826</v>
      </c>
      <c r="H486" s="254">
        <v>2410</v>
      </c>
      <c r="I486" s="228" t="s">
        <v>424</v>
      </c>
      <c r="J486" s="231">
        <v>37</v>
      </c>
    </row>
    <row r="487" spans="1:10" ht="15" x14ac:dyDescent="0.25">
      <c r="A487" s="228">
        <v>10001147</v>
      </c>
      <c r="B487" s="228">
        <v>8452590628</v>
      </c>
      <c r="C487" s="228" t="s">
        <v>1417</v>
      </c>
      <c r="D487" s="229">
        <v>33208</v>
      </c>
      <c r="E487" s="228" t="s">
        <v>842</v>
      </c>
      <c r="F487" s="228" t="s">
        <v>843</v>
      </c>
      <c r="G487" s="228" t="s">
        <v>1090</v>
      </c>
      <c r="H487" s="254">
        <v>2410</v>
      </c>
      <c r="I487" s="228" t="s">
        <v>424</v>
      </c>
      <c r="J487" s="231">
        <v>33</v>
      </c>
    </row>
    <row r="488" spans="1:10" ht="15" x14ac:dyDescent="0.25">
      <c r="A488" s="228">
        <v>10001149</v>
      </c>
      <c r="B488" s="228">
        <v>8411173119</v>
      </c>
      <c r="C488" s="228" t="s">
        <v>1418</v>
      </c>
      <c r="D488" s="229">
        <v>29066</v>
      </c>
      <c r="E488" s="228" t="s">
        <v>1352</v>
      </c>
      <c r="F488" s="228" t="s">
        <v>1353</v>
      </c>
      <c r="G488" s="228" t="s">
        <v>1071</v>
      </c>
      <c r="H488" s="254">
        <v>2910</v>
      </c>
      <c r="I488" s="228" t="s">
        <v>480</v>
      </c>
      <c r="J488" s="231">
        <v>44</v>
      </c>
    </row>
    <row r="489" spans="1:10" ht="15" x14ac:dyDescent="0.25">
      <c r="A489" s="228">
        <v>10001156</v>
      </c>
      <c r="B489" s="228">
        <v>8433840320</v>
      </c>
      <c r="C489" s="228" t="s">
        <v>1419</v>
      </c>
      <c r="D489" s="229">
        <v>31333</v>
      </c>
      <c r="E489" s="228" t="s">
        <v>907</v>
      </c>
      <c r="F489" s="228" t="s">
        <v>908</v>
      </c>
      <c r="G489" s="228" t="s">
        <v>959</v>
      </c>
      <c r="H489" s="254">
        <v>2169</v>
      </c>
      <c r="I489" s="228" t="s">
        <v>404</v>
      </c>
      <c r="J489" s="231">
        <v>38</v>
      </c>
    </row>
    <row r="490" spans="1:10" ht="15" x14ac:dyDescent="0.25">
      <c r="A490" s="228">
        <v>10001157</v>
      </c>
      <c r="B490" s="228">
        <v>8455030704</v>
      </c>
      <c r="C490" s="228" t="s">
        <v>1420</v>
      </c>
      <c r="D490" s="229">
        <v>33452</v>
      </c>
      <c r="E490" s="228" t="s">
        <v>832</v>
      </c>
      <c r="F490" s="228" t="s">
        <v>833</v>
      </c>
      <c r="G490" s="228" t="s">
        <v>889</v>
      </c>
      <c r="H490" s="254">
        <v>2117</v>
      </c>
      <c r="I490" s="228" t="s">
        <v>375</v>
      </c>
      <c r="J490" s="231">
        <v>32</v>
      </c>
    </row>
    <row r="491" spans="1:10" ht="15" x14ac:dyDescent="0.25">
      <c r="A491" s="228">
        <v>10001160</v>
      </c>
      <c r="B491" s="228">
        <v>8452330308</v>
      </c>
      <c r="C491" s="228" t="s">
        <v>1421</v>
      </c>
      <c r="D491" s="229">
        <v>33182</v>
      </c>
      <c r="E491" s="228" t="s">
        <v>820</v>
      </c>
      <c r="F491" s="228" t="s">
        <v>821</v>
      </c>
      <c r="G491" s="228" t="s">
        <v>889</v>
      </c>
      <c r="H491" s="254">
        <v>2117</v>
      </c>
      <c r="I491" s="228" t="s">
        <v>375</v>
      </c>
      <c r="J491" s="231">
        <v>33</v>
      </c>
    </row>
    <row r="492" spans="1:10" ht="15" x14ac:dyDescent="0.25">
      <c r="A492" s="228">
        <v>10001165</v>
      </c>
      <c r="B492" s="228">
        <v>8420711640</v>
      </c>
      <c r="C492" s="228" t="s">
        <v>1422</v>
      </c>
      <c r="D492" s="229">
        <v>30020</v>
      </c>
      <c r="E492" s="228" t="s">
        <v>898</v>
      </c>
      <c r="F492" s="228" t="s">
        <v>899</v>
      </c>
      <c r="G492" s="228" t="s">
        <v>889</v>
      </c>
      <c r="H492" s="254">
        <v>2118</v>
      </c>
      <c r="I492" s="228" t="s">
        <v>376</v>
      </c>
      <c r="J492" s="231">
        <v>41</v>
      </c>
    </row>
    <row r="493" spans="1:10" ht="15" x14ac:dyDescent="0.25">
      <c r="A493" s="228">
        <v>10001166</v>
      </c>
      <c r="B493" s="228">
        <v>8456232890</v>
      </c>
      <c r="C493" s="228" t="s">
        <v>1423</v>
      </c>
      <c r="D493" s="229">
        <v>33572</v>
      </c>
      <c r="E493" s="228" t="s">
        <v>1088</v>
      </c>
      <c r="F493" s="228" t="s">
        <v>1089</v>
      </c>
      <c r="G493" s="228" t="s">
        <v>1090</v>
      </c>
      <c r="H493" s="254">
        <v>2410</v>
      </c>
      <c r="I493" s="228" t="s">
        <v>424</v>
      </c>
      <c r="J493" s="231">
        <v>32</v>
      </c>
    </row>
    <row r="494" spans="1:10" ht="15" x14ac:dyDescent="0.25">
      <c r="A494" s="228">
        <v>10001167</v>
      </c>
      <c r="B494" s="228">
        <v>8379181603</v>
      </c>
      <c r="C494" s="228" t="s">
        <v>1424</v>
      </c>
      <c r="D494" s="229">
        <v>25867</v>
      </c>
      <c r="E494" s="228" t="s">
        <v>1088</v>
      </c>
      <c r="F494" s="228" t="s">
        <v>1089</v>
      </c>
      <c r="G494" s="228" t="s">
        <v>1107</v>
      </c>
      <c r="H494" s="254">
        <v>2910</v>
      </c>
      <c r="I494" s="228" t="s">
        <v>480</v>
      </c>
      <c r="J494" s="231">
        <v>53</v>
      </c>
    </row>
    <row r="495" spans="1:10" ht="15" x14ac:dyDescent="0.25">
      <c r="A495" s="228">
        <v>10001170</v>
      </c>
      <c r="B495" s="228">
        <v>8445951254</v>
      </c>
      <c r="C495" s="228" t="s">
        <v>1425</v>
      </c>
      <c r="D495" s="229">
        <v>32544</v>
      </c>
      <c r="E495" s="228" t="s">
        <v>850</v>
      </c>
      <c r="F495" s="228" t="s">
        <v>851</v>
      </c>
      <c r="G495" s="228" t="s">
        <v>889</v>
      </c>
      <c r="H495" s="254">
        <v>2624</v>
      </c>
      <c r="I495" s="228" t="s">
        <v>459</v>
      </c>
      <c r="J495" s="231">
        <v>34</v>
      </c>
    </row>
    <row r="496" spans="1:10" ht="15" x14ac:dyDescent="0.25">
      <c r="A496" s="228">
        <v>10001171</v>
      </c>
      <c r="B496" s="228">
        <v>8440181078</v>
      </c>
      <c r="C496" s="228" t="s">
        <v>1426</v>
      </c>
      <c r="D496" s="229">
        <v>31967</v>
      </c>
      <c r="E496" s="228" t="s">
        <v>891</v>
      </c>
      <c r="F496" s="228" t="s">
        <v>892</v>
      </c>
      <c r="G496" s="228" t="s">
        <v>834</v>
      </c>
      <c r="H496" s="254">
        <v>2410</v>
      </c>
      <c r="I496" s="228" t="s">
        <v>424</v>
      </c>
      <c r="J496" s="231">
        <v>36</v>
      </c>
    </row>
    <row r="497" spans="1:10" ht="15" x14ac:dyDescent="0.25">
      <c r="A497" s="228">
        <v>10001175</v>
      </c>
      <c r="B497" s="228">
        <v>8391122697</v>
      </c>
      <c r="C497" s="228" t="s">
        <v>1427</v>
      </c>
      <c r="D497" s="229">
        <v>27061</v>
      </c>
      <c r="E497" s="228" t="s">
        <v>891</v>
      </c>
      <c r="F497" s="228" t="s">
        <v>892</v>
      </c>
      <c r="G497" s="228" t="s">
        <v>947</v>
      </c>
      <c r="H497" s="254">
        <v>2410</v>
      </c>
      <c r="I497" s="228" t="s">
        <v>424</v>
      </c>
      <c r="J497" s="231">
        <v>49</v>
      </c>
    </row>
    <row r="498" spans="1:10" ht="15" x14ac:dyDescent="0.25">
      <c r="A498" s="228">
        <v>10001177</v>
      </c>
      <c r="B498" s="228">
        <v>8415171048</v>
      </c>
      <c r="C498" s="228" t="s">
        <v>1428</v>
      </c>
      <c r="D498" s="229">
        <v>29466</v>
      </c>
      <c r="E498" s="228" t="s">
        <v>1210</v>
      </c>
      <c r="F498" s="228" t="s">
        <v>1211</v>
      </c>
      <c r="G498" s="228" t="s">
        <v>1107</v>
      </c>
      <c r="H498" s="254">
        <v>3910</v>
      </c>
      <c r="I498" s="228" t="s">
        <v>578</v>
      </c>
      <c r="J498" s="231">
        <v>43</v>
      </c>
    </row>
    <row r="499" spans="1:10" ht="15" x14ac:dyDescent="0.25">
      <c r="A499" s="228">
        <v>10001179</v>
      </c>
      <c r="B499" s="228">
        <v>8425000386</v>
      </c>
      <c r="C499" s="228" t="s">
        <v>1429</v>
      </c>
      <c r="D499" s="229">
        <v>30449</v>
      </c>
      <c r="E499" s="228" t="s">
        <v>1205</v>
      </c>
      <c r="F499" s="228" t="s">
        <v>1206</v>
      </c>
      <c r="G499" s="228" t="s">
        <v>1107</v>
      </c>
      <c r="H499" s="254">
        <v>3910</v>
      </c>
      <c r="I499" s="228" t="s">
        <v>578</v>
      </c>
      <c r="J499" s="231">
        <v>40</v>
      </c>
    </row>
    <row r="500" spans="1:10" ht="15" x14ac:dyDescent="0.25">
      <c r="A500" s="228">
        <v>10001182</v>
      </c>
      <c r="B500" s="228">
        <v>8440692994</v>
      </c>
      <c r="C500" s="228" t="s">
        <v>1430</v>
      </c>
      <c r="D500" s="229">
        <v>32018</v>
      </c>
      <c r="E500" s="228" t="s">
        <v>820</v>
      </c>
      <c r="F500" s="228" t="s">
        <v>821</v>
      </c>
      <c r="G500" s="228" t="s">
        <v>1042</v>
      </c>
      <c r="H500" s="254">
        <v>2139</v>
      </c>
      <c r="I500" s="228" t="s">
        <v>387</v>
      </c>
      <c r="J500" s="231">
        <v>36</v>
      </c>
    </row>
    <row r="501" spans="1:10" ht="15" x14ac:dyDescent="0.25">
      <c r="A501" s="228">
        <v>10001183</v>
      </c>
      <c r="B501" s="228">
        <v>8430420215</v>
      </c>
      <c r="C501" s="228" t="s">
        <v>1431</v>
      </c>
      <c r="D501" s="229">
        <v>30991</v>
      </c>
      <c r="E501" s="228" t="s">
        <v>820</v>
      </c>
      <c r="F501" s="228" t="s">
        <v>821</v>
      </c>
      <c r="G501" s="228" t="s">
        <v>1042</v>
      </c>
      <c r="H501" s="254">
        <v>2139</v>
      </c>
      <c r="I501" s="228" t="s">
        <v>387</v>
      </c>
      <c r="J501" s="231">
        <v>39</v>
      </c>
    </row>
    <row r="502" spans="1:10" ht="15" x14ac:dyDescent="0.25">
      <c r="A502" s="228">
        <v>10001188</v>
      </c>
      <c r="B502" s="228">
        <v>8433713434</v>
      </c>
      <c r="C502" s="228" t="s">
        <v>1432</v>
      </c>
      <c r="D502" s="229">
        <v>31320</v>
      </c>
      <c r="E502" s="228" t="s">
        <v>1160</v>
      </c>
      <c r="F502" s="228" t="s">
        <v>1161</v>
      </c>
      <c r="G502" s="228" t="s">
        <v>1107</v>
      </c>
      <c r="H502" s="254">
        <v>3623</v>
      </c>
      <c r="I502" s="228" t="s">
        <v>552</v>
      </c>
      <c r="J502" s="231">
        <v>38</v>
      </c>
    </row>
    <row r="503" spans="1:10" ht="15" x14ac:dyDescent="0.25">
      <c r="A503" s="228">
        <v>10001192</v>
      </c>
      <c r="B503" s="228">
        <v>8331450604</v>
      </c>
      <c r="C503" s="228" t="s">
        <v>1433</v>
      </c>
      <c r="D503" s="229">
        <v>21094</v>
      </c>
      <c r="E503" s="228" t="s">
        <v>1100</v>
      </c>
      <c r="F503" s="228" t="s">
        <v>1101</v>
      </c>
      <c r="G503" s="228" t="s">
        <v>1126</v>
      </c>
      <c r="H503" s="254">
        <v>7524</v>
      </c>
      <c r="I503" s="228" t="s">
        <v>713</v>
      </c>
      <c r="J503" s="231">
        <v>66</v>
      </c>
    </row>
    <row r="504" spans="1:10" ht="15" x14ac:dyDescent="0.25">
      <c r="A504" s="228">
        <v>10001231</v>
      </c>
      <c r="B504" s="228">
        <v>8454431039</v>
      </c>
      <c r="C504" s="228" t="s">
        <v>1434</v>
      </c>
      <c r="D504" s="229">
        <v>33392</v>
      </c>
      <c r="E504" s="228" t="s">
        <v>1160</v>
      </c>
      <c r="F504" s="228" t="s">
        <v>1161</v>
      </c>
      <c r="G504" s="228" t="s">
        <v>1107</v>
      </c>
      <c r="H504" s="254">
        <v>3910</v>
      </c>
      <c r="I504" s="228" t="s">
        <v>578</v>
      </c>
      <c r="J504" s="231">
        <v>32</v>
      </c>
    </row>
    <row r="505" spans="1:10" ht="15" x14ac:dyDescent="0.25">
      <c r="A505" s="228">
        <v>10001232</v>
      </c>
      <c r="B505" s="228">
        <v>8438912923</v>
      </c>
      <c r="C505" s="228" t="s">
        <v>1435</v>
      </c>
      <c r="D505" s="229">
        <v>31840</v>
      </c>
      <c r="E505" s="228" t="s">
        <v>1160</v>
      </c>
      <c r="F505" s="228" t="s">
        <v>1161</v>
      </c>
      <c r="G505" s="228" t="s">
        <v>1107</v>
      </c>
      <c r="H505" s="254">
        <v>3910</v>
      </c>
      <c r="I505" s="228" t="s">
        <v>578</v>
      </c>
      <c r="J505" s="231">
        <v>36</v>
      </c>
    </row>
    <row r="506" spans="1:10" ht="15" x14ac:dyDescent="0.25">
      <c r="A506" s="228">
        <v>10001235</v>
      </c>
      <c r="B506" s="228">
        <v>8408011464</v>
      </c>
      <c r="C506" s="228" t="s">
        <v>1436</v>
      </c>
      <c r="D506" s="229">
        <v>28750</v>
      </c>
      <c r="E506" s="228" t="s">
        <v>1163</v>
      </c>
      <c r="F506" s="228" t="s">
        <v>1164</v>
      </c>
      <c r="G506" s="228" t="s">
        <v>1071</v>
      </c>
      <c r="H506" s="254">
        <v>1419</v>
      </c>
      <c r="I506" s="228" t="s">
        <v>368</v>
      </c>
      <c r="J506" s="231">
        <v>45</v>
      </c>
    </row>
    <row r="507" spans="1:10" ht="15" x14ac:dyDescent="0.25">
      <c r="A507" s="228">
        <v>10001239</v>
      </c>
      <c r="B507" s="228">
        <v>8482380842</v>
      </c>
      <c r="C507" s="228" t="s">
        <v>1437</v>
      </c>
      <c r="D507" s="229">
        <v>36187</v>
      </c>
      <c r="E507" s="228" t="s">
        <v>853</v>
      </c>
      <c r="F507" s="228" t="s">
        <v>854</v>
      </c>
      <c r="G507" s="228" t="s">
        <v>1141</v>
      </c>
      <c r="H507" s="254">
        <v>3139</v>
      </c>
      <c r="I507" s="228" t="s">
        <v>496</v>
      </c>
      <c r="J507" s="231">
        <v>24</v>
      </c>
    </row>
    <row r="508" spans="1:10" ht="15" x14ac:dyDescent="0.25">
      <c r="A508" s="228">
        <v>10001244</v>
      </c>
      <c r="B508" s="228">
        <v>8309423470</v>
      </c>
      <c r="C508" s="228" t="s">
        <v>1438</v>
      </c>
      <c r="D508" s="229">
        <v>18891</v>
      </c>
      <c r="E508" s="228" t="s">
        <v>829</v>
      </c>
      <c r="F508" s="228" t="s">
        <v>830</v>
      </c>
      <c r="G508" s="228" t="s">
        <v>822</v>
      </c>
      <c r="H508" s="254">
        <v>2410</v>
      </c>
      <c r="I508" s="228" t="s">
        <v>424</v>
      </c>
      <c r="J508" s="231">
        <v>72</v>
      </c>
    </row>
    <row r="509" spans="1:10" ht="15" x14ac:dyDescent="0.25">
      <c r="A509" s="228">
        <v>10001251</v>
      </c>
      <c r="B509" s="228">
        <v>8445372106</v>
      </c>
      <c r="C509" s="228" t="s">
        <v>1439</v>
      </c>
      <c r="D509" s="229">
        <v>32486</v>
      </c>
      <c r="E509" s="228" t="s">
        <v>820</v>
      </c>
      <c r="F509" s="228" t="s">
        <v>821</v>
      </c>
      <c r="G509" s="228" t="s">
        <v>1407</v>
      </c>
      <c r="H509" s="254">
        <v>3190</v>
      </c>
      <c r="I509" s="228" t="s">
        <v>514</v>
      </c>
      <c r="J509" s="231">
        <v>35</v>
      </c>
    </row>
    <row r="510" spans="1:10" ht="15" x14ac:dyDescent="0.25">
      <c r="A510" s="228">
        <v>10001256</v>
      </c>
      <c r="B510" s="228">
        <v>8461520602</v>
      </c>
      <c r="C510" s="228" t="s">
        <v>1440</v>
      </c>
      <c r="D510" s="229">
        <v>34101</v>
      </c>
      <c r="E510" s="228" t="s">
        <v>853</v>
      </c>
      <c r="F510" s="228" t="s">
        <v>854</v>
      </c>
      <c r="G510" s="228" t="s">
        <v>889</v>
      </c>
      <c r="H510" s="254">
        <v>2117</v>
      </c>
      <c r="I510" s="228" t="s">
        <v>375</v>
      </c>
      <c r="J510" s="231">
        <v>30</v>
      </c>
    </row>
    <row r="511" spans="1:10" ht="15" x14ac:dyDescent="0.25">
      <c r="A511" s="228">
        <v>10001258</v>
      </c>
      <c r="B511" s="228">
        <v>8412964357</v>
      </c>
      <c r="C511" s="228" t="s">
        <v>1441</v>
      </c>
      <c r="D511" s="229">
        <v>29245</v>
      </c>
      <c r="E511" s="228" t="s">
        <v>1442</v>
      </c>
      <c r="F511" s="228" t="s">
        <v>1443</v>
      </c>
      <c r="G511" s="228" t="s">
        <v>1107</v>
      </c>
      <c r="H511" s="254">
        <v>3910</v>
      </c>
      <c r="I511" s="228" t="s">
        <v>578</v>
      </c>
      <c r="J511" s="231">
        <v>43</v>
      </c>
    </row>
    <row r="512" spans="1:10" ht="15" x14ac:dyDescent="0.25">
      <c r="A512" s="228">
        <v>10001259</v>
      </c>
      <c r="B512" s="228">
        <v>8418153059</v>
      </c>
      <c r="C512" s="228" t="s">
        <v>1444</v>
      </c>
      <c r="D512" s="229">
        <v>29764</v>
      </c>
      <c r="E512" s="228" t="s">
        <v>907</v>
      </c>
      <c r="F512" s="228" t="s">
        <v>908</v>
      </c>
      <c r="G512" s="228" t="s">
        <v>1042</v>
      </c>
      <c r="H512" s="254">
        <v>2139</v>
      </c>
      <c r="I512" s="228" t="s">
        <v>387</v>
      </c>
      <c r="J512" s="231">
        <v>42</v>
      </c>
    </row>
    <row r="513" spans="1:10" ht="15" x14ac:dyDescent="0.25">
      <c r="A513" s="228">
        <v>10001262</v>
      </c>
      <c r="B513" s="228">
        <v>8431123648</v>
      </c>
      <c r="C513" s="228" t="s">
        <v>1445</v>
      </c>
      <c r="D513" s="229">
        <v>31061</v>
      </c>
      <c r="E513" s="228" t="s">
        <v>1083</v>
      </c>
      <c r="F513" s="228" t="s">
        <v>1084</v>
      </c>
      <c r="G513" s="228" t="s">
        <v>1071</v>
      </c>
      <c r="H513" s="254">
        <v>2910</v>
      </c>
      <c r="I513" s="228" t="s">
        <v>480</v>
      </c>
      <c r="J513" s="231">
        <v>38</v>
      </c>
    </row>
    <row r="514" spans="1:10" ht="15" x14ac:dyDescent="0.25">
      <c r="A514" s="228">
        <v>10001274</v>
      </c>
      <c r="B514" s="228">
        <v>8459141144</v>
      </c>
      <c r="C514" s="228" t="s">
        <v>1446</v>
      </c>
      <c r="D514" s="229">
        <v>33863</v>
      </c>
      <c r="E514" s="228" t="s">
        <v>898</v>
      </c>
      <c r="F514" s="228" t="s">
        <v>899</v>
      </c>
      <c r="G514" s="228" t="s">
        <v>982</v>
      </c>
      <c r="H514" s="254">
        <v>2410</v>
      </c>
      <c r="I514" s="228" t="s">
        <v>424</v>
      </c>
      <c r="J514" s="231">
        <v>31</v>
      </c>
    </row>
    <row r="515" spans="1:10" ht="15" x14ac:dyDescent="0.25">
      <c r="A515" s="228">
        <v>10001275</v>
      </c>
      <c r="B515" s="228">
        <v>8452830645</v>
      </c>
      <c r="C515" s="228" t="s">
        <v>1447</v>
      </c>
      <c r="D515" s="229">
        <v>33232</v>
      </c>
      <c r="E515" s="228" t="s">
        <v>820</v>
      </c>
      <c r="F515" s="228" t="s">
        <v>821</v>
      </c>
      <c r="G515" s="228" t="s">
        <v>889</v>
      </c>
      <c r="H515" s="254">
        <v>2117</v>
      </c>
      <c r="I515" s="228" t="s">
        <v>375</v>
      </c>
      <c r="J515" s="231">
        <v>33</v>
      </c>
    </row>
    <row r="516" spans="1:10" ht="15" x14ac:dyDescent="0.25">
      <c r="A516" s="228">
        <v>10001278</v>
      </c>
      <c r="B516" s="228">
        <v>8388693077</v>
      </c>
      <c r="C516" s="228" t="s">
        <v>1448</v>
      </c>
      <c r="D516" s="229">
        <v>26818</v>
      </c>
      <c r="E516" s="228" t="s">
        <v>904</v>
      </c>
      <c r="F516" s="228" t="s">
        <v>905</v>
      </c>
      <c r="G516" s="228" t="s">
        <v>982</v>
      </c>
      <c r="H516" s="254">
        <v>2410</v>
      </c>
      <c r="I516" s="228" t="s">
        <v>424</v>
      </c>
      <c r="J516" s="231">
        <v>50</v>
      </c>
    </row>
    <row r="517" spans="1:10" ht="15" x14ac:dyDescent="0.25">
      <c r="A517" s="228">
        <v>10001280</v>
      </c>
      <c r="B517" s="228">
        <v>8473392310</v>
      </c>
      <c r="C517" s="228" t="s">
        <v>1449</v>
      </c>
      <c r="D517" s="229">
        <v>35288</v>
      </c>
      <c r="E517" s="228" t="s">
        <v>832</v>
      </c>
      <c r="F517" s="228" t="s">
        <v>833</v>
      </c>
      <c r="G517" s="228" t="s">
        <v>1107</v>
      </c>
      <c r="H517" s="254">
        <v>3910</v>
      </c>
      <c r="I517" s="228" t="s">
        <v>578</v>
      </c>
      <c r="J517" s="231">
        <v>27</v>
      </c>
    </row>
    <row r="518" spans="1:10" ht="15" x14ac:dyDescent="0.25">
      <c r="A518" s="228">
        <v>10001287</v>
      </c>
      <c r="B518" s="228">
        <v>8464480210</v>
      </c>
      <c r="C518" s="228" t="s">
        <v>1450</v>
      </c>
      <c r="D518" s="229">
        <v>34397</v>
      </c>
      <c r="E518" s="228" t="s">
        <v>1163</v>
      </c>
      <c r="F518" s="228" t="s">
        <v>1164</v>
      </c>
      <c r="G518" s="228" t="s">
        <v>1071</v>
      </c>
      <c r="H518" s="254">
        <v>2910</v>
      </c>
      <c r="I518" s="228" t="s">
        <v>480</v>
      </c>
      <c r="J518" s="231">
        <v>29</v>
      </c>
    </row>
    <row r="519" spans="1:10" ht="15" x14ac:dyDescent="0.25">
      <c r="A519" s="228">
        <v>10001288</v>
      </c>
      <c r="B519" s="228">
        <v>8469560212</v>
      </c>
      <c r="C519" s="228" t="s">
        <v>1451</v>
      </c>
      <c r="D519" s="229">
        <v>34905</v>
      </c>
      <c r="E519" s="228" t="s">
        <v>846</v>
      </c>
      <c r="F519" s="228" t="s">
        <v>847</v>
      </c>
      <c r="G519" s="228" t="s">
        <v>1071</v>
      </c>
      <c r="H519" s="254">
        <v>2149</v>
      </c>
      <c r="I519" s="228" t="s">
        <v>392</v>
      </c>
      <c r="J519" s="231">
        <v>28</v>
      </c>
    </row>
    <row r="520" spans="1:10" ht="15" x14ac:dyDescent="0.25">
      <c r="A520" s="228">
        <v>10001294</v>
      </c>
      <c r="B520" s="228">
        <v>8337633700</v>
      </c>
      <c r="C520" s="228" t="s">
        <v>1452</v>
      </c>
      <c r="D520" s="229">
        <v>21712</v>
      </c>
      <c r="E520" s="228" t="s">
        <v>842</v>
      </c>
      <c r="F520" s="228" t="s">
        <v>843</v>
      </c>
      <c r="G520" s="228" t="s">
        <v>826</v>
      </c>
      <c r="H520" s="254">
        <v>2410</v>
      </c>
      <c r="I520" s="228" t="s">
        <v>424</v>
      </c>
      <c r="J520" s="231">
        <v>64</v>
      </c>
    </row>
    <row r="521" spans="1:10" ht="15" x14ac:dyDescent="0.25">
      <c r="A521" s="228">
        <v>10001295</v>
      </c>
      <c r="B521" s="228">
        <v>8442631402</v>
      </c>
      <c r="C521" s="228" t="s">
        <v>1453</v>
      </c>
      <c r="D521" s="229">
        <v>32212</v>
      </c>
      <c r="E521" s="228" t="s">
        <v>820</v>
      </c>
      <c r="F521" s="228" t="s">
        <v>821</v>
      </c>
      <c r="G521" s="228" t="s">
        <v>959</v>
      </c>
      <c r="H521" s="254">
        <v>2139</v>
      </c>
      <c r="I521" s="228" t="s">
        <v>387</v>
      </c>
      <c r="J521" s="231">
        <v>35</v>
      </c>
    </row>
    <row r="522" spans="1:10" ht="15" x14ac:dyDescent="0.25">
      <c r="A522" s="228">
        <v>10001297</v>
      </c>
      <c r="B522" s="228">
        <v>8435565130</v>
      </c>
      <c r="C522" s="228" t="s">
        <v>1454</v>
      </c>
      <c r="D522" s="229">
        <v>31505</v>
      </c>
      <c r="E522" s="228" t="s">
        <v>820</v>
      </c>
      <c r="F522" s="228" t="s">
        <v>821</v>
      </c>
      <c r="G522" s="228" t="s">
        <v>959</v>
      </c>
      <c r="H522" s="254">
        <v>2139</v>
      </c>
      <c r="I522" s="228" t="s">
        <v>387</v>
      </c>
      <c r="J522" s="231">
        <v>37</v>
      </c>
    </row>
    <row r="523" spans="1:10" ht="15" x14ac:dyDescent="0.25">
      <c r="A523" s="228">
        <v>10001300</v>
      </c>
      <c r="B523" s="228">
        <v>8348612807</v>
      </c>
      <c r="C523" s="228" t="s">
        <v>1455</v>
      </c>
      <c r="D523" s="229">
        <v>22810</v>
      </c>
      <c r="E523" s="228" t="s">
        <v>1088</v>
      </c>
      <c r="F523" s="228" t="s">
        <v>1089</v>
      </c>
      <c r="G523" s="228" t="s">
        <v>1107</v>
      </c>
      <c r="H523" s="254">
        <v>3910</v>
      </c>
      <c r="I523" s="228" t="s">
        <v>578</v>
      </c>
      <c r="J523" s="231">
        <v>61</v>
      </c>
    </row>
    <row r="524" spans="1:10" ht="15" x14ac:dyDescent="0.25">
      <c r="A524" s="228">
        <v>10001303</v>
      </c>
      <c r="B524" s="228">
        <v>8467980052</v>
      </c>
      <c r="C524" s="228" t="s">
        <v>1456</v>
      </c>
      <c r="D524" s="229">
        <v>34747</v>
      </c>
      <c r="E524" s="228" t="s">
        <v>832</v>
      </c>
      <c r="F524" s="228" t="s">
        <v>833</v>
      </c>
      <c r="G524" s="228" t="s">
        <v>1042</v>
      </c>
      <c r="H524" s="254">
        <v>2169</v>
      </c>
      <c r="I524" s="228" t="s">
        <v>404</v>
      </c>
      <c r="J524" s="231">
        <v>28</v>
      </c>
    </row>
    <row r="525" spans="1:10" ht="15" x14ac:dyDescent="0.25">
      <c r="A525" s="228">
        <v>10001310</v>
      </c>
      <c r="B525" s="228">
        <v>8446200813</v>
      </c>
      <c r="C525" s="228" t="s">
        <v>1457</v>
      </c>
      <c r="D525" s="229">
        <v>32569</v>
      </c>
      <c r="E525" s="228" t="s">
        <v>1083</v>
      </c>
      <c r="F525" s="228" t="s">
        <v>1084</v>
      </c>
      <c r="G525" s="228" t="s">
        <v>1107</v>
      </c>
      <c r="H525" s="254">
        <v>3910</v>
      </c>
      <c r="I525" s="228" t="s">
        <v>578</v>
      </c>
      <c r="J525" s="231">
        <v>34</v>
      </c>
    </row>
    <row r="526" spans="1:10" ht="15" x14ac:dyDescent="0.25">
      <c r="A526" s="228">
        <v>10001311</v>
      </c>
      <c r="B526" s="228">
        <v>8469970453</v>
      </c>
      <c r="C526" s="228" t="s">
        <v>188</v>
      </c>
      <c r="D526" s="229">
        <v>34946</v>
      </c>
      <c r="E526" s="228" t="s">
        <v>853</v>
      </c>
      <c r="F526" s="228" t="s">
        <v>854</v>
      </c>
      <c r="G526" s="228" t="s">
        <v>889</v>
      </c>
      <c r="H526" s="254">
        <v>2117</v>
      </c>
      <c r="I526" s="228" t="s">
        <v>375</v>
      </c>
      <c r="J526" s="231">
        <v>28</v>
      </c>
    </row>
    <row r="527" spans="1:10" ht="15" x14ac:dyDescent="0.25">
      <c r="A527" s="228">
        <v>10001316</v>
      </c>
      <c r="B527" s="228">
        <v>8388803441</v>
      </c>
      <c r="C527" s="228" t="s">
        <v>1458</v>
      </c>
      <c r="D527" s="229">
        <v>26829</v>
      </c>
      <c r="E527" s="228" t="s">
        <v>1160</v>
      </c>
      <c r="F527" s="228" t="s">
        <v>1161</v>
      </c>
      <c r="G527" s="228" t="s">
        <v>1107</v>
      </c>
      <c r="H527" s="254">
        <v>4132</v>
      </c>
      <c r="I527" s="228" t="s">
        <v>590</v>
      </c>
      <c r="J527" s="231">
        <v>50</v>
      </c>
    </row>
    <row r="528" spans="1:10" ht="15" x14ac:dyDescent="0.25">
      <c r="A528" s="228">
        <v>10001317</v>
      </c>
      <c r="B528" s="228">
        <v>8440150547</v>
      </c>
      <c r="C528" s="228" t="s">
        <v>1459</v>
      </c>
      <c r="D528" s="229">
        <v>31964</v>
      </c>
      <c r="E528" s="228" t="s">
        <v>1240</v>
      </c>
      <c r="F528" s="228" t="s">
        <v>1241</v>
      </c>
      <c r="G528" s="228" t="s">
        <v>1107</v>
      </c>
      <c r="H528" s="254">
        <v>3910</v>
      </c>
      <c r="I528" s="228" t="s">
        <v>578</v>
      </c>
      <c r="J528" s="231">
        <v>36</v>
      </c>
    </row>
    <row r="529" spans="1:10" ht="15" x14ac:dyDescent="0.25">
      <c r="A529" s="228">
        <v>10001323</v>
      </c>
      <c r="B529" s="228">
        <v>8390694719</v>
      </c>
      <c r="C529" s="228" t="s">
        <v>1460</v>
      </c>
      <c r="D529" s="229">
        <v>27018</v>
      </c>
      <c r="E529" s="228" t="s">
        <v>864</v>
      </c>
      <c r="F529" s="228" t="s">
        <v>865</v>
      </c>
      <c r="G529" s="228" t="s">
        <v>1090</v>
      </c>
      <c r="H529" s="254">
        <v>2410</v>
      </c>
      <c r="I529" s="228" t="s">
        <v>424</v>
      </c>
      <c r="J529" s="231">
        <v>50</v>
      </c>
    </row>
    <row r="530" spans="1:10" ht="15" x14ac:dyDescent="0.25">
      <c r="A530" s="228">
        <v>10001324</v>
      </c>
      <c r="B530" s="228">
        <v>8413364175</v>
      </c>
      <c r="C530" s="228" t="s">
        <v>1461</v>
      </c>
      <c r="D530" s="229">
        <v>29285</v>
      </c>
      <c r="E530" s="228" t="s">
        <v>824</v>
      </c>
      <c r="F530" s="228" t="s">
        <v>825</v>
      </c>
      <c r="G530" s="228" t="s">
        <v>826</v>
      </c>
      <c r="H530" s="254">
        <v>2410</v>
      </c>
      <c r="I530" s="228" t="s">
        <v>424</v>
      </c>
      <c r="J530" s="231">
        <v>43</v>
      </c>
    </row>
    <row r="531" spans="1:10" ht="15" x14ac:dyDescent="0.25">
      <c r="A531" s="228">
        <v>10001327</v>
      </c>
      <c r="B531" s="228">
        <v>8399790605</v>
      </c>
      <c r="C531" s="228" t="s">
        <v>1462</v>
      </c>
      <c r="D531" s="229">
        <v>27928</v>
      </c>
      <c r="E531" s="228" t="s">
        <v>842</v>
      </c>
      <c r="F531" s="228" t="s">
        <v>843</v>
      </c>
      <c r="G531" s="228" t="s">
        <v>826</v>
      </c>
      <c r="H531" s="254">
        <v>2410</v>
      </c>
      <c r="I531" s="228" t="s">
        <v>424</v>
      </c>
      <c r="J531" s="231">
        <v>47</v>
      </c>
    </row>
    <row r="532" spans="1:10" ht="15" x14ac:dyDescent="0.25">
      <c r="A532" s="228">
        <v>10001329</v>
      </c>
      <c r="B532" s="228">
        <v>8452442041</v>
      </c>
      <c r="C532" s="228" t="s">
        <v>1463</v>
      </c>
      <c r="D532" s="229">
        <v>33193</v>
      </c>
      <c r="E532" s="228" t="s">
        <v>1163</v>
      </c>
      <c r="F532" s="228" t="s">
        <v>1164</v>
      </c>
      <c r="G532" s="228" t="s">
        <v>1071</v>
      </c>
      <c r="H532" s="254">
        <v>2910</v>
      </c>
      <c r="I532" s="228" t="s">
        <v>480</v>
      </c>
      <c r="J532" s="231">
        <v>33</v>
      </c>
    </row>
    <row r="533" spans="1:10" ht="15" x14ac:dyDescent="0.25">
      <c r="A533" s="228">
        <v>10001337</v>
      </c>
      <c r="B533" s="228">
        <v>8390823888</v>
      </c>
      <c r="C533" s="228" t="s">
        <v>1464</v>
      </c>
      <c r="D533" s="229">
        <v>27031</v>
      </c>
      <c r="E533" s="228" t="s">
        <v>832</v>
      </c>
      <c r="F533" s="228" t="s">
        <v>833</v>
      </c>
      <c r="G533" s="228" t="s">
        <v>1141</v>
      </c>
      <c r="H533" s="254">
        <v>3139</v>
      </c>
      <c r="I533" s="228" t="s">
        <v>496</v>
      </c>
      <c r="J533" s="231">
        <v>49</v>
      </c>
    </row>
    <row r="534" spans="1:10" ht="15" x14ac:dyDescent="0.25">
      <c r="A534" s="228">
        <v>10001338</v>
      </c>
      <c r="B534" s="228">
        <v>8439632215</v>
      </c>
      <c r="C534" s="228" t="s">
        <v>1465</v>
      </c>
      <c r="D534" s="229">
        <v>31912</v>
      </c>
      <c r="E534" s="228" t="s">
        <v>898</v>
      </c>
      <c r="F534" s="228" t="s">
        <v>899</v>
      </c>
      <c r="G534" s="228" t="s">
        <v>1042</v>
      </c>
      <c r="H534" s="254">
        <v>2121</v>
      </c>
      <c r="I534" s="228" t="s">
        <v>377</v>
      </c>
      <c r="J534" s="231">
        <v>36</v>
      </c>
    </row>
    <row r="535" spans="1:10" ht="15" x14ac:dyDescent="0.25">
      <c r="A535" s="228">
        <v>10001342</v>
      </c>
      <c r="B535" s="228">
        <v>8432463973</v>
      </c>
      <c r="C535" s="228" t="s">
        <v>1466</v>
      </c>
      <c r="D535" s="229">
        <v>31195</v>
      </c>
      <c r="E535" s="228" t="s">
        <v>907</v>
      </c>
      <c r="F535" s="228" t="s">
        <v>908</v>
      </c>
      <c r="G535" s="228" t="s">
        <v>959</v>
      </c>
      <c r="H535" s="254">
        <v>2169</v>
      </c>
      <c r="I535" s="228" t="s">
        <v>404</v>
      </c>
      <c r="J535" s="231">
        <v>38</v>
      </c>
    </row>
    <row r="536" spans="1:10" ht="15" x14ac:dyDescent="0.25">
      <c r="A536" s="228">
        <v>10001343</v>
      </c>
      <c r="B536" s="228">
        <v>8442834311</v>
      </c>
      <c r="C536" s="228" t="s">
        <v>1467</v>
      </c>
      <c r="D536" s="229">
        <v>32232</v>
      </c>
      <c r="E536" s="228" t="s">
        <v>832</v>
      </c>
      <c r="F536" s="228" t="s">
        <v>833</v>
      </c>
      <c r="G536" s="228" t="s">
        <v>889</v>
      </c>
      <c r="H536" s="254">
        <v>2139</v>
      </c>
      <c r="I536" s="228" t="s">
        <v>387</v>
      </c>
      <c r="J536" s="231">
        <v>35</v>
      </c>
    </row>
    <row r="537" spans="1:10" ht="15" x14ac:dyDescent="0.25">
      <c r="A537" s="228">
        <v>10001351</v>
      </c>
      <c r="B537" s="228">
        <v>8476922108</v>
      </c>
      <c r="C537" s="228" t="s">
        <v>1468</v>
      </c>
      <c r="D537" s="229">
        <v>35641</v>
      </c>
      <c r="E537" s="228" t="s">
        <v>925</v>
      </c>
      <c r="F537" s="228" t="s">
        <v>926</v>
      </c>
      <c r="G537" s="228" t="s">
        <v>1107</v>
      </c>
      <c r="H537" s="254">
        <v>3910</v>
      </c>
      <c r="I537" s="228" t="s">
        <v>578</v>
      </c>
      <c r="J537" s="231">
        <v>26</v>
      </c>
    </row>
    <row r="538" spans="1:10" ht="15" x14ac:dyDescent="0.25">
      <c r="A538" s="228">
        <v>10001352</v>
      </c>
      <c r="B538" s="228">
        <v>8404660271</v>
      </c>
      <c r="C538" s="228" t="s">
        <v>1469</v>
      </c>
      <c r="D538" s="229">
        <v>28415</v>
      </c>
      <c r="E538" s="228" t="s">
        <v>842</v>
      </c>
      <c r="F538" s="228" t="s">
        <v>843</v>
      </c>
      <c r="G538" s="228" t="s">
        <v>947</v>
      </c>
      <c r="H538" s="254">
        <v>2410</v>
      </c>
      <c r="I538" s="228" t="s">
        <v>424</v>
      </c>
      <c r="J538" s="231">
        <v>46</v>
      </c>
    </row>
    <row r="539" spans="1:10" ht="15" x14ac:dyDescent="0.25">
      <c r="A539" s="228">
        <v>10001356</v>
      </c>
      <c r="B539" s="228">
        <v>8465950113</v>
      </c>
      <c r="C539" s="228" t="s">
        <v>1470</v>
      </c>
      <c r="D539" s="229">
        <v>34544</v>
      </c>
      <c r="E539" s="228" t="s">
        <v>820</v>
      </c>
      <c r="F539" s="228" t="s">
        <v>821</v>
      </c>
      <c r="G539" s="228" t="s">
        <v>1042</v>
      </c>
      <c r="H539" s="254">
        <v>2117</v>
      </c>
      <c r="I539" s="228" t="s">
        <v>375</v>
      </c>
      <c r="J539" s="231">
        <v>29</v>
      </c>
    </row>
    <row r="540" spans="1:10" ht="15" x14ac:dyDescent="0.25">
      <c r="A540" s="228">
        <v>10001357</v>
      </c>
      <c r="B540" s="228">
        <v>8460541932</v>
      </c>
      <c r="C540" s="228" t="s">
        <v>1471</v>
      </c>
      <c r="D540" s="229">
        <v>34003</v>
      </c>
      <c r="E540" s="228" t="s">
        <v>907</v>
      </c>
      <c r="F540" s="228" t="s">
        <v>908</v>
      </c>
      <c r="G540" s="228" t="s">
        <v>1042</v>
      </c>
      <c r="H540" s="254">
        <v>2139</v>
      </c>
      <c r="I540" s="228" t="s">
        <v>387</v>
      </c>
      <c r="J540" s="231">
        <v>30</v>
      </c>
    </row>
    <row r="541" spans="1:10" ht="15" x14ac:dyDescent="0.25">
      <c r="A541" s="228">
        <v>10001375</v>
      </c>
      <c r="B541" s="228">
        <v>8459382907</v>
      </c>
      <c r="C541" s="228" t="s">
        <v>1472</v>
      </c>
      <c r="D541" s="229">
        <v>33887</v>
      </c>
      <c r="E541" s="228" t="s">
        <v>907</v>
      </c>
      <c r="F541" s="228" t="s">
        <v>908</v>
      </c>
      <c r="G541" s="228" t="s">
        <v>889</v>
      </c>
      <c r="H541" s="254">
        <v>2139</v>
      </c>
      <c r="I541" s="228" t="s">
        <v>387</v>
      </c>
      <c r="J541" s="231">
        <v>31</v>
      </c>
    </row>
    <row r="542" spans="1:10" ht="15" x14ac:dyDescent="0.25">
      <c r="A542" s="228">
        <v>10001384</v>
      </c>
      <c r="B542" s="228">
        <v>8458270471</v>
      </c>
      <c r="C542" s="228" t="s">
        <v>1473</v>
      </c>
      <c r="D542" s="229">
        <v>33776</v>
      </c>
      <c r="E542" s="228" t="s">
        <v>868</v>
      </c>
      <c r="F542" s="228" t="s">
        <v>869</v>
      </c>
      <c r="G542" s="228" t="s">
        <v>1042</v>
      </c>
      <c r="H542" s="254">
        <v>2139</v>
      </c>
      <c r="I542" s="228" t="s">
        <v>387</v>
      </c>
      <c r="J542" s="231">
        <v>31</v>
      </c>
    </row>
    <row r="543" spans="1:10" ht="15" x14ac:dyDescent="0.25">
      <c r="A543" s="228">
        <v>10001385</v>
      </c>
      <c r="B543" s="228">
        <v>8404433356</v>
      </c>
      <c r="C543" s="228" t="s">
        <v>1474</v>
      </c>
      <c r="D543" s="229">
        <v>28392</v>
      </c>
      <c r="E543" s="228" t="s">
        <v>1231</v>
      </c>
      <c r="F543" s="228" t="s">
        <v>1232</v>
      </c>
      <c r="G543" s="228" t="s">
        <v>1107</v>
      </c>
      <c r="H543" s="254">
        <v>2910</v>
      </c>
      <c r="I543" s="228" t="s">
        <v>480</v>
      </c>
      <c r="J543" s="231">
        <v>46</v>
      </c>
    </row>
    <row r="544" spans="1:10" ht="15" x14ac:dyDescent="0.25">
      <c r="A544" s="228">
        <v>10001390</v>
      </c>
      <c r="B544" s="228">
        <v>8470592335</v>
      </c>
      <c r="C544" s="228" t="s">
        <v>1475</v>
      </c>
      <c r="D544" s="229">
        <v>35008</v>
      </c>
      <c r="E544" s="228" t="s">
        <v>1163</v>
      </c>
      <c r="F544" s="228" t="s">
        <v>1164</v>
      </c>
      <c r="G544" s="228" t="s">
        <v>1107</v>
      </c>
      <c r="H544" s="254">
        <v>3910</v>
      </c>
      <c r="I544" s="228" t="s">
        <v>578</v>
      </c>
      <c r="J544" s="231">
        <v>28</v>
      </c>
    </row>
    <row r="545" spans="1:10" ht="15" x14ac:dyDescent="0.25">
      <c r="A545" s="228">
        <v>10001394</v>
      </c>
      <c r="B545" s="228">
        <v>8388380893</v>
      </c>
      <c r="C545" s="228" t="s">
        <v>1476</v>
      </c>
      <c r="D545" s="229">
        <v>26787</v>
      </c>
      <c r="E545" s="228" t="s">
        <v>858</v>
      </c>
      <c r="F545" s="228" t="s">
        <v>859</v>
      </c>
      <c r="G545" s="228" t="s">
        <v>947</v>
      </c>
      <c r="H545" s="254">
        <v>2410</v>
      </c>
      <c r="I545" s="228" t="s">
        <v>424</v>
      </c>
      <c r="J545" s="231">
        <v>50</v>
      </c>
    </row>
    <row r="546" spans="1:10" ht="15" x14ac:dyDescent="0.25">
      <c r="A546" s="228">
        <v>10001396</v>
      </c>
      <c r="B546" s="228">
        <v>8396640327</v>
      </c>
      <c r="C546" s="228" t="s">
        <v>1477</v>
      </c>
      <c r="D546" s="229">
        <v>27613</v>
      </c>
      <c r="E546" s="228" t="s">
        <v>858</v>
      </c>
      <c r="F546" s="228" t="s">
        <v>859</v>
      </c>
      <c r="G546" s="228" t="s">
        <v>826</v>
      </c>
      <c r="H546" s="254">
        <v>2410</v>
      </c>
      <c r="I546" s="228" t="s">
        <v>424</v>
      </c>
      <c r="J546" s="231">
        <v>48</v>
      </c>
    </row>
    <row r="547" spans="1:10" ht="15" x14ac:dyDescent="0.25">
      <c r="A547" s="228">
        <v>10001399</v>
      </c>
      <c r="B547" s="228">
        <v>8460153053</v>
      </c>
      <c r="C547" s="228" t="s">
        <v>1478</v>
      </c>
      <c r="D547" s="229">
        <v>33964</v>
      </c>
      <c r="E547" s="228" t="s">
        <v>1479</v>
      </c>
      <c r="F547" s="228" t="s">
        <v>1480</v>
      </c>
      <c r="G547" s="228" t="s">
        <v>1071</v>
      </c>
      <c r="H547" s="254">
        <v>2910</v>
      </c>
      <c r="I547" s="228" t="s">
        <v>480</v>
      </c>
      <c r="J547" s="231">
        <v>31</v>
      </c>
    </row>
    <row r="548" spans="1:10" ht="15" x14ac:dyDescent="0.25">
      <c r="A548" s="228">
        <v>10001406</v>
      </c>
      <c r="B548" s="228">
        <v>8422620510</v>
      </c>
      <c r="C548" s="228" t="s">
        <v>1481</v>
      </c>
      <c r="D548" s="229">
        <v>30211</v>
      </c>
      <c r="E548" s="228" t="s">
        <v>975</v>
      </c>
      <c r="F548" s="228" t="s">
        <v>976</v>
      </c>
      <c r="G548" s="228" t="s">
        <v>1042</v>
      </c>
      <c r="H548" s="254">
        <v>2169</v>
      </c>
      <c r="I548" s="228" t="s">
        <v>404</v>
      </c>
      <c r="J548" s="231">
        <v>41</v>
      </c>
    </row>
    <row r="549" spans="1:10" ht="15" x14ac:dyDescent="0.25">
      <c r="A549" s="228">
        <v>10001408</v>
      </c>
      <c r="B549" s="228">
        <v>8445023675</v>
      </c>
      <c r="C549" s="228" t="s">
        <v>1482</v>
      </c>
      <c r="D549" s="229">
        <v>32451</v>
      </c>
      <c r="E549" s="228" t="s">
        <v>820</v>
      </c>
      <c r="F549" s="228" t="s">
        <v>821</v>
      </c>
      <c r="G549" s="228" t="s">
        <v>826</v>
      </c>
      <c r="H549" s="254">
        <v>2410</v>
      </c>
      <c r="I549" s="228" t="s">
        <v>424</v>
      </c>
      <c r="J549" s="231">
        <v>35</v>
      </c>
    </row>
    <row r="550" spans="1:10" ht="15" x14ac:dyDescent="0.25">
      <c r="A550" s="228">
        <v>10001410</v>
      </c>
      <c r="B550" s="228">
        <v>8476162324</v>
      </c>
      <c r="C550" s="228" t="s">
        <v>186</v>
      </c>
      <c r="D550" s="229">
        <v>35565</v>
      </c>
      <c r="E550" s="228" t="s">
        <v>853</v>
      </c>
      <c r="F550" s="228" t="s">
        <v>854</v>
      </c>
      <c r="G550" s="228" t="s">
        <v>1042</v>
      </c>
      <c r="H550" s="254">
        <v>2117</v>
      </c>
      <c r="I550" s="228" t="s">
        <v>375</v>
      </c>
      <c r="J550" s="231">
        <v>26</v>
      </c>
    </row>
    <row r="551" spans="1:10" ht="15" x14ac:dyDescent="0.25">
      <c r="A551" s="228">
        <v>10001411</v>
      </c>
      <c r="B551" s="228">
        <v>8408352725</v>
      </c>
      <c r="C551" s="228" t="s">
        <v>1483</v>
      </c>
      <c r="D551" s="229">
        <v>28784</v>
      </c>
      <c r="E551" s="228" t="s">
        <v>1112</v>
      </c>
      <c r="F551" s="228" t="s">
        <v>1113</v>
      </c>
      <c r="G551" s="228" t="s">
        <v>1071</v>
      </c>
      <c r="H551" s="254">
        <v>2910</v>
      </c>
      <c r="I551" s="228" t="s">
        <v>480</v>
      </c>
      <c r="J551" s="231">
        <v>45</v>
      </c>
    </row>
    <row r="552" spans="1:10" ht="15" x14ac:dyDescent="0.25">
      <c r="A552" s="228">
        <v>10001417</v>
      </c>
      <c r="B552" s="228">
        <v>8434153491</v>
      </c>
      <c r="C552" s="228" t="s">
        <v>1484</v>
      </c>
      <c r="D552" s="229">
        <v>31364</v>
      </c>
      <c r="E552" s="228" t="s">
        <v>832</v>
      </c>
      <c r="F552" s="228" t="s">
        <v>833</v>
      </c>
      <c r="G552" s="228" t="s">
        <v>959</v>
      </c>
      <c r="H552" s="254">
        <v>2169</v>
      </c>
      <c r="I552" s="228" t="s">
        <v>404</v>
      </c>
      <c r="J552" s="231">
        <v>38</v>
      </c>
    </row>
    <row r="553" spans="1:10" ht="15" x14ac:dyDescent="0.25">
      <c r="A553" s="228">
        <v>10001419</v>
      </c>
      <c r="B553" s="228">
        <v>8359032394</v>
      </c>
      <c r="C553" s="228" t="s">
        <v>1485</v>
      </c>
      <c r="D553" s="229">
        <v>23852</v>
      </c>
      <c r="E553" s="228" t="s">
        <v>829</v>
      </c>
      <c r="F553" s="228" t="s">
        <v>830</v>
      </c>
      <c r="G553" s="228" t="s">
        <v>947</v>
      </c>
      <c r="H553" s="254">
        <v>2410</v>
      </c>
      <c r="I553" s="228" t="s">
        <v>424</v>
      </c>
      <c r="J553" s="231">
        <v>58</v>
      </c>
    </row>
    <row r="554" spans="1:10" ht="15" x14ac:dyDescent="0.25">
      <c r="A554" s="228">
        <v>10001424</v>
      </c>
      <c r="B554" s="228">
        <v>8482470434</v>
      </c>
      <c r="C554" s="228" t="s">
        <v>297</v>
      </c>
      <c r="D554" s="229">
        <v>36196</v>
      </c>
      <c r="E554" s="228" t="s">
        <v>925</v>
      </c>
      <c r="F554" s="228" t="s">
        <v>926</v>
      </c>
      <c r="G554" s="228" t="s">
        <v>1107</v>
      </c>
      <c r="H554" s="254">
        <v>3910</v>
      </c>
      <c r="I554" s="228" t="s">
        <v>578</v>
      </c>
      <c r="J554" s="231">
        <v>24</v>
      </c>
    </row>
    <row r="555" spans="1:10" ht="15" x14ac:dyDescent="0.25">
      <c r="A555" s="228">
        <v>10001425</v>
      </c>
      <c r="B555" s="228">
        <v>8460750965</v>
      </c>
      <c r="C555" s="228" t="s">
        <v>1486</v>
      </c>
      <c r="D555" s="229">
        <v>34024</v>
      </c>
      <c r="E555" s="228" t="s">
        <v>861</v>
      </c>
      <c r="F555" s="228" t="s">
        <v>862</v>
      </c>
      <c r="G555" s="228" t="s">
        <v>1042</v>
      </c>
      <c r="H555" s="254">
        <v>2139</v>
      </c>
      <c r="I555" s="228" t="s">
        <v>387</v>
      </c>
      <c r="J555" s="231">
        <v>30</v>
      </c>
    </row>
    <row r="556" spans="1:10" ht="15" x14ac:dyDescent="0.25">
      <c r="A556" s="228">
        <v>10001431</v>
      </c>
      <c r="B556" s="228">
        <v>8444752533</v>
      </c>
      <c r="C556" s="228" t="s">
        <v>1487</v>
      </c>
      <c r="D556" s="229">
        <v>32424</v>
      </c>
      <c r="E556" s="228" t="s">
        <v>832</v>
      </c>
      <c r="F556" s="228" t="s">
        <v>833</v>
      </c>
      <c r="G556" s="228" t="s">
        <v>959</v>
      </c>
      <c r="H556" s="254">
        <v>2169</v>
      </c>
      <c r="I556" s="228" t="s">
        <v>404</v>
      </c>
      <c r="J556" s="231">
        <v>35</v>
      </c>
    </row>
    <row r="557" spans="1:10" ht="15" x14ac:dyDescent="0.25">
      <c r="A557" s="228">
        <v>10001432</v>
      </c>
      <c r="B557" s="228">
        <v>8408962612</v>
      </c>
      <c r="C557" s="228" t="s">
        <v>1488</v>
      </c>
      <c r="D557" s="229">
        <v>28845</v>
      </c>
      <c r="E557" s="228" t="s">
        <v>1160</v>
      </c>
      <c r="F557" s="228" t="s">
        <v>1161</v>
      </c>
      <c r="G557" s="228" t="s">
        <v>1107</v>
      </c>
      <c r="H557" s="254">
        <v>3623</v>
      </c>
      <c r="I557" s="228" t="s">
        <v>552</v>
      </c>
      <c r="J557" s="231">
        <v>45</v>
      </c>
    </row>
    <row r="558" spans="1:10" ht="15" x14ac:dyDescent="0.25">
      <c r="A558" s="228">
        <v>10001433</v>
      </c>
      <c r="B558" s="228">
        <v>8454831045</v>
      </c>
      <c r="C558" s="228" t="s">
        <v>1489</v>
      </c>
      <c r="D558" s="229">
        <v>33432</v>
      </c>
      <c r="E558" s="228" t="s">
        <v>1160</v>
      </c>
      <c r="F558" s="228" t="s">
        <v>1161</v>
      </c>
      <c r="G558" s="228" t="s">
        <v>1107</v>
      </c>
      <c r="H558" s="254">
        <v>4112</v>
      </c>
      <c r="I558" s="228" t="s">
        <v>581</v>
      </c>
      <c r="J558" s="231">
        <v>32</v>
      </c>
    </row>
    <row r="559" spans="1:10" ht="15" x14ac:dyDescent="0.25">
      <c r="A559" s="228">
        <v>10001434</v>
      </c>
      <c r="B559" s="228">
        <v>8376974440</v>
      </c>
      <c r="C559" s="228" t="s">
        <v>1490</v>
      </c>
      <c r="D559" s="229">
        <v>25646</v>
      </c>
      <c r="E559" s="228" t="s">
        <v>1160</v>
      </c>
      <c r="F559" s="228" t="s">
        <v>1161</v>
      </c>
      <c r="G559" s="228" t="s">
        <v>1107</v>
      </c>
      <c r="H559" s="254">
        <v>3623</v>
      </c>
      <c r="I559" s="228" t="s">
        <v>552</v>
      </c>
      <c r="J559" s="231">
        <v>53</v>
      </c>
    </row>
    <row r="560" spans="1:10" ht="15" x14ac:dyDescent="0.25">
      <c r="A560" s="228">
        <v>10001443</v>
      </c>
      <c r="B560" s="228">
        <v>8472241629</v>
      </c>
      <c r="C560" s="228" t="s">
        <v>1491</v>
      </c>
      <c r="D560" s="229">
        <v>35173</v>
      </c>
      <c r="E560" s="228" t="s">
        <v>820</v>
      </c>
      <c r="F560" s="228" t="s">
        <v>821</v>
      </c>
      <c r="G560" s="228" t="s">
        <v>889</v>
      </c>
      <c r="H560" s="254">
        <v>2118</v>
      </c>
      <c r="I560" s="228" t="s">
        <v>376</v>
      </c>
      <c r="J560" s="231">
        <v>27</v>
      </c>
    </row>
    <row r="561" spans="1:10" ht="15" x14ac:dyDescent="0.25">
      <c r="A561" s="228">
        <v>10001444</v>
      </c>
      <c r="B561" s="228">
        <v>8403941870</v>
      </c>
      <c r="C561" s="228" t="s">
        <v>1492</v>
      </c>
      <c r="D561" s="229">
        <v>28343</v>
      </c>
      <c r="E561" s="228" t="s">
        <v>868</v>
      </c>
      <c r="F561" s="228" t="s">
        <v>869</v>
      </c>
      <c r="G561" s="228" t="s">
        <v>1107</v>
      </c>
      <c r="H561" s="254">
        <v>3910</v>
      </c>
      <c r="I561" s="228" t="s">
        <v>578</v>
      </c>
      <c r="J561" s="231">
        <v>46</v>
      </c>
    </row>
    <row r="562" spans="1:10" ht="15" x14ac:dyDescent="0.25">
      <c r="A562" s="228">
        <v>10001445</v>
      </c>
      <c r="B562" s="228">
        <v>8485252772</v>
      </c>
      <c r="C562" s="228" t="s">
        <v>1493</v>
      </c>
      <c r="D562" s="229">
        <v>36474</v>
      </c>
      <c r="E562" s="228" t="s">
        <v>832</v>
      </c>
      <c r="F562" s="228" t="s">
        <v>833</v>
      </c>
      <c r="G562" s="228" t="s">
        <v>1141</v>
      </c>
      <c r="H562" s="254">
        <v>3139</v>
      </c>
      <c r="I562" s="228" t="s">
        <v>496</v>
      </c>
      <c r="J562" s="231">
        <v>24</v>
      </c>
    </row>
    <row r="563" spans="1:10" ht="15" x14ac:dyDescent="0.25">
      <c r="A563" s="228">
        <v>10001447</v>
      </c>
      <c r="B563" s="228">
        <v>8446302802</v>
      </c>
      <c r="C563" s="228" t="s">
        <v>1494</v>
      </c>
      <c r="D563" s="229">
        <v>32579</v>
      </c>
      <c r="E563" s="228" t="s">
        <v>1112</v>
      </c>
      <c r="F563" s="228" t="s">
        <v>1113</v>
      </c>
      <c r="G563" s="228" t="s">
        <v>1107</v>
      </c>
      <c r="H563" s="254">
        <v>3910</v>
      </c>
      <c r="I563" s="228" t="s">
        <v>578</v>
      </c>
      <c r="J563" s="231">
        <v>34</v>
      </c>
    </row>
    <row r="564" spans="1:10" ht="15" x14ac:dyDescent="0.25">
      <c r="A564" s="228">
        <v>10001448</v>
      </c>
      <c r="B564" s="228">
        <v>8426341128</v>
      </c>
      <c r="C564" s="228" t="s">
        <v>1495</v>
      </c>
      <c r="D564" s="229">
        <v>30583</v>
      </c>
      <c r="E564" s="228" t="s">
        <v>1097</v>
      </c>
      <c r="F564" s="228" t="s">
        <v>1098</v>
      </c>
      <c r="G564" s="228" t="s">
        <v>1107</v>
      </c>
      <c r="H564" s="254">
        <v>4229</v>
      </c>
      <c r="I564" s="228" t="s">
        <v>603</v>
      </c>
      <c r="J564" s="231">
        <v>40</v>
      </c>
    </row>
    <row r="565" spans="1:10" ht="15" x14ac:dyDescent="0.25">
      <c r="A565" s="228">
        <v>10001449</v>
      </c>
      <c r="B565" s="228">
        <v>8408103296</v>
      </c>
      <c r="C565" s="228" t="s">
        <v>1496</v>
      </c>
      <c r="D565" s="229">
        <v>28759</v>
      </c>
      <c r="E565" s="228" t="s">
        <v>975</v>
      </c>
      <c r="F565" s="228" t="s">
        <v>976</v>
      </c>
      <c r="G565" s="228" t="s">
        <v>1042</v>
      </c>
      <c r="H565" s="254">
        <v>2118</v>
      </c>
      <c r="I565" s="228" t="s">
        <v>376</v>
      </c>
      <c r="J565" s="231">
        <v>45</v>
      </c>
    </row>
    <row r="566" spans="1:10" ht="15" x14ac:dyDescent="0.25">
      <c r="A566" s="228">
        <v>10001452</v>
      </c>
      <c r="B566" s="228">
        <v>8427353219</v>
      </c>
      <c r="C566" s="228" t="s">
        <v>1497</v>
      </c>
      <c r="D566" s="229">
        <v>30684</v>
      </c>
      <c r="E566" s="228" t="s">
        <v>820</v>
      </c>
      <c r="F566" s="228" t="s">
        <v>821</v>
      </c>
      <c r="G566" s="228" t="s">
        <v>1042</v>
      </c>
      <c r="H566" s="254">
        <v>2139</v>
      </c>
      <c r="I566" s="228" t="s">
        <v>387</v>
      </c>
      <c r="J566" s="231">
        <v>39</v>
      </c>
    </row>
    <row r="567" spans="1:10" ht="15" x14ac:dyDescent="0.25">
      <c r="A567" s="228">
        <v>10001453</v>
      </c>
      <c r="B567" s="228">
        <v>8457050281</v>
      </c>
      <c r="C567" s="228" t="s">
        <v>1498</v>
      </c>
      <c r="D567" s="229">
        <v>33654</v>
      </c>
      <c r="E567" s="228" t="s">
        <v>898</v>
      </c>
      <c r="F567" s="228" t="s">
        <v>899</v>
      </c>
      <c r="G567" s="228" t="s">
        <v>889</v>
      </c>
      <c r="H567" s="254">
        <v>2139</v>
      </c>
      <c r="I567" s="228" t="s">
        <v>387</v>
      </c>
      <c r="J567" s="231">
        <v>31</v>
      </c>
    </row>
    <row r="568" spans="1:10" ht="15" x14ac:dyDescent="0.25">
      <c r="A568" s="228">
        <v>10001456</v>
      </c>
      <c r="B568" s="228">
        <v>8411870324</v>
      </c>
      <c r="C568" s="228" t="s">
        <v>1499</v>
      </c>
      <c r="D568" s="229">
        <v>29136</v>
      </c>
      <c r="E568" s="228" t="s">
        <v>898</v>
      </c>
      <c r="F568" s="228" t="s">
        <v>899</v>
      </c>
      <c r="G568" s="228" t="s">
        <v>982</v>
      </c>
      <c r="H568" s="254">
        <v>2410</v>
      </c>
      <c r="I568" s="228" t="s">
        <v>424</v>
      </c>
      <c r="J568" s="231">
        <v>44</v>
      </c>
    </row>
    <row r="569" spans="1:10" ht="15" x14ac:dyDescent="0.25">
      <c r="A569" s="228">
        <v>10001460</v>
      </c>
      <c r="B569" s="228">
        <v>8405600728</v>
      </c>
      <c r="C569" s="228" t="s">
        <v>1500</v>
      </c>
      <c r="D569" s="229">
        <v>28509</v>
      </c>
      <c r="E569" s="228" t="s">
        <v>907</v>
      </c>
      <c r="F569" s="228" t="s">
        <v>908</v>
      </c>
      <c r="G569" s="228" t="s">
        <v>959</v>
      </c>
      <c r="H569" s="254">
        <v>2165</v>
      </c>
      <c r="I569" s="228" t="s">
        <v>400</v>
      </c>
      <c r="J569" s="231">
        <v>45</v>
      </c>
    </row>
    <row r="570" spans="1:10" ht="15" x14ac:dyDescent="0.25">
      <c r="A570" s="228">
        <v>10001462</v>
      </c>
      <c r="B570" s="228">
        <v>8408141996</v>
      </c>
      <c r="C570" s="228" t="s">
        <v>1501</v>
      </c>
      <c r="D570" s="229">
        <v>28763</v>
      </c>
      <c r="E570" s="228" t="s">
        <v>1163</v>
      </c>
      <c r="F570" s="228" t="s">
        <v>1164</v>
      </c>
      <c r="G570" s="228" t="s">
        <v>1071</v>
      </c>
      <c r="H570" s="254">
        <v>1419</v>
      </c>
      <c r="I570" s="228" t="s">
        <v>368</v>
      </c>
      <c r="J570" s="231">
        <v>45</v>
      </c>
    </row>
    <row r="571" spans="1:10" ht="15" x14ac:dyDescent="0.25">
      <c r="A571" s="228">
        <v>10001463</v>
      </c>
      <c r="B571" s="228">
        <v>8437320062</v>
      </c>
      <c r="C571" s="228" t="s">
        <v>166</v>
      </c>
      <c r="D571" s="229">
        <v>31681</v>
      </c>
      <c r="E571" s="228" t="s">
        <v>1163</v>
      </c>
      <c r="F571" s="228" t="s">
        <v>1164</v>
      </c>
      <c r="G571" s="228" t="s">
        <v>1071</v>
      </c>
      <c r="H571" s="254">
        <v>2910</v>
      </c>
      <c r="I571" s="228" t="s">
        <v>480</v>
      </c>
      <c r="J571" s="231">
        <v>37</v>
      </c>
    </row>
    <row r="572" spans="1:10" ht="15" x14ac:dyDescent="0.25">
      <c r="A572" s="228">
        <v>10001464</v>
      </c>
      <c r="B572" s="228">
        <v>8355271106</v>
      </c>
      <c r="C572" s="228" t="s">
        <v>1502</v>
      </c>
      <c r="D572" s="229">
        <v>23476</v>
      </c>
      <c r="E572" s="228" t="s">
        <v>1160</v>
      </c>
      <c r="F572" s="228" t="s">
        <v>1161</v>
      </c>
      <c r="G572" s="228" t="s">
        <v>1107</v>
      </c>
      <c r="H572" s="254">
        <v>3623</v>
      </c>
      <c r="I572" s="228" t="s">
        <v>552</v>
      </c>
      <c r="J572" s="231">
        <v>59</v>
      </c>
    </row>
    <row r="573" spans="1:10" ht="15" x14ac:dyDescent="0.25">
      <c r="A573" s="228">
        <v>10001467</v>
      </c>
      <c r="B573" s="228">
        <v>8462260035</v>
      </c>
      <c r="C573" s="228" t="s">
        <v>1503</v>
      </c>
      <c r="D573" s="229">
        <v>34175</v>
      </c>
      <c r="E573" s="228" t="s">
        <v>820</v>
      </c>
      <c r="F573" s="228" t="s">
        <v>821</v>
      </c>
      <c r="G573" s="228" t="s">
        <v>1107</v>
      </c>
      <c r="H573" s="254">
        <v>3910</v>
      </c>
      <c r="I573" s="228" t="s">
        <v>578</v>
      </c>
      <c r="J573" s="231">
        <v>30</v>
      </c>
    </row>
    <row r="574" spans="1:10" ht="15" x14ac:dyDescent="0.25">
      <c r="A574" s="228">
        <v>10001469</v>
      </c>
      <c r="B574" s="228">
        <v>8377610388</v>
      </c>
      <c r="C574" s="228" t="s">
        <v>1504</v>
      </c>
      <c r="D574" s="229">
        <v>25710</v>
      </c>
      <c r="E574" s="228" t="s">
        <v>864</v>
      </c>
      <c r="F574" s="228" t="s">
        <v>865</v>
      </c>
      <c r="G574" s="228" t="s">
        <v>1090</v>
      </c>
      <c r="H574" s="254">
        <v>2410</v>
      </c>
      <c r="I574" s="228" t="s">
        <v>424</v>
      </c>
      <c r="J574" s="231">
        <v>53</v>
      </c>
    </row>
    <row r="575" spans="1:10" ht="15" x14ac:dyDescent="0.25">
      <c r="A575" s="228">
        <v>10001477</v>
      </c>
      <c r="B575" s="228">
        <v>8389152959</v>
      </c>
      <c r="C575" s="228" t="s">
        <v>1505</v>
      </c>
      <c r="D575" s="229">
        <v>26864</v>
      </c>
      <c r="E575" s="228" t="s">
        <v>891</v>
      </c>
      <c r="F575" s="228" t="s">
        <v>892</v>
      </c>
      <c r="G575" s="228" t="s">
        <v>826</v>
      </c>
      <c r="H575" s="254">
        <v>2410</v>
      </c>
      <c r="I575" s="228" t="s">
        <v>424</v>
      </c>
      <c r="J575" s="231">
        <v>50</v>
      </c>
    </row>
    <row r="576" spans="1:10" ht="15" x14ac:dyDescent="0.25">
      <c r="A576" s="228">
        <v>10001478</v>
      </c>
      <c r="B576" s="228">
        <v>8326124451</v>
      </c>
      <c r="C576" s="228" t="s">
        <v>1506</v>
      </c>
      <c r="D576" s="229">
        <v>20561</v>
      </c>
      <c r="E576" s="228" t="s">
        <v>829</v>
      </c>
      <c r="F576" s="228" t="s">
        <v>830</v>
      </c>
      <c r="G576" s="228" t="s">
        <v>822</v>
      </c>
      <c r="H576" s="254">
        <v>2410</v>
      </c>
      <c r="I576" s="228" t="s">
        <v>424</v>
      </c>
      <c r="J576" s="231">
        <v>67</v>
      </c>
    </row>
    <row r="577" spans="1:10" ht="15" x14ac:dyDescent="0.25">
      <c r="A577" s="228">
        <v>10001481</v>
      </c>
      <c r="B577" s="228">
        <v>8421612808</v>
      </c>
      <c r="C577" s="228" t="s">
        <v>1507</v>
      </c>
      <c r="D577" s="229">
        <v>30110</v>
      </c>
      <c r="E577" s="228" t="s">
        <v>868</v>
      </c>
      <c r="F577" s="228" t="s">
        <v>869</v>
      </c>
      <c r="G577" s="228" t="s">
        <v>947</v>
      </c>
      <c r="H577" s="254">
        <v>2410</v>
      </c>
      <c r="I577" s="228" t="s">
        <v>424</v>
      </c>
      <c r="J577" s="231">
        <v>41</v>
      </c>
    </row>
    <row r="578" spans="1:10" ht="15" x14ac:dyDescent="0.25">
      <c r="A578" s="228">
        <v>10001482</v>
      </c>
      <c r="B578" s="228">
        <v>8437130026</v>
      </c>
      <c r="C578" s="228" t="s">
        <v>1508</v>
      </c>
      <c r="D578" s="229">
        <v>31662</v>
      </c>
      <c r="E578" s="228" t="s">
        <v>829</v>
      </c>
      <c r="F578" s="228" t="s">
        <v>830</v>
      </c>
      <c r="G578" s="228" t="s">
        <v>1071</v>
      </c>
      <c r="H578" s="254">
        <v>2910</v>
      </c>
      <c r="I578" s="228" t="s">
        <v>480</v>
      </c>
      <c r="J578" s="231">
        <v>37</v>
      </c>
    </row>
    <row r="579" spans="1:10" ht="15" x14ac:dyDescent="0.25">
      <c r="A579" s="228">
        <v>10001486</v>
      </c>
      <c r="B579" s="228">
        <v>8450852021</v>
      </c>
      <c r="C579" s="228" t="s">
        <v>1509</v>
      </c>
      <c r="D579" s="229">
        <v>33034</v>
      </c>
      <c r="E579" s="228" t="s">
        <v>1163</v>
      </c>
      <c r="F579" s="228" t="s">
        <v>1164</v>
      </c>
      <c r="G579" s="228" t="s">
        <v>1071</v>
      </c>
      <c r="H579" s="254">
        <v>2910</v>
      </c>
      <c r="I579" s="228" t="s">
        <v>480</v>
      </c>
      <c r="J579" s="231">
        <v>33</v>
      </c>
    </row>
    <row r="580" spans="1:10" ht="15" x14ac:dyDescent="0.25">
      <c r="A580" s="228">
        <v>10001490</v>
      </c>
      <c r="B580" s="228">
        <v>8361092331</v>
      </c>
      <c r="C580" s="228" t="s">
        <v>1510</v>
      </c>
      <c r="D580" s="229">
        <v>24058</v>
      </c>
      <c r="E580" s="228" t="s">
        <v>891</v>
      </c>
      <c r="F580" s="228" t="s">
        <v>892</v>
      </c>
      <c r="G580" s="228" t="s">
        <v>947</v>
      </c>
      <c r="H580" s="254">
        <v>2410</v>
      </c>
      <c r="I580" s="228" t="s">
        <v>424</v>
      </c>
      <c r="J580" s="231">
        <v>58</v>
      </c>
    </row>
    <row r="581" spans="1:10" ht="15" x14ac:dyDescent="0.25">
      <c r="A581" s="228">
        <v>10001491</v>
      </c>
      <c r="B581" s="228">
        <v>8380433149</v>
      </c>
      <c r="C581" s="228" t="s">
        <v>1511</v>
      </c>
      <c r="D581" s="229">
        <v>25992</v>
      </c>
      <c r="E581" s="228" t="s">
        <v>1335</v>
      </c>
      <c r="F581" s="228" t="s">
        <v>1336</v>
      </c>
      <c r="G581" s="228" t="s">
        <v>936</v>
      </c>
      <c r="H581" s="254">
        <v>1328</v>
      </c>
      <c r="I581" s="228" t="s">
        <v>353</v>
      </c>
      <c r="J581" s="231">
        <v>52</v>
      </c>
    </row>
    <row r="582" spans="1:10" ht="15" x14ac:dyDescent="0.25">
      <c r="A582" s="228">
        <v>10001505</v>
      </c>
      <c r="B582" s="228">
        <v>8417951342</v>
      </c>
      <c r="C582" s="228" t="s">
        <v>1512</v>
      </c>
      <c r="D582" s="229">
        <v>29744</v>
      </c>
      <c r="E582" s="228" t="s">
        <v>1129</v>
      </c>
      <c r="F582" s="228" t="s">
        <v>1130</v>
      </c>
      <c r="G582" s="228" t="s">
        <v>1071</v>
      </c>
      <c r="H582" s="254">
        <v>2910</v>
      </c>
      <c r="I582" s="228" t="s">
        <v>480</v>
      </c>
      <c r="J582" s="231">
        <v>42</v>
      </c>
    </row>
    <row r="583" spans="1:10" ht="15" x14ac:dyDescent="0.25">
      <c r="A583" s="228">
        <v>10001518</v>
      </c>
      <c r="B583" s="228">
        <v>8464910525</v>
      </c>
      <c r="C583" s="228" t="s">
        <v>1513</v>
      </c>
      <c r="D583" s="229">
        <v>34440</v>
      </c>
      <c r="E583" s="228" t="s">
        <v>907</v>
      </c>
      <c r="F583" s="228" t="s">
        <v>908</v>
      </c>
      <c r="G583" s="228" t="s">
        <v>1042</v>
      </c>
      <c r="H583" s="254">
        <v>2131</v>
      </c>
      <c r="I583" s="228" t="s">
        <v>380</v>
      </c>
      <c r="J583" s="231">
        <v>29</v>
      </c>
    </row>
    <row r="584" spans="1:10" ht="15" x14ac:dyDescent="0.25">
      <c r="A584" s="228">
        <v>10001532</v>
      </c>
      <c r="B584" s="228">
        <v>8416001936</v>
      </c>
      <c r="C584" s="228" t="s">
        <v>1514</v>
      </c>
      <c r="D584" s="229">
        <v>29549</v>
      </c>
      <c r="E584" s="228" t="s">
        <v>1160</v>
      </c>
      <c r="F584" s="228" t="s">
        <v>1161</v>
      </c>
      <c r="G584" s="228" t="s">
        <v>1107</v>
      </c>
      <c r="H584" s="254">
        <v>3623</v>
      </c>
      <c r="I584" s="228" t="s">
        <v>552</v>
      </c>
      <c r="J584" s="231">
        <v>43</v>
      </c>
    </row>
    <row r="585" spans="1:10" ht="15" x14ac:dyDescent="0.25">
      <c r="A585" s="228">
        <v>10001535</v>
      </c>
      <c r="B585" s="228">
        <v>8363194034</v>
      </c>
      <c r="C585" s="228" t="s">
        <v>1515</v>
      </c>
      <c r="D585" s="229">
        <v>24268</v>
      </c>
      <c r="E585" s="228" t="s">
        <v>1100</v>
      </c>
      <c r="F585" s="228" t="s">
        <v>1101</v>
      </c>
      <c r="G585" s="228" t="s">
        <v>1071</v>
      </c>
      <c r="H585" s="254">
        <v>3162</v>
      </c>
      <c r="I585" s="228" t="s">
        <v>509</v>
      </c>
      <c r="J585" s="231">
        <v>57</v>
      </c>
    </row>
    <row r="586" spans="1:10" ht="15" x14ac:dyDescent="0.25">
      <c r="A586" s="228">
        <v>10001538</v>
      </c>
      <c r="B586" s="228">
        <v>8348242694</v>
      </c>
      <c r="C586" s="228" t="s">
        <v>1516</v>
      </c>
      <c r="D586" s="229">
        <v>22773</v>
      </c>
      <c r="E586" s="228" t="s">
        <v>1228</v>
      </c>
      <c r="F586" s="228" t="s">
        <v>1229</v>
      </c>
      <c r="G586" s="228" t="s">
        <v>1071</v>
      </c>
      <c r="H586" s="254">
        <v>2910</v>
      </c>
      <c r="I586" s="228" t="s">
        <v>480</v>
      </c>
      <c r="J586" s="231">
        <v>61</v>
      </c>
    </row>
    <row r="587" spans="1:10" ht="15" x14ac:dyDescent="0.25">
      <c r="A587" s="228">
        <v>10001539</v>
      </c>
      <c r="B587" s="228">
        <v>8366333868</v>
      </c>
      <c r="C587" s="228" t="s">
        <v>1517</v>
      </c>
      <c r="D587" s="229">
        <v>24582</v>
      </c>
      <c r="E587" s="228" t="s">
        <v>891</v>
      </c>
      <c r="F587" s="228" t="s">
        <v>892</v>
      </c>
      <c r="G587" s="228" t="s">
        <v>947</v>
      </c>
      <c r="H587" s="254">
        <v>2410</v>
      </c>
      <c r="I587" s="228" t="s">
        <v>424</v>
      </c>
      <c r="J587" s="231">
        <v>56</v>
      </c>
    </row>
    <row r="588" spans="1:10" ht="15" x14ac:dyDescent="0.25">
      <c r="A588" s="228">
        <v>10001540</v>
      </c>
      <c r="B588" s="228">
        <v>8469202529</v>
      </c>
      <c r="C588" s="228" t="s">
        <v>1518</v>
      </c>
      <c r="D588" s="229">
        <v>34869</v>
      </c>
      <c r="E588" s="228" t="s">
        <v>1210</v>
      </c>
      <c r="F588" s="228" t="s">
        <v>1211</v>
      </c>
      <c r="G588" s="228" t="s">
        <v>1107</v>
      </c>
      <c r="H588" s="254">
        <v>3910</v>
      </c>
      <c r="I588" s="228" t="s">
        <v>578</v>
      </c>
      <c r="J588" s="231">
        <v>28</v>
      </c>
    </row>
    <row r="589" spans="1:10" ht="15" x14ac:dyDescent="0.25">
      <c r="A589" s="228">
        <v>10001544</v>
      </c>
      <c r="B589" s="228">
        <v>8364533339</v>
      </c>
      <c r="C589" s="228" t="s">
        <v>1519</v>
      </c>
      <c r="D589" s="229">
        <v>24402</v>
      </c>
      <c r="E589" s="228" t="s">
        <v>1520</v>
      </c>
      <c r="F589" s="228" t="s">
        <v>1521</v>
      </c>
      <c r="G589" s="228" t="s">
        <v>1071</v>
      </c>
      <c r="H589" s="254">
        <v>1328</v>
      </c>
      <c r="I589" s="228" t="s">
        <v>353</v>
      </c>
      <c r="J589" s="231">
        <v>57</v>
      </c>
    </row>
    <row r="590" spans="1:10" ht="15" x14ac:dyDescent="0.25">
      <c r="A590" s="228">
        <v>10001545</v>
      </c>
      <c r="B590" s="228">
        <v>8445414666</v>
      </c>
      <c r="C590" s="228" t="s">
        <v>1522</v>
      </c>
      <c r="D590" s="229">
        <v>32490</v>
      </c>
      <c r="E590" s="228" t="s">
        <v>907</v>
      </c>
      <c r="F590" s="228" t="s">
        <v>908</v>
      </c>
      <c r="G590" s="228" t="s">
        <v>1042</v>
      </c>
      <c r="H590" s="254">
        <v>2167</v>
      </c>
      <c r="I590" s="228" t="s">
        <v>402</v>
      </c>
      <c r="J590" s="231">
        <v>35</v>
      </c>
    </row>
    <row r="591" spans="1:10" ht="15" x14ac:dyDescent="0.25">
      <c r="A591" s="228">
        <v>10001549</v>
      </c>
      <c r="B591" s="228">
        <v>8406762934</v>
      </c>
      <c r="C591" s="228" t="s">
        <v>1523</v>
      </c>
      <c r="D591" s="229">
        <v>28625</v>
      </c>
      <c r="E591" s="228" t="s">
        <v>868</v>
      </c>
      <c r="F591" s="228" t="s">
        <v>869</v>
      </c>
      <c r="G591" s="228" t="s">
        <v>1107</v>
      </c>
      <c r="H591" s="254">
        <v>3910</v>
      </c>
      <c r="I591" s="228" t="s">
        <v>578</v>
      </c>
      <c r="J591" s="231">
        <v>45</v>
      </c>
    </row>
    <row r="592" spans="1:10" ht="15" x14ac:dyDescent="0.25">
      <c r="A592" s="228">
        <v>10001557</v>
      </c>
      <c r="B592" s="228">
        <v>8471310406</v>
      </c>
      <c r="C592" s="228" t="s">
        <v>1524</v>
      </c>
      <c r="D592" s="229">
        <v>35080</v>
      </c>
      <c r="E592" s="228" t="s">
        <v>904</v>
      </c>
      <c r="F592" s="228" t="s">
        <v>905</v>
      </c>
      <c r="G592" s="228" t="s">
        <v>982</v>
      </c>
      <c r="H592" s="254">
        <v>2410</v>
      </c>
      <c r="I592" s="228" t="s">
        <v>424</v>
      </c>
      <c r="J592" s="231">
        <v>27</v>
      </c>
    </row>
    <row r="593" spans="1:10" ht="15" x14ac:dyDescent="0.25">
      <c r="A593" s="228">
        <v>10001560</v>
      </c>
      <c r="B593" s="228">
        <v>8403794029</v>
      </c>
      <c r="C593" s="228" t="s">
        <v>1525</v>
      </c>
      <c r="D593" s="229">
        <v>28328</v>
      </c>
      <c r="E593" s="228" t="s">
        <v>1210</v>
      </c>
      <c r="F593" s="228" t="s">
        <v>1211</v>
      </c>
      <c r="G593" s="228" t="s">
        <v>1107</v>
      </c>
      <c r="H593" s="254">
        <v>3910</v>
      </c>
      <c r="I593" s="228" t="s">
        <v>578</v>
      </c>
      <c r="J593" s="231">
        <v>46</v>
      </c>
    </row>
    <row r="594" spans="1:10" ht="15" x14ac:dyDescent="0.25">
      <c r="A594" s="228">
        <v>10001564</v>
      </c>
      <c r="B594" s="228">
        <v>8372591652</v>
      </c>
      <c r="C594" s="228" t="s">
        <v>1526</v>
      </c>
      <c r="D594" s="229">
        <v>25208</v>
      </c>
      <c r="E594" s="228" t="s">
        <v>824</v>
      </c>
      <c r="F594" s="228" t="s">
        <v>825</v>
      </c>
      <c r="G594" s="228" t="s">
        <v>826</v>
      </c>
      <c r="H594" s="254">
        <v>1416</v>
      </c>
      <c r="I594" s="228" t="s">
        <v>367</v>
      </c>
      <c r="J594" s="231">
        <v>54</v>
      </c>
    </row>
    <row r="595" spans="1:10" ht="15" x14ac:dyDescent="0.25">
      <c r="A595" s="228">
        <v>10001566</v>
      </c>
      <c r="B595" s="228">
        <v>8421062379</v>
      </c>
      <c r="C595" s="228" t="s">
        <v>1527</v>
      </c>
      <c r="D595" s="229">
        <v>30055</v>
      </c>
      <c r="E595" s="228" t="s">
        <v>832</v>
      </c>
      <c r="F595" s="228" t="s">
        <v>833</v>
      </c>
      <c r="G595" s="228" t="s">
        <v>1042</v>
      </c>
      <c r="H595" s="254">
        <v>2114</v>
      </c>
      <c r="I595" s="228" t="s">
        <v>372</v>
      </c>
      <c r="J595" s="231">
        <v>41</v>
      </c>
    </row>
    <row r="596" spans="1:10" ht="15" x14ac:dyDescent="0.25">
      <c r="A596" s="228">
        <v>10001569</v>
      </c>
      <c r="B596" s="228">
        <v>8476222777</v>
      </c>
      <c r="C596" s="228" t="s">
        <v>1528</v>
      </c>
      <c r="D596" s="229">
        <v>35571</v>
      </c>
      <c r="E596" s="228" t="s">
        <v>975</v>
      </c>
      <c r="F596" s="228" t="s">
        <v>976</v>
      </c>
      <c r="G596" s="228" t="s">
        <v>982</v>
      </c>
      <c r="H596" s="254">
        <v>2410</v>
      </c>
      <c r="I596" s="228" t="s">
        <v>424</v>
      </c>
      <c r="J596" s="231">
        <v>26</v>
      </c>
    </row>
    <row r="597" spans="1:10" ht="15" x14ac:dyDescent="0.25">
      <c r="A597" s="228">
        <v>10001572</v>
      </c>
      <c r="B597" s="228">
        <v>8391050157</v>
      </c>
      <c r="C597" s="228" t="s">
        <v>1529</v>
      </c>
      <c r="D597" s="229">
        <v>27054</v>
      </c>
      <c r="E597" s="228" t="s">
        <v>1134</v>
      </c>
      <c r="F597" s="228" t="s">
        <v>1135</v>
      </c>
      <c r="G597" s="228" t="s">
        <v>1107</v>
      </c>
      <c r="H597" s="254">
        <v>3910</v>
      </c>
      <c r="I597" s="228" t="s">
        <v>578</v>
      </c>
      <c r="J597" s="231">
        <v>49</v>
      </c>
    </row>
    <row r="598" spans="1:10" ht="15" x14ac:dyDescent="0.25">
      <c r="A598" s="228">
        <v>10001573</v>
      </c>
      <c r="B598" s="228">
        <v>8464521502</v>
      </c>
      <c r="C598" s="228" t="s">
        <v>1530</v>
      </c>
      <c r="D598" s="229">
        <v>34401</v>
      </c>
      <c r="E598" s="228" t="s">
        <v>820</v>
      </c>
      <c r="F598" s="228" t="s">
        <v>821</v>
      </c>
      <c r="G598" s="228" t="s">
        <v>1042</v>
      </c>
      <c r="H598" s="254">
        <v>2117</v>
      </c>
      <c r="I598" s="228" t="s">
        <v>375</v>
      </c>
      <c r="J598" s="231">
        <v>29</v>
      </c>
    </row>
    <row r="599" spans="1:10" ht="15" x14ac:dyDescent="0.25">
      <c r="A599" s="228">
        <v>10001574</v>
      </c>
      <c r="B599" s="228">
        <v>8474180449</v>
      </c>
      <c r="C599" s="228" t="s">
        <v>1531</v>
      </c>
      <c r="D599" s="229">
        <v>35367</v>
      </c>
      <c r="E599" s="228" t="s">
        <v>820</v>
      </c>
      <c r="F599" s="228" t="s">
        <v>821</v>
      </c>
      <c r="G599" s="228" t="s">
        <v>1042</v>
      </c>
      <c r="H599" s="254">
        <v>2117</v>
      </c>
      <c r="I599" s="228" t="s">
        <v>375</v>
      </c>
      <c r="J599" s="231">
        <v>27</v>
      </c>
    </row>
    <row r="600" spans="1:10" ht="15" x14ac:dyDescent="0.25">
      <c r="A600" s="228">
        <v>10001575</v>
      </c>
      <c r="B600" s="228">
        <v>8457790412</v>
      </c>
      <c r="C600" s="228" t="s">
        <v>1532</v>
      </c>
      <c r="D600" s="229">
        <v>33728</v>
      </c>
      <c r="E600" s="228" t="s">
        <v>1129</v>
      </c>
      <c r="F600" s="228" t="s">
        <v>1130</v>
      </c>
      <c r="G600" s="228" t="s">
        <v>1107</v>
      </c>
      <c r="H600" s="254">
        <v>3910</v>
      </c>
      <c r="I600" s="228" t="s">
        <v>578</v>
      </c>
      <c r="J600" s="231">
        <v>31</v>
      </c>
    </row>
    <row r="601" spans="1:10" ht="15" x14ac:dyDescent="0.25">
      <c r="A601" s="228">
        <v>10001577</v>
      </c>
      <c r="B601" s="228">
        <v>8415246099</v>
      </c>
      <c r="C601" s="228" t="s">
        <v>1533</v>
      </c>
      <c r="D601" s="229">
        <v>29473</v>
      </c>
      <c r="E601" s="228" t="s">
        <v>864</v>
      </c>
      <c r="F601" s="228" t="s">
        <v>865</v>
      </c>
      <c r="G601" s="228" t="s">
        <v>1090</v>
      </c>
      <c r="H601" s="254">
        <v>2410</v>
      </c>
      <c r="I601" s="228" t="s">
        <v>424</v>
      </c>
      <c r="J601" s="231">
        <v>43</v>
      </c>
    </row>
    <row r="602" spans="1:10" ht="15" x14ac:dyDescent="0.25">
      <c r="A602" s="228">
        <v>10001578</v>
      </c>
      <c r="B602" s="228">
        <v>8404111863</v>
      </c>
      <c r="C602" s="228" t="s">
        <v>1534</v>
      </c>
      <c r="D602" s="229">
        <v>28360</v>
      </c>
      <c r="E602" s="228" t="s">
        <v>1442</v>
      </c>
      <c r="F602" s="228" t="s">
        <v>1443</v>
      </c>
      <c r="G602" s="228" t="s">
        <v>1071</v>
      </c>
      <c r="H602" s="254">
        <v>2910</v>
      </c>
      <c r="I602" s="228" t="s">
        <v>480</v>
      </c>
      <c r="J602" s="231">
        <v>46</v>
      </c>
    </row>
    <row r="603" spans="1:10" ht="15" x14ac:dyDescent="0.25">
      <c r="A603" s="228">
        <v>10001583</v>
      </c>
      <c r="B603" s="228">
        <v>8440864078</v>
      </c>
      <c r="C603" s="228" t="s">
        <v>1535</v>
      </c>
      <c r="D603" s="229">
        <v>32035</v>
      </c>
      <c r="E603" s="228" t="s">
        <v>839</v>
      </c>
      <c r="F603" s="228" t="s">
        <v>840</v>
      </c>
      <c r="G603" s="228" t="s">
        <v>834</v>
      </c>
      <c r="H603" s="254">
        <v>2410</v>
      </c>
      <c r="I603" s="228" t="s">
        <v>424</v>
      </c>
      <c r="J603" s="231">
        <v>36</v>
      </c>
    </row>
    <row r="604" spans="1:10" ht="15" x14ac:dyDescent="0.25">
      <c r="A604" s="228">
        <v>10001585</v>
      </c>
      <c r="B604" s="228">
        <v>8393461960</v>
      </c>
      <c r="C604" s="228" t="s">
        <v>1536</v>
      </c>
      <c r="D604" s="229">
        <v>27295</v>
      </c>
      <c r="E604" s="228" t="s">
        <v>891</v>
      </c>
      <c r="F604" s="228" t="s">
        <v>892</v>
      </c>
      <c r="G604" s="228" t="s">
        <v>982</v>
      </c>
      <c r="H604" s="254">
        <v>2410</v>
      </c>
      <c r="I604" s="228" t="s">
        <v>424</v>
      </c>
      <c r="J604" s="231">
        <v>49</v>
      </c>
    </row>
    <row r="605" spans="1:10" ht="15" x14ac:dyDescent="0.25">
      <c r="A605" s="228">
        <v>10001586</v>
      </c>
      <c r="B605" s="228">
        <v>8469240358</v>
      </c>
      <c r="C605" s="228" t="s">
        <v>1537</v>
      </c>
      <c r="D605" s="229">
        <v>34873</v>
      </c>
      <c r="E605" s="228" t="s">
        <v>1103</v>
      </c>
      <c r="F605" s="228" t="s">
        <v>1104</v>
      </c>
      <c r="G605" s="228" t="s">
        <v>1107</v>
      </c>
      <c r="H605" s="254">
        <v>3611</v>
      </c>
      <c r="I605" s="228" t="s">
        <v>543</v>
      </c>
      <c r="J605" s="231">
        <v>28</v>
      </c>
    </row>
    <row r="606" spans="1:10" ht="15" x14ac:dyDescent="0.25">
      <c r="A606" s="228">
        <v>10001605</v>
      </c>
      <c r="B606" s="228">
        <v>8409162962</v>
      </c>
      <c r="C606" s="228" t="s">
        <v>1538</v>
      </c>
      <c r="D606" s="229">
        <v>28865</v>
      </c>
      <c r="E606" s="228" t="s">
        <v>1109</v>
      </c>
      <c r="F606" s="228" t="s">
        <v>1110</v>
      </c>
      <c r="G606" s="228" t="s">
        <v>1071</v>
      </c>
      <c r="H606" s="254">
        <v>4134</v>
      </c>
      <c r="I606" s="228" t="s">
        <v>592</v>
      </c>
      <c r="J606" s="231">
        <v>44</v>
      </c>
    </row>
    <row r="607" spans="1:10" ht="15" x14ac:dyDescent="0.25">
      <c r="A607" s="228">
        <v>10001607</v>
      </c>
      <c r="B607" s="228">
        <v>8401883954</v>
      </c>
      <c r="C607" s="228" t="s">
        <v>1539</v>
      </c>
      <c r="D607" s="229">
        <v>28137</v>
      </c>
      <c r="E607" s="228" t="s">
        <v>1109</v>
      </c>
      <c r="F607" s="228" t="s">
        <v>1110</v>
      </c>
      <c r="G607" s="228" t="s">
        <v>1071</v>
      </c>
      <c r="H607" s="254">
        <v>4134</v>
      </c>
      <c r="I607" s="228" t="s">
        <v>592</v>
      </c>
      <c r="J607" s="231">
        <v>46</v>
      </c>
    </row>
    <row r="608" spans="1:10" ht="15" x14ac:dyDescent="0.25">
      <c r="A608" s="228">
        <v>10001610</v>
      </c>
      <c r="B608" s="228">
        <v>8384883114</v>
      </c>
      <c r="C608" s="228" t="s">
        <v>1540</v>
      </c>
      <c r="D608" s="229">
        <v>26437</v>
      </c>
      <c r="E608" s="228" t="s">
        <v>858</v>
      </c>
      <c r="F608" s="228" t="s">
        <v>859</v>
      </c>
      <c r="G608" s="228" t="s">
        <v>826</v>
      </c>
      <c r="H608" s="254">
        <v>2410</v>
      </c>
      <c r="I608" s="228" t="s">
        <v>424</v>
      </c>
      <c r="J608" s="231">
        <v>51</v>
      </c>
    </row>
    <row r="609" spans="1:10" ht="15" x14ac:dyDescent="0.25">
      <c r="A609" s="228">
        <v>10001612</v>
      </c>
      <c r="B609" s="228">
        <v>8418112433</v>
      </c>
      <c r="C609" s="228" t="s">
        <v>1541</v>
      </c>
      <c r="D609" s="229">
        <v>29760</v>
      </c>
      <c r="E609" s="228" t="s">
        <v>1352</v>
      </c>
      <c r="F609" s="228" t="s">
        <v>1353</v>
      </c>
      <c r="G609" s="228" t="s">
        <v>1107</v>
      </c>
      <c r="H609" s="254">
        <v>3910</v>
      </c>
      <c r="I609" s="228" t="s">
        <v>578</v>
      </c>
      <c r="J609" s="231">
        <v>42</v>
      </c>
    </row>
    <row r="610" spans="1:10" ht="15" x14ac:dyDescent="0.25">
      <c r="A610" s="228">
        <v>10001614</v>
      </c>
      <c r="B610" s="228">
        <v>8466920137</v>
      </c>
      <c r="C610" s="228" t="s">
        <v>1542</v>
      </c>
      <c r="D610" s="229">
        <v>34641</v>
      </c>
      <c r="E610" s="228" t="s">
        <v>907</v>
      </c>
      <c r="F610" s="228" t="s">
        <v>908</v>
      </c>
      <c r="G610" s="228" t="s">
        <v>1042</v>
      </c>
      <c r="H610" s="254">
        <v>2117</v>
      </c>
      <c r="I610" s="228" t="s">
        <v>375</v>
      </c>
      <c r="J610" s="231">
        <v>29</v>
      </c>
    </row>
    <row r="611" spans="1:10" ht="15" x14ac:dyDescent="0.25">
      <c r="A611" s="228">
        <v>10001615</v>
      </c>
      <c r="B611" s="228">
        <v>8457292900</v>
      </c>
      <c r="C611" s="228" t="s">
        <v>1543</v>
      </c>
      <c r="D611" s="229">
        <v>33678</v>
      </c>
      <c r="E611" s="228" t="s">
        <v>925</v>
      </c>
      <c r="F611" s="228" t="s">
        <v>926</v>
      </c>
      <c r="G611" s="228" t="s">
        <v>959</v>
      </c>
      <c r="H611" s="254">
        <v>2113</v>
      </c>
      <c r="I611" s="228" t="s">
        <v>371</v>
      </c>
      <c r="J611" s="231">
        <v>31</v>
      </c>
    </row>
    <row r="612" spans="1:10" ht="15" x14ac:dyDescent="0.25">
      <c r="A612" s="228">
        <v>10001621</v>
      </c>
      <c r="B612" s="228">
        <v>8310892233</v>
      </c>
      <c r="C612" s="228" t="s">
        <v>1544</v>
      </c>
      <c r="D612" s="229">
        <v>19038</v>
      </c>
      <c r="E612" s="228" t="s">
        <v>925</v>
      </c>
      <c r="F612" s="228" t="s">
        <v>926</v>
      </c>
      <c r="G612" s="228" t="s">
        <v>1042</v>
      </c>
      <c r="H612" s="254">
        <v>2117</v>
      </c>
      <c r="I612" s="228" t="s">
        <v>375</v>
      </c>
      <c r="J612" s="231">
        <v>71</v>
      </c>
    </row>
    <row r="613" spans="1:10" ht="15" x14ac:dyDescent="0.25">
      <c r="A613" s="228">
        <v>10001622</v>
      </c>
      <c r="B613" s="228">
        <v>8468030554</v>
      </c>
      <c r="C613" s="228" t="s">
        <v>1545</v>
      </c>
      <c r="D613" s="229">
        <v>34752</v>
      </c>
      <c r="E613" s="228" t="s">
        <v>925</v>
      </c>
      <c r="F613" s="228" t="s">
        <v>926</v>
      </c>
      <c r="G613" s="228" t="s">
        <v>889</v>
      </c>
      <c r="H613" s="254">
        <v>2131</v>
      </c>
      <c r="I613" s="228" t="s">
        <v>380</v>
      </c>
      <c r="J613" s="231">
        <v>28</v>
      </c>
    </row>
    <row r="614" spans="1:10" ht="15" x14ac:dyDescent="0.25">
      <c r="A614" s="228">
        <v>10001624</v>
      </c>
      <c r="B614" s="228">
        <v>8461011201</v>
      </c>
      <c r="C614" s="228" t="s">
        <v>1546</v>
      </c>
      <c r="D614" s="229">
        <v>34050</v>
      </c>
      <c r="E614" s="228" t="s">
        <v>861</v>
      </c>
      <c r="F614" s="228" t="s">
        <v>862</v>
      </c>
      <c r="G614" s="228" t="s">
        <v>1042</v>
      </c>
      <c r="H614" s="254">
        <v>2139</v>
      </c>
      <c r="I614" s="228" t="s">
        <v>387</v>
      </c>
      <c r="J614" s="231">
        <v>30</v>
      </c>
    </row>
    <row r="615" spans="1:10" ht="15" x14ac:dyDescent="0.25">
      <c r="A615" s="228">
        <v>10001626</v>
      </c>
      <c r="B615" s="228">
        <v>8468170232</v>
      </c>
      <c r="C615" s="228" t="s">
        <v>1547</v>
      </c>
      <c r="D615" s="229">
        <v>34766</v>
      </c>
      <c r="E615" s="228" t="s">
        <v>853</v>
      </c>
      <c r="F615" s="228" t="s">
        <v>854</v>
      </c>
      <c r="G615" s="228" t="s">
        <v>889</v>
      </c>
      <c r="H615" s="254">
        <v>2117</v>
      </c>
      <c r="I615" s="228" t="s">
        <v>375</v>
      </c>
      <c r="J615" s="231">
        <v>28</v>
      </c>
    </row>
    <row r="616" spans="1:10" ht="15" x14ac:dyDescent="0.25">
      <c r="A616" s="228">
        <v>10001629</v>
      </c>
      <c r="B616" s="228">
        <v>8471840170</v>
      </c>
      <c r="C616" s="228" t="s">
        <v>1548</v>
      </c>
      <c r="D616" s="229">
        <v>35133</v>
      </c>
      <c r="E616" s="228" t="s">
        <v>853</v>
      </c>
      <c r="F616" s="228" t="s">
        <v>854</v>
      </c>
      <c r="G616" s="228" t="s">
        <v>1042</v>
      </c>
      <c r="H616" s="254">
        <v>2117</v>
      </c>
      <c r="I616" s="228" t="s">
        <v>375</v>
      </c>
      <c r="J616" s="231">
        <v>27</v>
      </c>
    </row>
    <row r="617" spans="1:10" ht="15" x14ac:dyDescent="0.25">
      <c r="A617" s="228">
        <v>10001631</v>
      </c>
      <c r="B617" s="228">
        <v>8451923488</v>
      </c>
      <c r="C617" s="228" t="s">
        <v>1549</v>
      </c>
      <c r="D617" s="229">
        <v>33141</v>
      </c>
      <c r="E617" s="228" t="s">
        <v>891</v>
      </c>
      <c r="F617" s="228" t="s">
        <v>892</v>
      </c>
      <c r="G617" s="228" t="s">
        <v>959</v>
      </c>
      <c r="H617" s="254">
        <v>2624</v>
      </c>
      <c r="I617" s="228" t="s">
        <v>459</v>
      </c>
      <c r="J617" s="231">
        <v>33</v>
      </c>
    </row>
    <row r="618" spans="1:10" ht="15" x14ac:dyDescent="0.25">
      <c r="A618" s="228">
        <v>10001634</v>
      </c>
      <c r="B618" s="228">
        <v>8401243130</v>
      </c>
      <c r="C618" s="228" t="s">
        <v>1550</v>
      </c>
      <c r="D618" s="229">
        <v>28073</v>
      </c>
      <c r="E618" s="228" t="s">
        <v>1024</v>
      </c>
      <c r="F618" s="228" t="s">
        <v>1025</v>
      </c>
      <c r="G618" s="228" t="s">
        <v>1071</v>
      </c>
      <c r="H618" s="254">
        <v>2910</v>
      </c>
      <c r="I618" s="228" t="s">
        <v>480</v>
      </c>
      <c r="J618" s="231">
        <v>47</v>
      </c>
    </row>
    <row r="619" spans="1:10" ht="15" x14ac:dyDescent="0.25">
      <c r="A619" s="228">
        <v>10001637</v>
      </c>
      <c r="B619" s="228">
        <v>8394663109</v>
      </c>
      <c r="C619" s="228" t="s">
        <v>1551</v>
      </c>
      <c r="D619" s="229">
        <v>27415</v>
      </c>
      <c r="E619" s="228" t="s">
        <v>1103</v>
      </c>
      <c r="F619" s="228" t="s">
        <v>1104</v>
      </c>
      <c r="G619" s="228" t="s">
        <v>1107</v>
      </c>
      <c r="H619" s="254">
        <v>3611</v>
      </c>
      <c r="I619" s="228" t="s">
        <v>543</v>
      </c>
      <c r="J619" s="231">
        <v>48</v>
      </c>
    </row>
    <row r="620" spans="1:10" ht="15" x14ac:dyDescent="0.25">
      <c r="A620" s="228">
        <v>10001638</v>
      </c>
      <c r="B620" s="228">
        <v>8445181513</v>
      </c>
      <c r="C620" s="228" t="s">
        <v>1552</v>
      </c>
      <c r="D620" s="229">
        <v>32467</v>
      </c>
      <c r="E620" s="228" t="s">
        <v>1134</v>
      </c>
      <c r="F620" s="228" t="s">
        <v>1135</v>
      </c>
      <c r="G620" s="228" t="s">
        <v>1107</v>
      </c>
      <c r="H620" s="254">
        <v>3910</v>
      </c>
      <c r="I620" s="228" t="s">
        <v>578</v>
      </c>
      <c r="J620" s="231">
        <v>35</v>
      </c>
    </row>
    <row r="621" spans="1:10" ht="15" x14ac:dyDescent="0.25">
      <c r="A621" s="228">
        <v>10001639</v>
      </c>
      <c r="B621" s="228">
        <v>8361864555</v>
      </c>
      <c r="C621" s="228" t="s">
        <v>1553</v>
      </c>
      <c r="D621" s="229">
        <v>24135</v>
      </c>
      <c r="E621" s="228" t="s">
        <v>904</v>
      </c>
      <c r="F621" s="228" t="s">
        <v>905</v>
      </c>
      <c r="G621" s="228" t="s">
        <v>1090</v>
      </c>
      <c r="H621" s="254">
        <v>2410</v>
      </c>
      <c r="I621" s="228" t="s">
        <v>424</v>
      </c>
      <c r="J621" s="231">
        <v>57</v>
      </c>
    </row>
    <row r="622" spans="1:10" ht="15" x14ac:dyDescent="0.25">
      <c r="A622" s="228">
        <v>10001640</v>
      </c>
      <c r="B622" s="228">
        <v>8450532272</v>
      </c>
      <c r="C622" s="228" t="s">
        <v>1554</v>
      </c>
      <c r="D622" s="229">
        <v>33002</v>
      </c>
      <c r="E622" s="228" t="s">
        <v>925</v>
      </c>
      <c r="F622" s="228" t="s">
        <v>926</v>
      </c>
      <c r="G622" s="228" t="s">
        <v>889</v>
      </c>
      <c r="H622" s="254">
        <v>2214</v>
      </c>
      <c r="I622" s="228" t="s">
        <v>408</v>
      </c>
      <c r="J622" s="231">
        <v>33</v>
      </c>
    </row>
    <row r="623" spans="1:10" ht="15" x14ac:dyDescent="0.25">
      <c r="A623" s="228">
        <v>10001642</v>
      </c>
      <c r="B623" s="228">
        <v>8398334916</v>
      </c>
      <c r="C623" s="228" t="s">
        <v>1555</v>
      </c>
      <c r="D623" s="229">
        <v>27782</v>
      </c>
      <c r="E623" s="228" t="s">
        <v>1231</v>
      </c>
      <c r="F623" s="228" t="s">
        <v>1232</v>
      </c>
      <c r="G623" s="228" t="s">
        <v>1071</v>
      </c>
      <c r="H623" s="254">
        <v>2910</v>
      </c>
      <c r="I623" s="228" t="s">
        <v>480</v>
      </c>
      <c r="J623" s="231">
        <v>47</v>
      </c>
    </row>
    <row r="624" spans="1:10" ht="15" x14ac:dyDescent="0.25">
      <c r="A624" s="228">
        <v>10001646</v>
      </c>
      <c r="B624" s="228">
        <v>8434592517</v>
      </c>
      <c r="C624" s="228" t="s">
        <v>1556</v>
      </c>
      <c r="D624" s="229">
        <v>31408</v>
      </c>
      <c r="E624" s="228" t="s">
        <v>850</v>
      </c>
      <c r="F624" s="228" t="s">
        <v>851</v>
      </c>
      <c r="G624" s="228" t="s">
        <v>889</v>
      </c>
      <c r="H624" s="254">
        <v>2624</v>
      </c>
      <c r="I624" s="228" t="s">
        <v>459</v>
      </c>
      <c r="J624" s="231">
        <v>38</v>
      </c>
    </row>
    <row r="625" spans="1:10" ht="15" x14ac:dyDescent="0.25">
      <c r="A625" s="228">
        <v>10001647</v>
      </c>
      <c r="B625" s="228">
        <v>8445040871</v>
      </c>
      <c r="C625" s="228" t="s">
        <v>1557</v>
      </c>
      <c r="D625" s="229">
        <v>32453</v>
      </c>
      <c r="E625" s="228" t="s">
        <v>1160</v>
      </c>
      <c r="F625" s="228" t="s">
        <v>1161</v>
      </c>
      <c r="G625" s="228" t="s">
        <v>1071</v>
      </c>
      <c r="H625" s="254">
        <v>2611</v>
      </c>
      <c r="I625" s="228" t="s">
        <v>450</v>
      </c>
      <c r="J625" s="231">
        <v>35</v>
      </c>
    </row>
    <row r="626" spans="1:10" ht="15" x14ac:dyDescent="0.25">
      <c r="A626" s="228">
        <v>10001648</v>
      </c>
      <c r="B626" s="228">
        <v>8437330769</v>
      </c>
      <c r="C626" s="228" t="s">
        <v>1558</v>
      </c>
      <c r="D626" s="229">
        <v>31682</v>
      </c>
      <c r="E626" s="228" t="s">
        <v>1559</v>
      </c>
      <c r="F626" s="228" t="s">
        <v>1560</v>
      </c>
      <c r="G626" s="228" t="s">
        <v>1071</v>
      </c>
      <c r="H626" s="254">
        <v>1416</v>
      </c>
      <c r="I626" s="228" t="s">
        <v>367</v>
      </c>
      <c r="J626" s="231">
        <v>37</v>
      </c>
    </row>
    <row r="627" spans="1:10" ht="15" x14ac:dyDescent="0.25">
      <c r="A627" s="228">
        <v>10001649</v>
      </c>
      <c r="B627" s="228">
        <v>8472250296</v>
      </c>
      <c r="C627" s="228" t="s">
        <v>1561</v>
      </c>
      <c r="D627" s="229">
        <v>35174</v>
      </c>
      <c r="E627" s="228" t="s">
        <v>925</v>
      </c>
      <c r="F627" s="228" t="s">
        <v>926</v>
      </c>
      <c r="G627" s="228" t="s">
        <v>1042</v>
      </c>
      <c r="H627" s="254">
        <v>2132</v>
      </c>
      <c r="I627" s="228" t="s">
        <v>381</v>
      </c>
      <c r="J627" s="231">
        <v>27</v>
      </c>
    </row>
    <row r="628" spans="1:10" ht="15" x14ac:dyDescent="0.25">
      <c r="A628" s="228">
        <v>10001651</v>
      </c>
      <c r="B628" s="228">
        <v>8376733702</v>
      </c>
      <c r="C628" s="228" t="s">
        <v>1562</v>
      </c>
      <c r="D628" s="229">
        <v>25622</v>
      </c>
      <c r="E628" s="228" t="s">
        <v>1103</v>
      </c>
      <c r="F628" s="228" t="s">
        <v>1104</v>
      </c>
      <c r="G628" s="228" t="s">
        <v>1071</v>
      </c>
      <c r="H628" s="254">
        <v>3611</v>
      </c>
      <c r="I628" s="228" t="s">
        <v>543</v>
      </c>
      <c r="J628" s="231">
        <v>53</v>
      </c>
    </row>
    <row r="629" spans="1:10" ht="15" x14ac:dyDescent="0.25">
      <c r="A629" s="228">
        <v>10001652</v>
      </c>
      <c r="B629" s="228">
        <v>8460271463</v>
      </c>
      <c r="C629" s="228" t="s">
        <v>1563</v>
      </c>
      <c r="D629" s="229">
        <v>33976</v>
      </c>
      <c r="E629" s="228" t="s">
        <v>1160</v>
      </c>
      <c r="F629" s="228" t="s">
        <v>1161</v>
      </c>
      <c r="G629" s="228" t="s">
        <v>1265</v>
      </c>
      <c r="H629" s="254">
        <v>2611</v>
      </c>
      <c r="I629" s="228" t="s">
        <v>450</v>
      </c>
      <c r="J629" s="231">
        <v>30</v>
      </c>
    </row>
    <row r="630" spans="1:10" ht="15" x14ac:dyDescent="0.25">
      <c r="A630" s="228">
        <v>10001654</v>
      </c>
      <c r="B630" s="228">
        <v>8461383214</v>
      </c>
      <c r="C630" s="228" t="s">
        <v>1564</v>
      </c>
      <c r="D630" s="229">
        <v>34087</v>
      </c>
      <c r="E630" s="228" t="s">
        <v>820</v>
      </c>
      <c r="F630" s="228" t="s">
        <v>821</v>
      </c>
      <c r="G630" s="228" t="s">
        <v>1141</v>
      </c>
      <c r="H630" s="254">
        <v>3134</v>
      </c>
      <c r="I630" s="228" t="s">
        <v>493</v>
      </c>
      <c r="J630" s="231">
        <v>30</v>
      </c>
    </row>
    <row r="631" spans="1:10" ht="15" x14ac:dyDescent="0.25">
      <c r="A631" s="228">
        <v>10001655</v>
      </c>
      <c r="B631" s="228">
        <v>8471932784</v>
      </c>
      <c r="C631" s="228" t="s">
        <v>1565</v>
      </c>
      <c r="D631" s="229">
        <v>35142</v>
      </c>
      <c r="E631" s="228" t="s">
        <v>925</v>
      </c>
      <c r="F631" s="228" t="s">
        <v>926</v>
      </c>
      <c r="G631" s="228" t="s">
        <v>1042</v>
      </c>
      <c r="H631" s="254">
        <v>2132</v>
      </c>
      <c r="I631" s="228" t="s">
        <v>381</v>
      </c>
      <c r="J631" s="231">
        <v>27</v>
      </c>
    </row>
    <row r="632" spans="1:10" ht="15" x14ac:dyDescent="0.25">
      <c r="A632" s="228">
        <v>10001658</v>
      </c>
      <c r="B632" s="228">
        <v>8463281443</v>
      </c>
      <c r="C632" s="228" t="s">
        <v>1566</v>
      </c>
      <c r="D632" s="229">
        <v>34277</v>
      </c>
      <c r="E632" s="228" t="s">
        <v>820</v>
      </c>
      <c r="F632" s="228" t="s">
        <v>821</v>
      </c>
      <c r="G632" s="228" t="s">
        <v>1042</v>
      </c>
      <c r="H632" s="254">
        <v>2117</v>
      </c>
      <c r="I632" s="228" t="s">
        <v>375</v>
      </c>
      <c r="J632" s="231">
        <v>30</v>
      </c>
    </row>
    <row r="633" spans="1:10" ht="15" x14ac:dyDescent="0.25">
      <c r="A633" s="228">
        <v>10001660</v>
      </c>
      <c r="B633" s="228">
        <v>8424970721</v>
      </c>
      <c r="C633" s="228" t="s">
        <v>1567</v>
      </c>
      <c r="D633" s="229">
        <v>30446</v>
      </c>
      <c r="E633" s="228" t="s">
        <v>925</v>
      </c>
      <c r="F633" s="228" t="s">
        <v>926</v>
      </c>
      <c r="G633" s="228" t="s">
        <v>1042</v>
      </c>
      <c r="H633" s="254">
        <v>2117</v>
      </c>
      <c r="I633" s="228" t="s">
        <v>375</v>
      </c>
      <c r="J633" s="231">
        <v>40</v>
      </c>
    </row>
    <row r="634" spans="1:10" ht="15" x14ac:dyDescent="0.25">
      <c r="A634" s="228">
        <v>10001666</v>
      </c>
      <c r="B634" s="228">
        <v>8378913287</v>
      </c>
      <c r="C634" s="228" t="s">
        <v>1568</v>
      </c>
      <c r="D634" s="229">
        <v>25840</v>
      </c>
      <c r="E634" s="228" t="s">
        <v>1024</v>
      </c>
      <c r="F634" s="228" t="s">
        <v>1025</v>
      </c>
      <c r="G634" s="228" t="s">
        <v>1071</v>
      </c>
      <c r="H634" s="254">
        <v>2910</v>
      </c>
      <c r="I634" s="228" t="s">
        <v>480</v>
      </c>
      <c r="J634" s="231">
        <v>53</v>
      </c>
    </row>
    <row r="635" spans="1:10" ht="15" x14ac:dyDescent="0.25">
      <c r="A635" s="228">
        <v>10001667</v>
      </c>
      <c r="B635" s="228">
        <v>8473390040</v>
      </c>
      <c r="C635" s="228" t="s">
        <v>1569</v>
      </c>
      <c r="D635" s="229">
        <v>35288</v>
      </c>
      <c r="E635" s="228" t="s">
        <v>1024</v>
      </c>
      <c r="F635" s="228" t="s">
        <v>1025</v>
      </c>
      <c r="G635" s="228" t="s">
        <v>1071</v>
      </c>
      <c r="H635" s="254">
        <v>2910</v>
      </c>
      <c r="I635" s="228" t="s">
        <v>480</v>
      </c>
      <c r="J635" s="231">
        <v>27</v>
      </c>
    </row>
    <row r="636" spans="1:10" ht="15" x14ac:dyDescent="0.25">
      <c r="A636" s="228">
        <v>10001674</v>
      </c>
      <c r="B636" s="228">
        <v>8386143789</v>
      </c>
      <c r="C636" s="228" t="s">
        <v>1570</v>
      </c>
      <c r="D636" s="229">
        <v>26563</v>
      </c>
      <c r="E636" s="228" t="s">
        <v>1520</v>
      </c>
      <c r="F636" s="228" t="s">
        <v>1521</v>
      </c>
      <c r="G636" s="228" t="s">
        <v>1107</v>
      </c>
      <c r="H636" s="254">
        <v>2910</v>
      </c>
      <c r="I636" s="228" t="s">
        <v>480</v>
      </c>
      <c r="J636" s="231">
        <v>51</v>
      </c>
    </row>
    <row r="637" spans="1:10" ht="15" x14ac:dyDescent="0.25">
      <c r="A637" s="228">
        <v>10001675</v>
      </c>
      <c r="B637" s="228">
        <v>8466610820</v>
      </c>
      <c r="C637" s="228" t="s">
        <v>1571</v>
      </c>
      <c r="D637" s="229">
        <v>34610</v>
      </c>
      <c r="E637" s="228" t="s">
        <v>907</v>
      </c>
      <c r="F637" s="228" t="s">
        <v>908</v>
      </c>
      <c r="G637" s="228" t="s">
        <v>889</v>
      </c>
      <c r="H637" s="254">
        <v>2165</v>
      </c>
      <c r="I637" s="228" t="s">
        <v>400</v>
      </c>
      <c r="J637" s="231">
        <v>29</v>
      </c>
    </row>
    <row r="638" spans="1:10" ht="15" x14ac:dyDescent="0.25">
      <c r="A638" s="228">
        <v>10001679</v>
      </c>
      <c r="B638" s="228">
        <v>8457891952</v>
      </c>
      <c r="C638" s="228" t="s">
        <v>1572</v>
      </c>
      <c r="D638" s="229">
        <v>33738</v>
      </c>
      <c r="E638" s="228" t="s">
        <v>853</v>
      </c>
      <c r="F638" s="228" t="s">
        <v>854</v>
      </c>
      <c r="G638" s="228" t="s">
        <v>889</v>
      </c>
      <c r="H638" s="254">
        <v>2117</v>
      </c>
      <c r="I638" s="228" t="s">
        <v>375</v>
      </c>
      <c r="J638" s="231">
        <v>31</v>
      </c>
    </row>
    <row r="639" spans="1:10" ht="15" x14ac:dyDescent="0.25">
      <c r="A639" s="228">
        <v>10001680</v>
      </c>
      <c r="B639" s="228">
        <v>8456941492</v>
      </c>
      <c r="C639" s="228" t="s">
        <v>1573</v>
      </c>
      <c r="D639" s="229">
        <v>33643</v>
      </c>
      <c r="E639" s="228" t="s">
        <v>820</v>
      </c>
      <c r="F639" s="228" t="s">
        <v>821</v>
      </c>
      <c r="G639" s="228" t="s">
        <v>959</v>
      </c>
      <c r="H639" s="254">
        <v>2117</v>
      </c>
      <c r="I639" s="228" t="s">
        <v>375</v>
      </c>
      <c r="J639" s="231">
        <v>31</v>
      </c>
    </row>
    <row r="640" spans="1:10" ht="15" x14ac:dyDescent="0.25">
      <c r="A640" s="228">
        <v>10001684</v>
      </c>
      <c r="B640" s="228">
        <v>8477530106</v>
      </c>
      <c r="C640" s="228" t="s">
        <v>1574</v>
      </c>
      <c r="D640" s="229">
        <v>35702</v>
      </c>
      <c r="E640" s="228" t="s">
        <v>1024</v>
      </c>
      <c r="F640" s="228" t="s">
        <v>1025</v>
      </c>
      <c r="G640" s="228" t="s">
        <v>1071</v>
      </c>
      <c r="H640" s="254">
        <v>2910</v>
      </c>
      <c r="I640" s="228" t="s">
        <v>480</v>
      </c>
      <c r="J640" s="231">
        <v>26</v>
      </c>
    </row>
    <row r="641" spans="1:10" ht="15" x14ac:dyDescent="0.25">
      <c r="A641" s="228">
        <v>10001685</v>
      </c>
      <c r="B641" s="228">
        <v>8392221095</v>
      </c>
      <c r="C641" s="228" t="s">
        <v>1575</v>
      </c>
      <c r="D641" s="229">
        <v>27171</v>
      </c>
      <c r="E641" s="228" t="s">
        <v>861</v>
      </c>
      <c r="F641" s="228" t="s">
        <v>862</v>
      </c>
      <c r="G641" s="228" t="s">
        <v>947</v>
      </c>
      <c r="H641" s="254">
        <v>2410</v>
      </c>
      <c r="I641" s="228" t="s">
        <v>424</v>
      </c>
      <c r="J641" s="231">
        <v>49</v>
      </c>
    </row>
    <row r="642" spans="1:10" ht="15" x14ac:dyDescent="0.25">
      <c r="A642" s="228">
        <v>10001686</v>
      </c>
      <c r="B642" s="228">
        <v>8399572616</v>
      </c>
      <c r="C642" s="228" t="s">
        <v>1576</v>
      </c>
      <c r="D642" s="229">
        <v>27906</v>
      </c>
      <c r="E642" s="228" t="s">
        <v>850</v>
      </c>
      <c r="F642" s="228" t="s">
        <v>851</v>
      </c>
      <c r="G642" s="228" t="s">
        <v>1107</v>
      </c>
      <c r="H642" s="254">
        <v>2910</v>
      </c>
      <c r="I642" s="228" t="s">
        <v>480</v>
      </c>
      <c r="J642" s="231">
        <v>47</v>
      </c>
    </row>
    <row r="643" spans="1:10" ht="15" x14ac:dyDescent="0.25">
      <c r="A643" s="228">
        <v>10001690</v>
      </c>
      <c r="B643" s="228">
        <v>8459031489</v>
      </c>
      <c r="C643" s="228" t="s">
        <v>187</v>
      </c>
      <c r="D643" s="229">
        <v>33852</v>
      </c>
      <c r="E643" s="228" t="s">
        <v>853</v>
      </c>
      <c r="F643" s="228" t="s">
        <v>854</v>
      </c>
      <c r="G643" s="228" t="s">
        <v>1042</v>
      </c>
      <c r="H643" s="254">
        <v>2117</v>
      </c>
      <c r="I643" s="228" t="s">
        <v>375</v>
      </c>
      <c r="J643" s="231">
        <v>31</v>
      </c>
    </row>
    <row r="644" spans="1:10" ht="15" x14ac:dyDescent="0.25">
      <c r="A644" s="228">
        <v>10001693</v>
      </c>
      <c r="B644" s="228">
        <v>8407774197</v>
      </c>
      <c r="C644" s="228" t="s">
        <v>1577</v>
      </c>
      <c r="D644" s="229">
        <v>28726</v>
      </c>
      <c r="E644" s="228" t="s">
        <v>1479</v>
      </c>
      <c r="F644" s="228" t="s">
        <v>1480</v>
      </c>
      <c r="G644" s="228" t="s">
        <v>1071</v>
      </c>
      <c r="H644" s="254">
        <v>3632</v>
      </c>
      <c r="I644" s="228" t="s">
        <v>555</v>
      </c>
      <c r="J644" s="231">
        <v>45</v>
      </c>
    </row>
    <row r="645" spans="1:10" ht="15" x14ac:dyDescent="0.25">
      <c r="A645" s="228">
        <v>10001699</v>
      </c>
      <c r="B645" s="228">
        <v>8329093492</v>
      </c>
      <c r="C645" s="228" t="s">
        <v>1578</v>
      </c>
      <c r="D645" s="229">
        <v>20858</v>
      </c>
      <c r="E645" s="228" t="s">
        <v>1579</v>
      </c>
      <c r="F645" s="228" t="s">
        <v>1580</v>
      </c>
      <c r="G645" s="228" t="s">
        <v>1126</v>
      </c>
      <c r="H645" s="254">
        <v>9231</v>
      </c>
      <c r="I645" s="228" t="s">
        <v>788</v>
      </c>
      <c r="J645" s="231">
        <v>66</v>
      </c>
    </row>
    <row r="646" spans="1:10" ht="15" x14ac:dyDescent="0.25">
      <c r="A646" s="228">
        <v>10001700</v>
      </c>
      <c r="B646" s="228">
        <v>8329223957</v>
      </c>
      <c r="C646" s="228" t="s">
        <v>1581</v>
      </c>
      <c r="D646" s="229">
        <v>20871</v>
      </c>
      <c r="E646" s="228" t="s">
        <v>1582</v>
      </c>
      <c r="F646" s="228" t="s">
        <v>1583</v>
      </c>
      <c r="G646" s="228" t="s">
        <v>826</v>
      </c>
      <c r="H646" s="254">
        <v>2410</v>
      </c>
      <c r="I646" s="228" t="s">
        <v>424</v>
      </c>
      <c r="J646" s="231">
        <v>66</v>
      </c>
    </row>
    <row r="647" spans="1:10" ht="15" x14ac:dyDescent="0.25">
      <c r="A647" s="228">
        <v>10001701</v>
      </c>
      <c r="B647" s="228">
        <v>8330423271</v>
      </c>
      <c r="C647" s="228" t="s">
        <v>1584</v>
      </c>
      <c r="D647" s="229">
        <v>20991</v>
      </c>
      <c r="E647" s="228" t="s">
        <v>1585</v>
      </c>
      <c r="F647" s="228" t="s">
        <v>1586</v>
      </c>
      <c r="G647" s="228" t="s">
        <v>1071</v>
      </c>
      <c r="H647" s="254">
        <v>2910</v>
      </c>
      <c r="I647" s="228" t="s">
        <v>480</v>
      </c>
      <c r="J647" s="231">
        <v>66</v>
      </c>
    </row>
    <row r="648" spans="1:10" ht="15" x14ac:dyDescent="0.25">
      <c r="A648" s="228">
        <v>10001702</v>
      </c>
      <c r="B648" s="228">
        <v>8331062841</v>
      </c>
      <c r="C648" s="228" t="s">
        <v>1587</v>
      </c>
      <c r="D648" s="229">
        <v>21055</v>
      </c>
      <c r="E648" s="228" t="s">
        <v>1588</v>
      </c>
      <c r="F648" s="228" t="s">
        <v>1589</v>
      </c>
      <c r="G648" s="228" t="s">
        <v>1590</v>
      </c>
      <c r="H648" s="254">
        <v>2410</v>
      </c>
      <c r="I648" s="228" t="s">
        <v>424</v>
      </c>
      <c r="J648" s="231">
        <v>66</v>
      </c>
    </row>
    <row r="649" spans="1:10" ht="15" x14ac:dyDescent="0.25">
      <c r="A649" s="228">
        <v>10001703</v>
      </c>
      <c r="B649" s="228">
        <v>8331913493</v>
      </c>
      <c r="C649" s="228" t="s">
        <v>1591</v>
      </c>
      <c r="D649" s="229">
        <v>21140</v>
      </c>
      <c r="E649" s="228" t="s">
        <v>1588</v>
      </c>
      <c r="F649" s="228" t="s">
        <v>1589</v>
      </c>
      <c r="G649" s="228" t="s">
        <v>1592</v>
      </c>
      <c r="H649" s="254">
        <v>1328</v>
      </c>
      <c r="I649" s="228" t="s">
        <v>353</v>
      </c>
      <c r="J649" s="231">
        <v>66</v>
      </c>
    </row>
    <row r="650" spans="1:10" ht="15" x14ac:dyDescent="0.25">
      <c r="A650" s="228">
        <v>10001704</v>
      </c>
      <c r="B650" s="228">
        <v>8334263570</v>
      </c>
      <c r="C650" s="228" t="s">
        <v>1593</v>
      </c>
      <c r="D650" s="229">
        <v>21375</v>
      </c>
      <c r="E650" s="228" t="s">
        <v>1594</v>
      </c>
      <c r="F650" s="228" t="s">
        <v>1595</v>
      </c>
      <c r="G650" s="228" t="s">
        <v>1126</v>
      </c>
      <c r="H650" s="254">
        <v>7223</v>
      </c>
      <c r="I650" s="228" t="s">
        <v>671</v>
      </c>
      <c r="J650" s="231">
        <v>65</v>
      </c>
    </row>
    <row r="651" spans="1:10" ht="15" x14ac:dyDescent="0.25">
      <c r="A651" s="228">
        <v>10001705</v>
      </c>
      <c r="B651" s="228">
        <v>8335033226</v>
      </c>
      <c r="C651" s="228" t="s">
        <v>1596</v>
      </c>
      <c r="D651" s="229">
        <v>21452</v>
      </c>
      <c r="E651" s="228" t="s">
        <v>1594</v>
      </c>
      <c r="F651" s="228" t="s">
        <v>1595</v>
      </c>
      <c r="G651" s="228" t="s">
        <v>1126</v>
      </c>
      <c r="H651" s="254">
        <v>9231</v>
      </c>
      <c r="I651" s="228" t="s">
        <v>788</v>
      </c>
      <c r="J651" s="231">
        <v>65</v>
      </c>
    </row>
    <row r="652" spans="1:10" ht="15" x14ac:dyDescent="0.25">
      <c r="A652" s="228">
        <v>10001706</v>
      </c>
      <c r="B652" s="228">
        <v>8340433393</v>
      </c>
      <c r="C652" s="228" t="s">
        <v>1597</v>
      </c>
      <c r="D652" s="229">
        <v>21992</v>
      </c>
      <c r="E652" s="228" t="s">
        <v>1588</v>
      </c>
      <c r="F652" s="228" t="s">
        <v>1589</v>
      </c>
      <c r="G652" s="228" t="s">
        <v>1598</v>
      </c>
      <c r="H652" s="254">
        <v>2410</v>
      </c>
      <c r="I652" s="228" t="s">
        <v>424</v>
      </c>
      <c r="J652" s="231">
        <v>63</v>
      </c>
    </row>
    <row r="653" spans="1:10" ht="15" x14ac:dyDescent="0.25">
      <c r="A653" s="228">
        <v>10001707</v>
      </c>
      <c r="B653" s="228">
        <v>8346702302</v>
      </c>
      <c r="C653" s="228" t="s">
        <v>1599</v>
      </c>
      <c r="D653" s="229">
        <v>22619</v>
      </c>
      <c r="E653" s="228" t="s">
        <v>1579</v>
      </c>
      <c r="F653" s="228" t="s">
        <v>1580</v>
      </c>
      <c r="G653" s="228" t="s">
        <v>1126</v>
      </c>
      <c r="H653" s="254">
        <v>9231</v>
      </c>
      <c r="I653" s="228" t="s">
        <v>788</v>
      </c>
      <c r="J653" s="231">
        <v>62</v>
      </c>
    </row>
    <row r="654" spans="1:10" ht="15" x14ac:dyDescent="0.25">
      <c r="A654" s="228">
        <v>10001708</v>
      </c>
      <c r="B654" s="228">
        <v>8347162905</v>
      </c>
      <c r="C654" s="228" t="s">
        <v>1600</v>
      </c>
      <c r="D654" s="229">
        <v>22665</v>
      </c>
      <c r="E654" s="228" t="s">
        <v>1601</v>
      </c>
      <c r="F654" s="228" t="s">
        <v>1602</v>
      </c>
      <c r="G654" s="228" t="s">
        <v>1107</v>
      </c>
      <c r="H654" s="254">
        <v>4112</v>
      </c>
      <c r="I654" s="228" t="s">
        <v>581</v>
      </c>
      <c r="J654" s="231">
        <v>61</v>
      </c>
    </row>
    <row r="655" spans="1:10" ht="15" x14ac:dyDescent="0.25">
      <c r="A655" s="228">
        <v>10001709</v>
      </c>
      <c r="B655" s="228">
        <v>8347572488</v>
      </c>
      <c r="C655" s="228" t="s">
        <v>1603</v>
      </c>
      <c r="D655" s="229">
        <v>22706</v>
      </c>
      <c r="E655" s="228" t="s">
        <v>1579</v>
      </c>
      <c r="F655" s="228" t="s">
        <v>1580</v>
      </c>
      <c r="G655" s="228" t="s">
        <v>1126</v>
      </c>
      <c r="H655" s="254">
        <v>9231</v>
      </c>
      <c r="I655" s="228" t="s">
        <v>788</v>
      </c>
      <c r="J655" s="231">
        <v>61</v>
      </c>
    </row>
    <row r="656" spans="1:10" ht="15" x14ac:dyDescent="0.25">
      <c r="A656" s="228">
        <v>10001710</v>
      </c>
      <c r="B656" s="228">
        <v>8347962146</v>
      </c>
      <c r="C656" s="228" t="s">
        <v>1604</v>
      </c>
      <c r="D656" s="229">
        <v>22745</v>
      </c>
      <c r="E656" s="228" t="s">
        <v>1579</v>
      </c>
      <c r="F656" s="228" t="s">
        <v>1580</v>
      </c>
      <c r="G656" s="228" t="s">
        <v>1605</v>
      </c>
      <c r="H656" s="254">
        <v>9231</v>
      </c>
      <c r="I656" s="228" t="s">
        <v>788</v>
      </c>
      <c r="J656" s="231">
        <v>61</v>
      </c>
    </row>
    <row r="657" spans="1:10" ht="15" x14ac:dyDescent="0.25">
      <c r="A657" s="228">
        <v>10001712</v>
      </c>
      <c r="B657" s="228">
        <v>8355333578</v>
      </c>
      <c r="C657" s="228" t="s">
        <v>1606</v>
      </c>
      <c r="D657" s="229">
        <v>23482</v>
      </c>
      <c r="E657" s="228" t="s">
        <v>1594</v>
      </c>
      <c r="F657" s="228" t="s">
        <v>1595</v>
      </c>
      <c r="G657" s="228" t="s">
        <v>1126</v>
      </c>
      <c r="H657" s="254">
        <v>7524</v>
      </c>
      <c r="I657" s="228" t="s">
        <v>713</v>
      </c>
      <c r="J657" s="231">
        <v>59</v>
      </c>
    </row>
    <row r="658" spans="1:10" ht="15" x14ac:dyDescent="0.25">
      <c r="A658" s="228">
        <v>10001713</v>
      </c>
      <c r="B658" s="228">
        <v>8355491459</v>
      </c>
      <c r="C658" s="228" t="s">
        <v>1607</v>
      </c>
      <c r="D658" s="229">
        <v>23498</v>
      </c>
      <c r="E658" s="228" t="s">
        <v>1582</v>
      </c>
      <c r="F658" s="228" t="s">
        <v>1583</v>
      </c>
      <c r="G658" s="228" t="s">
        <v>826</v>
      </c>
      <c r="H658" s="254">
        <v>2410</v>
      </c>
      <c r="I658" s="228" t="s">
        <v>424</v>
      </c>
      <c r="J658" s="231">
        <v>59</v>
      </c>
    </row>
    <row r="659" spans="1:10" ht="15" x14ac:dyDescent="0.25">
      <c r="A659" s="228">
        <v>10001714</v>
      </c>
      <c r="B659" s="228">
        <v>8355642937</v>
      </c>
      <c r="C659" s="228" t="s">
        <v>1608</v>
      </c>
      <c r="D659" s="229">
        <v>23513</v>
      </c>
      <c r="E659" s="228" t="s">
        <v>1582</v>
      </c>
      <c r="F659" s="228" t="s">
        <v>1583</v>
      </c>
      <c r="G659" s="228" t="s">
        <v>1590</v>
      </c>
      <c r="H659" s="254">
        <v>2410</v>
      </c>
      <c r="I659" s="228" t="s">
        <v>424</v>
      </c>
      <c r="J659" s="231">
        <v>59</v>
      </c>
    </row>
    <row r="660" spans="1:10" ht="15" x14ac:dyDescent="0.25">
      <c r="A660" s="228">
        <v>10001715</v>
      </c>
      <c r="B660" s="228">
        <v>8357182429</v>
      </c>
      <c r="C660" s="228" t="s">
        <v>1609</v>
      </c>
      <c r="D660" s="229">
        <v>23667</v>
      </c>
      <c r="E660" s="228" t="s">
        <v>1601</v>
      </c>
      <c r="F660" s="228" t="s">
        <v>1602</v>
      </c>
      <c r="G660" s="228" t="s">
        <v>1071</v>
      </c>
      <c r="H660" s="254">
        <v>4112</v>
      </c>
      <c r="I660" s="228" t="s">
        <v>581</v>
      </c>
      <c r="J660" s="231">
        <v>59</v>
      </c>
    </row>
    <row r="661" spans="1:10" ht="15" x14ac:dyDescent="0.25">
      <c r="A661" s="228">
        <v>10001717</v>
      </c>
      <c r="B661" s="228">
        <v>8359752680</v>
      </c>
      <c r="C661" s="228" t="s">
        <v>1610</v>
      </c>
      <c r="D661" s="229">
        <v>23924</v>
      </c>
      <c r="E661" s="228" t="s">
        <v>1594</v>
      </c>
      <c r="F661" s="228" t="s">
        <v>1595</v>
      </c>
      <c r="G661" s="228" t="s">
        <v>1071</v>
      </c>
      <c r="H661" s="254">
        <v>3190</v>
      </c>
      <c r="I661" s="228" t="s">
        <v>514</v>
      </c>
      <c r="J661" s="231">
        <v>58</v>
      </c>
    </row>
    <row r="662" spans="1:10" ht="15" x14ac:dyDescent="0.25">
      <c r="A662" s="228">
        <v>10001718</v>
      </c>
      <c r="B662" s="228">
        <v>8360023166</v>
      </c>
      <c r="C662" s="228" t="s">
        <v>1611</v>
      </c>
      <c r="D662" s="229">
        <v>23951</v>
      </c>
      <c r="E662" s="228" t="s">
        <v>1588</v>
      </c>
      <c r="F662" s="228" t="s">
        <v>1589</v>
      </c>
      <c r="G662" s="228" t="s">
        <v>826</v>
      </c>
      <c r="H662" s="254">
        <v>1328</v>
      </c>
      <c r="I662" s="228" t="s">
        <v>353</v>
      </c>
      <c r="J662" s="231">
        <v>58</v>
      </c>
    </row>
    <row r="663" spans="1:10" ht="15" x14ac:dyDescent="0.25">
      <c r="A663" s="228">
        <v>10001719</v>
      </c>
      <c r="B663" s="228">
        <v>8360112924</v>
      </c>
      <c r="C663" s="228" t="s">
        <v>1612</v>
      </c>
      <c r="D663" s="229">
        <v>23960</v>
      </c>
      <c r="E663" s="228" t="s">
        <v>1588</v>
      </c>
      <c r="F663" s="228" t="s">
        <v>1589</v>
      </c>
      <c r="G663" s="228" t="s">
        <v>1613</v>
      </c>
      <c r="H663" s="254">
        <v>2410</v>
      </c>
      <c r="I663" s="228" t="s">
        <v>424</v>
      </c>
      <c r="J663" s="231">
        <v>58</v>
      </c>
    </row>
    <row r="664" spans="1:10" ht="15" x14ac:dyDescent="0.25">
      <c r="A664" s="228">
        <v>10001720</v>
      </c>
      <c r="B664" s="228">
        <v>8361381112</v>
      </c>
      <c r="C664" s="228" t="s">
        <v>1614</v>
      </c>
      <c r="D664" s="229">
        <v>24087</v>
      </c>
      <c r="E664" s="228" t="s">
        <v>1585</v>
      </c>
      <c r="F664" s="228" t="s">
        <v>1586</v>
      </c>
      <c r="G664" s="228" t="s">
        <v>1071</v>
      </c>
      <c r="H664" s="254">
        <v>2910</v>
      </c>
      <c r="I664" s="228" t="s">
        <v>480</v>
      </c>
      <c r="J664" s="231">
        <v>58</v>
      </c>
    </row>
    <row r="665" spans="1:10" ht="15" x14ac:dyDescent="0.25">
      <c r="A665" s="228">
        <v>10001721</v>
      </c>
      <c r="B665" s="228">
        <v>8362422726</v>
      </c>
      <c r="C665" s="228" t="s">
        <v>1615</v>
      </c>
      <c r="D665" s="229">
        <v>24191</v>
      </c>
      <c r="E665" s="228" t="s">
        <v>1616</v>
      </c>
      <c r="F665" s="228" t="s">
        <v>1617</v>
      </c>
      <c r="G665" s="228" t="s">
        <v>1618</v>
      </c>
      <c r="H665" s="254">
        <v>2711</v>
      </c>
      <c r="I665" s="228" t="s">
        <v>465</v>
      </c>
      <c r="J665" s="231">
        <v>57</v>
      </c>
    </row>
    <row r="666" spans="1:10" ht="15" x14ac:dyDescent="0.25">
      <c r="A666" s="228">
        <v>10001722</v>
      </c>
      <c r="B666" s="228">
        <v>8362921579</v>
      </c>
      <c r="C666" s="228" t="s">
        <v>1619</v>
      </c>
      <c r="D666" s="229">
        <v>24241</v>
      </c>
      <c r="E666" s="228" t="s">
        <v>1585</v>
      </c>
      <c r="F666" s="228" t="s">
        <v>1586</v>
      </c>
      <c r="G666" s="228" t="s">
        <v>1107</v>
      </c>
      <c r="H666" s="254">
        <v>4112</v>
      </c>
      <c r="I666" s="228" t="s">
        <v>581</v>
      </c>
      <c r="J666" s="231">
        <v>57</v>
      </c>
    </row>
    <row r="667" spans="1:10" ht="15" x14ac:dyDescent="0.25">
      <c r="A667" s="228">
        <v>10001723</v>
      </c>
      <c r="B667" s="228">
        <v>8363643505</v>
      </c>
      <c r="C667" s="228" t="s">
        <v>1620</v>
      </c>
      <c r="D667" s="229">
        <v>24313</v>
      </c>
      <c r="E667" s="228" t="s">
        <v>1588</v>
      </c>
      <c r="F667" s="228" t="s">
        <v>1589</v>
      </c>
      <c r="G667" s="228" t="s">
        <v>1598</v>
      </c>
      <c r="H667" s="254">
        <v>2410</v>
      </c>
      <c r="I667" s="228" t="s">
        <v>424</v>
      </c>
      <c r="J667" s="231">
        <v>57</v>
      </c>
    </row>
    <row r="668" spans="1:10" ht="15" x14ac:dyDescent="0.25">
      <c r="A668" s="228">
        <v>10001724</v>
      </c>
      <c r="B668" s="228">
        <v>8366693341</v>
      </c>
      <c r="C668" s="228" t="s">
        <v>1621</v>
      </c>
      <c r="D668" s="229">
        <v>24618</v>
      </c>
      <c r="E668" s="228" t="s">
        <v>1601</v>
      </c>
      <c r="F668" s="228" t="s">
        <v>1602</v>
      </c>
      <c r="G668" s="228" t="s">
        <v>1107</v>
      </c>
      <c r="H668" s="254">
        <v>3614</v>
      </c>
      <c r="I668" s="228" t="s">
        <v>547</v>
      </c>
      <c r="J668" s="231">
        <v>56</v>
      </c>
    </row>
    <row r="669" spans="1:10" ht="15" x14ac:dyDescent="0.25">
      <c r="A669" s="228">
        <v>10001726</v>
      </c>
      <c r="B669" s="228">
        <v>8368910234</v>
      </c>
      <c r="C669" s="228" t="s">
        <v>1622</v>
      </c>
      <c r="D669" s="229">
        <v>24840</v>
      </c>
      <c r="E669" s="228" t="s">
        <v>1594</v>
      </c>
      <c r="F669" s="228" t="s">
        <v>1595</v>
      </c>
      <c r="G669" s="228" t="s">
        <v>1107</v>
      </c>
      <c r="H669" s="254">
        <v>3614</v>
      </c>
      <c r="I669" s="228" t="s">
        <v>547</v>
      </c>
      <c r="J669" s="231">
        <v>55</v>
      </c>
    </row>
    <row r="670" spans="1:10" ht="15" x14ac:dyDescent="0.25">
      <c r="A670" s="228">
        <v>10001727</v>
      </c>
      <c r="B670" s="228">
        <v>8373774033</v>
      </c>
      <c r="C670" s="228" t="s">
        <v>1623</v>
      </c>
      <c r="D670" s="229">
        <v>25326</v>
      </c>
      <c r="E670" s="228" t="s">
        <v>1579</v>
      </c>
      <c r="F670" s="228" t="s">
        <v>1580</v>
      </c>
      <c r="G670" s="228" t="s">
        <v>1605</v>
      </c>
      <c r="H670" s="254">
        <v>9231</v>
      </c>
      <c r="I670" s="228" t="s">
        <v>788</v>
      </c>
      <c r="J670" s="231">
        <v>54</v>
      </c>
    </row>
    <row r="671" spans="1:10" ht="15" x14ac:dyDescent="0.25">
      <c r="A671" s="228">
        <v>10001731</v>
      </c>
      <c r="B671" s="228">
        <v>8387024724</v>
      </c>
      <c r="C671" s="228" t="s">
        <v>1624</v>
      </c>
      <c r="D671" s="229">
        <v>26651</v>
      </c>
      <c r="E671" s="228" t="s">
        <v>1616</v>
      </c>
      <c r="F671" s="228" t="s">
        <v>1617</v>
      </c>
      <c r="G671" s="228" t="s">
        <v>1618</v>
      </c>
      <c r="H671" s="254">
        <v>2711</v>
      </c>
      <c r="I671" s="228" t="s">
        <v>465</v>
      </c>
      <c r="J671" s="231">
        <v>51</v>
      </c>
    </row>
    <row r="672" spans="1:10" ht="15" x14ac:dyDescent="0.25">
      <c r="A672" s="228">
        <v>10001732</v>
      </c>
      <c r="B672" s="228">
        <v>8387843466</v>
      </c>
      <c r="C672" s="228" t="s">
        <v>1625</v>
      </c>
      <c r="D672" s="229">
        <v>26733</v>
      </c>
      <c r="E672" s="228" t="s">
        <v>1588</v>
      </c>
      <c r="F672" s="228" t="s">
        <v>1589</v>
      </c>
      <c r="G672" s="228" t="s">
        <v>1590</v>
      </c>
      <c r="H672" s="254">
        <v>2410</v>
      </c>
      <c r="I672" s="228" t="s">
        <v>424</v>
      </c>
      <c r="J672" s="231">
        <v>50</v>
      </c>
    </row>
    <row r="673" spans="1:10" ht="15" x14ac:dyDescent="0.25">
      <c r="A673" s="228">
        <v>10001733</v>
      </c>
      <c r="B673" s="228">
        <v>8401914213</v>
      </c>
      <c r="C673" s="228" t="s">
        <v>1626</v>
      </c>
      <c r="D673" s="229">
        <v>28140</v>
      </c>
      <c r="E673" s="228" t="s">
        <v>1582</v>
      </c>
      <c r="F673" s="228" t="s">
        <v>1583</v>
      </c>
      <c r="G673" s="228" t="s">
        <v>826</v>
      </c>
      <c r="H673" s="254">
        <v>2410</v>
      </c>
      <c r="I673" s="228" t="s">
        <v>424</v>
      </c>
      <c r="J673" s="231">
        <v>46</v>
      </c>
    </row>
    <row r="674" spans="1:10" ht="15" x14ac:dyDescent="0.25">
      <c r="A674" s="228">
        <v>10001735</v>
      </c>
      <c r="B674" s="228">
        <v>8406113413</v>
      </c>
      <c r="C674" s="228" t="s">
        <v>1627</v>
      </c>
      <c r="D674" s="229">
        <v>28560</v>
      </c>
      <c r="E674" s="228" t="s">
        <v>1601</v>
      </c>
      <c r="F674" s="228" t="s">
        <v>1602</v>
      </c>
      <c r="G674" s="228" t="s">
        <v>1071</v>
      </c>
      <c r="H674" s="254">
        <v>3614</v>
      </c>
      <c r="I674" s="228" t="s">
        <v>547</v>
      </c>
      <c r="J674" s="231">
        <v>45</v>
      </c>
    </row>
    <row r="675" spans="1:10" ht="15" x14ac:dyDescent="0.25">
      <c r="A675" s="228">
        <v>10001736</v>
      </c>
      <c r="B675" s="228">
        <v>8406992026</v>
      </c>
      <c r="C675" s="228" t="s">
        <v>1297</v>
      </c>
      <c r="D675" s="229">
        <v>28648</v>
      </c>
      <c r="E675" s="228" t="s">
        <v>1594</v>
      </c>
      <c r="F675" s="228" t="s">
        <v>1595</v>
      </c>
      <c r="G675" s="228" t="s">
        <v>1126</v>
      </c>
      <c r="H675" s="254">
        <v>9231</v>
      </c>
      <c r="I675" s="228" t="s">
        <v>788</v>
      </c>
      <c r="J675" s="231">
        <v>45</v>
      </c>
    </row>
    <row r="676" spans="1:10" ht="15" x14ac:dyDescent="0.25">
      <c r="A676" s="228">
        <v>10001737</v>
      </c>
      <c r="B676" s="228">
        <v>8407780618</v>
      </c>
      <c r="C676" s="228" t="s">
        <v>1628</v>
      </c>
      <c r="D676" s="229">
        <v>28727</v>
      </c>
      <c r="E676" s="228" t="s">
        <v>1629</v>
      </c>
      <c r="F676" s="228" t="s">
        <v>1630</v>
      </c>
      <c r="G676" s="228" t="s">
        <v>1126</v>
      </c>
      <c r="H676" s="254">
        <v>8416</v>
      </c>
      <c r="I676" s="228" t="s">
        <v>766</v>
      </c>
      <c r="J676" s="231">
        <v>45</v>
      </c>
    </row>
    <row r="677" spans="1:10" ht="15" x14ac:dyDescent="0.25">
      <c r="A677" s="228">
        <v>10001738</v>
      </c>
      <c r="B677" s="228">
        <v>8411453715</v>
      </c>
      <c r="C677" s="228" t="s">
        <v>1631</v>
      </c>
      <c r="D677" s="229">
        <v>29094</v>
      </c>
      <c r="E677" s="228" t="s">
        <v>1594</v>
      </c>
      <c r="F677" s="228" t="s">
        <v>1595</v>
      </c>
      <c r="G677" s="228" t="s">
        <v>1126</v>
      </c>
      <c r="H677" s="254">
        <v>6115</v>
      </c>
      <c r="I677" s="228" t="s">
        <v>648</v>
      </c>
      <c r="J677" s="231">
        <v>44</v>
      </c>
    </row>
    <row r="678" spans="1:10" ht="15" x14ac:dyDescent="0.25">
      <c r="A678" s="228">
        <v>10001739</v>
      </c>
      <c r="B678" s="228">
        <v>8411521834</v>
      </c>
      <c r="C678" s="228" t="s">
        <v>1632</v>
      </c>
      <c r="D678" s="229">
        <v>29101</v>
      </c>
      <c r="E678" s="228" t="s">
        <v>1633</v>
      </c>
      <c r="F678" s="228" t="s">
        <v>1084</v>
      </c>
      <c r="G678" s="228" t="s">
        <v>1107</v>
      </c>
      <c r="H678" s="254">
        <v>3910</v>
      </c>
      <c r="I678" s="228" t="s">
        <v>578</v>
      </c>
      <c r="J678" s="231">
        <v>44</v>
      </c>
    </row>
    <row r="679" spans="1:10" ht="15" x14ac:dyDescent="0.25">
      <c r="A679" s="228">
        <v>10001740</v>
      </c>
      <c r="B679" s="228">
        <v>8417903070</v>
      </c>
      <c r="C679" s="228" t="s">
        <v>1634</v>
      </c>
      <c r="D679" s="229">
        <v>29739</v>
      </c>
      <c r="E679" s="228" t="s">
        <v>1635</v>
      </c>
      <c r="F679" s="228" t="s">
        <v>1636</v>
      </c>
      <c r="G679" s="228" t="s">
        <v>1107</v>
      </c>
      <c r="H679" s="254">
        <v>3632</v>
      </c>
      <c r="I679" s="228" t="s">
        <v>555</v>
      </c>
      <c r="J679" s="231">
        <v>42</v>
      </c>
    </row>
    <row r="680" spans="1:10" ht="15" x14ac:dyDescent="0.25">
      <c r="A680" s="228">
        <v>10001741</v>
      </c>
      <c r="B680" s="228">
        <v>8418523018</v>
      </c>
      <c r="C680" s="228" t="s">
        <v>1637</v>
      </c>
      <c r="D680" s="229">
        <v>29801</v>
      </c>
      <c r="E680" s="228" t="s">
        <v>1594</v>
      </c>
      <c r="F680" s="228" t="s">
        <v>1595</v>
      </c>
      <c r="G680" s="228" t="s">
        <v>1126</v>
      </c>
      <c r="H680" s="254">
        <v>6115</v>
      </c>
      <c r="I680" s="228" t="s">
        <v>648</v>
      </c>
      <c r="J680" s="231">
        <v>42</v>
      </c>
    </row>
    <row r="681" spans="1:10" ht="15" x14ac:dyDescent="0.25">
      <c r="A681" s="228">
        <v>10001742</v>
      </c>
      <c r="B681" s="228">
        <v>8420351687</v>
      </c>
      <c r="C681" s="228" t="s">
        <v>1638</v>
      </c>
      <c r="D681" s="229">
        <v>29984</v>
      </c>
      <c r="E681" s="228" t="s">
        <v>1579</v>
      </c>
      <c r="F681" s="228" t="s">
        <v>1580</v>
      </c>
      <c r="G681" s="228" t="s">
        <v>1126</v>
      </c>
      <c r="H681" s="254">
        <v>9112</v>
      </c>
      <c r="I681" s="228" t="s">
        <v>777</v>
      </c>
      <c r="J681" s="231">
        <v>41</v>
      </c>
    </row>
    <row r="682" spans="1:10" ht="15" x14ac:dyDescent="0.25">
      <c r="A682" s="228">
        <v>10001743</v>
      </c>
      <c r="B682" s="228">
        <v>8432283533</v>
      </c>
      <c r="C682" s="228" t="s">
        <v>1639</v>
      </c>
      <c r="D682" s="229">
        <v>31177</v>
      </c>
      <c r="E682" s="228" t="s">
        <v>1629</v>
      </c>
      <c r="F682" s="228" t="s">
        <v>1630</v>
      </c>
      <c r="G682" s="228" t="s">
        <v>1107</v>
      </c>
      <c r="H682" s="254">
        <v>3142</v>
      </c>
      <c r="I682" s="228" t="s">
        <v>498</v>
      </c>
      <c r="J682" s="231">
        <v>38</v>
      </c>
    </row>
    <row r="683" spans="1:10" ht="15" x14ac:dyDescent="0.25">
      <c r="A683" s="228">
        <v>10001744</v>
      </c>
      <c r="B683" s="228">
        <v>8438330428</v>
      </c>
      <c r="C683" s="228" t="s">
        <v>1640</v>
      </c>
      <c r="D683" s="229">
        <v>31782</v>
      </c>
      <c r="E683" s="228" t="s">
        <v>1641</v>
      </c>
      <c r="F683" s="228" t="s">
        <v>1642</v>
      </c>
      <c r="G683" s="228" t="s">
        <v>1107</v>
      </c>
      <c r="H683" s="254">
        <v>4229</v>
      </c>
      <c r="I683" s="228" t="s">
        <v>603</v>
      </c>
      <c r="J683" s="231">
        <v>36</v>
      </c>
    </row>
    <row r="684" spans="1:10" ht="15" x14ac:dyDescent="0.25">
      <c r="A684" s="228">
        <v>10001745</v>
      </c>
      <c r="B684" s="228">
        <v>8441091919</v>
      </c>
      <c r="C684" s="228" t="s">
        <v>1643</v>
      </c>
      <c r="D684" s="229">
        <v>32058</v>
      </c>
      <c r="E684" s="228" t="s">
        <v>1588</v>
      </c>
      <c r="F684" s="228" t="s">
        <v>1589</v>
      </c>
      <c r="G684" s="228" t="s">
        <v>982</v>
      </c>
      <c r="H684" s="254">
        <v>2410</v>
      </c>
      <c r="I684" s="228" t="s">
        <v>424</v>
      </c>
      <c r="J684" s="231">
        <v>36</v>
      </c>
    </row>
    <row r="685" spans="1:10" ht="15" x14ac:dyDescent="0.25">
      <c r="A685" s="228">
        <v>10001746</v>
      </c>
      <c r="B685" s="228">
        <v>8442761829</v>
      </c>
      <c r="C685" s="228" t="s">
        <v>1644</v>
      </c>
      <c r="D685" s="229">
        <v>32225</v>
      </c>
      <c r="E685" s="228" t="s">
        <v>1579</v>
      </c>
      <c r="F685" s="228" t="s">
        <v>1580</v>
      </c>
      <c r="G685" s="228" t="s">
        <v>1107</v>
      </c>
      <c r="H685" s="254">
        <v>4229</v>
      </c>
      <c r="I685" s="228" t="s">
        <v>603</v>
      </c>
      <c r="J685" s="231">
        <v>35</v>
      </c>
    </row>
    <row r="686" spans="1:10" ht="15" x14ac:dyDescent="0.25">
      <c r="A686" s="228">
        <v>10001747</v>
      </c>
      <c r="B686" s="228">
        <v>8445312235</v>
      </c>
      <c r="C686" s="228" t="s">
        <v>1645</v>
      </c>
      <c r="D686" s="229">
        <v>32480</v>
      </c>
      <c r="E686" s="228" t="s">
        <v>1646</v>
      </c>
      <c r="F686" s="228" t="s">
        <v>1647</v>
      </c>
      <c r="G686" s="228" t="s">
        <v>1107</v>
      </c>
      <c r="H686" s="254">
        <v>2910</v>
      </c>
      <c r="I686" s="228" t="s">
        <v>480</v>
      </c>
      <c r="J686" s="231">
        <v>35</v>
      </c>
    </row>
    <row r="687" spans="1:10" ht="15" x14ac:dyDescent="0.25">
      <c r="A687" s="228">
        <v>10001748</v>
      </c>
      <c r="B687" s="228">
        <v>8446122928</v>
      </c>
      <c r="C687" s="228" t="s">
        <v>1648</v>
      </c>
      <c r="D687" s="229">
        <v>32561</v>
      </c>
      <c r="E687" s="228" t="s">
        <v>1641</v>
      </c>
      <c r="F687" s="228" t="s">
        <v>1642</v>
      </c>
      <c r="G687" s="228" t="s">
        <v>1107</v>
      </c>
      <c r="H687" s="254">
        <v>4229</v>
      </c>
      <c r="I687" s="228" t="s">
        <v>603</v>
      </c>
      <c r="J687" s="231">
        <v>34</v>
      </c>
    </row>
    <row r="688" spans="1:10" ht="15" x14ac:dyDescent="0.25">
      <c r="A688" s="228">
        <v>10001749</v>
      </c>
      <c r="B688" s="228">
        <v>8446882825</v>
      </c>
      <c r="C688" s="228" t="s">
        <v>1649</v>
      </c>
      <c r="D688" s="229">
        <v>32637</v>
      </c>
      <c r="E688" s="228" t="s">
        <v>1646</v>
      </c>
      <c r="F688" s="228" t="s">
        <v>1647</v>
      </c>
      <c r="G688" s="228" t="s">
        <v>1107</v>
      </c>
      <c r="H688" s="254">
        <v>3910</v>
      </c>
      <c r="I688" s="228" t="s">
        <v>578</v>
      </c>
      <c r="J688" s="231">
        <v>34</v>
      </c>
    </row>
    <row r="689" spans="1:10" ht="15" x14ac:dyDescent="0.25">
      <c r="A689" s="228">
        <v>10001750</v>
      </c>
      <c r="B689" s="228">
        <v>8449600928</v>
      </c>
      <c r="C689" s="228" t="s">
        <v>1650</v>
      </c>
      <c r="D689" s="229">
        <v>32909</v>
      </c>
      <c r="E689" s="228" t="s">
        <v>1629</v>
      </c>
      <c r="F689" s="228" t="s">
        <v>1630</v>
      </c>
      <c r="G689" s="228" t="s">
        <v>1107</v>
      </c>
      <c r="H689" s="254">
        <v>2152</v>
      </c>
      <c r="I689" s="228" t="s">
        <v>394</v>
      </c>
      <c r="J689" s="231">
        <v>33</v>
      </c>
    </row>
    <row r="690" spans="1:10" ht="15" x14ac:dyDescent="0.25">
      <c r="A690" s="228">
        <v>10001751</v>
      </c>
      <c r="B690" s="228">
        <v>8453751919</v>
      </c>
      <c r="C690" s="228" t="s">
        <v>1651</v>
      </c>
      <c r="D690" s="229">
        <v>33324</v>
      </c>
      <c r="E690" s="228" t="s">
        <v>1635</v>
      </c>
      <c r="F690" s="228" t="s">
        <v>1636</v>
      </c>
      <c r="G690" s="228" t="s">
        <v>1107</v>
      </c>
      <c r="H690" s="254">
        <v>3632</v>
      </c>
      <c r="I690" s="228" t="s">
        <v>555</v>
      </c>
      <c r="J690" s="231">
        <v>32</v>
      </c>
    </row>
    <row r="691" spans="1:10" ht="15" x14ac:dyDescent="0.25">
      <c r="A691" s="228">
        <v>10001753</v>
      </c>
      <c r="B691" s="228">
        <v>8365902559</v>
      </c>
      <c r="C691" s="228" t="s">
        <v>1652</v>
      </c>
      <c r="D691" s="229">
        <v>24539</v>
      </c>
      <c r="E691" s="228" t="s">
        <v>1594</v>
      </c>
      <c r="F691" s="228" t="s">
        <v>1595</v>
      </c>
      <c r="G691" s="228" t="s">
        <v>1126</v>
      </c>
      <c r="H691" s="254">
        <v>7521</v>
      </c>
      <c r="I691" s="228" t="s">
        <v>710</v>
      </c>
      <c r="J691" s="231">
        <v>56</v>
      </c>
    </row>
    <row r="692" spans="1:10" ht="15" x14ac:dyDescent="0.25">
      <c r="A692" s="228">
        <v>10001754</v>
      </c>
      <c r="B692" s="228">
        <v>8446400413</v>
      </c>
      <c r="C692" s="228" t="s">
        <v>1653</v>
      </c>
      <c r="D692" s="229">
        <v>32589</v>
      </c>
      <c r="E692" s="228" t="s">
        <v>1629</v>
      </c>
      <c r="F692" s="228" t="s">
        <v>1630</v>
      </c>
      <c r="G692" s="228" t="s">
        <v>1107</v>
      </c>
      <c r="H692" s="254">
        <v>3142</v>
      </c>
      <c r="I692" s="228" t="s">
        <v>498</v>
      </c>
      <c r="J692" s="231">
        <v>34</v>
      </c>
    </row>
    <row r="693" spans="1:10" ht="15" x14ac:dyDescent="0.25">
      <c r="A693" s="228">
        <v>10001755</v>
      </c>
      <c r="B693" s="228">
        <v>8474010640</v>
      </c>
      <c r="C693" s="228" t="s">
        <v>1654</v>
      </c>
      <c r="D693" s="229">
        <v>35350</v>
      </c>
      <c r="E693" s="228" t="s">
        <v>1616</v>
      </c>
      <c r="F693" s="228" t="s">
        <v>1617</v>
      </c>
      <c r="G693" s="228" t="s">
        <v>1175</v>
      </c>
      <c r="H693" s="254">
        <v>2711</v>
      </c>
      <c r="I693" s="228" t="s">
        <v>465</v>
      </c>
      <c r="J693" s="231">
        <v>27</v>
      </c>
    </row>
    <row r="694" spans="1:10" ht="15" x14ac:dyDescent="0.25">
      <c r="A694" s="228">
        <v>10001756</v>
      </c>
      <c r="B694" s="228">
        <v>8390832461</v>
      </c>
      <c r="C694" s="228" t="s">
        <v>1655</v>
      </c>
      <c r="D694" s="229">
        <v>27032</v>
      </c>
      <c r="E694" s="228" t="s">
        <v>1582</v>
      </c>
      <c r="F694" s="228" t="s">
        <v>1583</v>
      </c>
      <c r="G694" s="228" t="s">
        <v>1090</v>
      </c>
      <c r="H694" s="254">
        <v>2410</v>
      </c>
      <c r="I694" s="228" t="s">
        <v>424</v>
      </c>
      <c r="J694" s="231">
        <v>49</v>
      </c>
    </row>
    <row r="695" spans="1:10" ht="15" x14ac:dyDescent="0.25">
      <c r="A695" s="228">
        <v>10001757</v>
      </c>
      <c r="B695" s="228">
        <v>8367553926</v>
      </c>
      <c r="C695" s="228" t="s">
        <v>1656</v>
      </c>
      <c r="D695" s="229">
        <v>24704</v>
      </c>
      <c r="E695" s="228" t="s">
        <v>1582</v>
      </c>
      <c r="F695" s="228" t="s">
        <v>1583</v>
      </c>
      <c r="G695" s="228" t="s">
        <v>1090</v>
      </c>
      <c r="H695" s="254">
        <v>2410</v>
      </c>
      <c r="I695" s="228" t="s">
        <v>424</v>
      </c>
      <c r="J695" s="231">
        <v>56</v>
      </c>
    </row>
    <row r="696" spans="1:10" ht="15" x14ac:dyDescent="0.25">
      <c r="A696" s="228">
        <v>10001758</v>
      </c>
      <c r="B696" s="228">
        <v>8360630372</v>
      </c>
      <c r="C696" s="228" t="s">
        <v>1657</v>
      </c>
      <c r="D696" s="229">
        <v>24012</v>
      </c>
      <c r="E696" s="228" t="s">
        <v>1594</v>
      </c>
      <c r="F696" s="228" t="s">
        <v>1595</v>
      </c>
      <c r="G696" s="228" t="s">
        <v>1126</v>
      </c>
      <c r="H696" s="254">
        <v>7535</v>
      </c>
      <c r="I696" s="228" t="s">
        <v>719</v>
      </c>
      <c r="J696" s="231">
        <v>58</v>
      </c>
    </row>
    <row r="697" spans="1:10" ht="15" x14ac:dyDescent="0.25">
      <c r="A697" s="228">
        <v>10001761</v>
      </c>
      <c r="B697" s="228">
        <v>8459483118</v>
      </c>
      <c r="C697" s="228" t="s">
        <v>1658</v>
      </c>
      <c r="D697" s="229">
        <v>33897</v>
      </c>
      <c r="E697" s="228" t="s">
        <v>1240</v>
      </c>
      <c r="F697" s="228" t="s">
        <v>1241</v>
      </c>
      <c r="G697" s="228" t="s">
        <v>1107</v>
      </c>
      <c r="H697" s="254">
        <v>3632</v>
      </c>
      <c r="I697" s="228" t="s">
        <v>555</v>
      </c>
      <c r="J697" s="231">
        <v>31</v>
      </c>
    </row>
    <row r="698" spans="1:10" ht="15" x14ac:dyDescent="0.25">
      <c r="A698" s="228">
        <v>10001762</v>
      </c>
      <c r="B698" s="228">
        <v>8425033721</v>
      </c>
      <c r="C698" s="228" t="s">
        <v>1659</v>
      </c>
      <c r="D698" s="229">
        <v>30452</v>
      </c>
      <c r="E698" s="228" t="s">
        <v>1240</v>
      </c>
      <c r="F698" s="228" t="s">
        <v>1241</v>
      </c>
      <c r="G698" s="228" t="s">
        <v>1107</v>
      </c>
      <c r="H698" s="254">
        <v>4112</v>
      </c>
      <c r="I698" s="228" t="s">
        <v>581</v>
      </c>
      <c r="J698" s="231">
        <v>40</v>
      </c>
    </row>
    <row r="699" spans="1:10" ht="15" x14ac:dyDescent="0.25">
      <c r="A699" s="228">
        <v>10001763</v>
      </c>
      <c r="B699" s="228">
        <v>8396663947</v>
      </c>
      <c r="C699" s="228" t="s">
        <v>1660</v>
      </c>
      <c r="D699" s="229">
        <v>27615</v>
      </c>
      <c r="E699" s="228" t="s">
        <v>1083</v>
      </c>
      <c r="F699" s="228" t="s">
        <v>1084</v>
      </c>
      <c r="G699" s="228" t="s">
        <v>1107</v>
      </c>
      <c r="H699" s="254">
        <v>3910</v>
      </c>
      <c r="I699" s="228" t="s">
        <v>578</v>
      </c>
      <c r="J699" s="231">
        <v>48</v>
      </c>
    </row>
    <row r="700" spans="1:10" ht="15" x14ac:dyDescent="0.25">
      <c r="A700" s="228">
        <v>10001764</v>
      </c>
      <c r="B700" s="228">
        <v>8455691255</v>
      </c>
      <c r="C700" s="228" t="s">
        <v>1661</v>
      </c>
      <c r="D700" s="229">
        <v>33518</v>
      </c>
      <c r="E700" s="228" t="s">
        <v>882</v>
      </c>
      <c r="F700" s="228" t="s">
        <v>883</v>
      </c>
      <c r="G700" s="228" t="s">
        <v>1071</v>
      </c>
      <c r="H700" s="254">
        <v>2910</v>
      </c>
      <c r="I700" s="228" t="s">
        <v>480</v>
      </c>
      <c r="J700" s="231">
        <v>32</v>
      </c>
    </row>
    <row r="701" spans="1:10" ht="15" x14ac:dyDescent="0.25">
      <c r="A701" s="228">
        <v>10001766</v>
      </c>
      <c r="B701" s="228">
        <v>8382191150</v>
      </c>
      <c r="C701" s="228" t="s">
        <v>1662</v>
      </c>
      <c r="D701" s="229">
        <v>26168</v>
      </c>
      <c r="E701" s="228" t="s">
        <v>975</v>
      </c>
      <c r="F701" s="228" t="s">
        <v>976</v>
      </c>
      <c r="G701" s="228" t="s">
        <v>826</v>
      </c>
      <c r="H701" s="254">
        <v>1328</v>
      </c>
      <c r="I701" s="228" t="s">
        <v>353</v>
      </c>
      <c r="J701" s="231">
        <v>52</v>
      </c>
    </row>
    <row r="702" spans="1:10" ht="15" x14ac:dyDescent="0.25">
      <c r="A702" s="228">
        <v>10001768</v>
      </c>
      <c r="B702" s="228">
        <v>8477121125</v>
      </c>
      <c r="C702" s="228" t="s">
        <v>1663</v>
      </c>
      <c r="D702" s="229">
        <v>35661</v>
      </c>
      <c r="E702" s="228" t="s">
        <v>975</v>
      </c>
      <c r="F702" s="228" t="s">
        <v>976</v>
      </c>
      <c r="G702" s="228" t="s">
        <v>1042</v>
      </c>
      <c r="H702" s="254">
        <v>2118</v>
      </c>
      <c r="I702" s="228" t="s">
        <v>376</v>
      </c>
      <c r="J702" s="231">
        <v>26</v>
      </c>
    </row>
    <row r="703" spans="1:10" ht="15" x14ac:dyDescent="0.25">
      <c r="A703" s="228">
        <v>10001773</v>
      </c>
      <c r="B703" s="228">
        <v>8363073083</v>
      </c>
      <c r="C703" s="228" t="s">
        <v>1664</v>
      </c>
      <c r="D703" s="229">
        <v>24256</v>
      </c>
      <c r="E703" s="228" t="s">
        <v>842</v>
      </c>
      <c r="F703" s="228" t="s">
        <v>843</v>
      </c>
      <c r="G703" s="228" t="s">
        <v>826</v>
      </c>
      <c r="H703" s="254">
        <v>2410</v>
      </c>
      <c r="I703" s="228" t="s">
        <v>424</v>
      </c>
      <c r="J703" s="231">
        <v>57</v>
      </c>
    </row>
    <row r="704" spans="1:10" ht="15" x14ac:dyDescent="0.25">
      <c r="A704" s="228">
        <v>10001778</v>
      </c>
      <c r="B704" s="228">
        <v>8457084143</v>
      </c>
      <c r="C704" s="228" t="s">
        <v>1665</v>
      </c>
      <c r="D704" s="229">
        <v>33657</v>
      </c>
      <c r="E704" s="228" t="s">
        <v>853</v>
      </c>
      <c r="F704" s="228" t="s">
        <v>854</v>
      </c>
      <c r="G704" s="228" t="s">
        <v>1042</v>
      </c>
      <c r="H704" s="254">
        <v>2117</v>
      </c>
      <c r="I704" s="228" t="s">
        <v>375</v>
      </c>
      <c r="J704" s="231">
        <v>31</v>
      </c>
    </row>
    <row r="705" spans="1:10" ht="15" x14ac:dyDescent="0.25">
      <c r="A705" s="228">
        <v>10001779</v>
      </c>
      <c r="B705" s="228">
        <v>8477853010</v>
      </c>
      <c r="C705" s="228" t="s">
        <v>1666</v>
      </c>
      <c r="D705" s="229">
        <v>35734</v>
      </c>
      <c r="E705" s="228" t="s">
        <v>820</v>
      </c>
      <c r="F705" s="228" t="s">
        <v>821</v>
      </c>
      <c r="G705" s="228" t="s">
        <v>1042</v>
      </c>
      <c r="H705" s="254">
        <v>3190</v>
      </c>
      <c r="I705" s="228" t="s">
        <v>514</v>
      </c>
      <c r="J705" s="231">
        <v>26</v>
      </c>
    </row>
    <row r="706" spans="1:10" ht="15" x14ac:dyDescent="0.25">
      <c r="A706" s="228">
        <v>10001780</v>
      </c>
      <c r="B706" s="228">
        <v>8449770939</v>
      </c>
      <c r="C706" s="228" t="s">
        <v>1667</v>
      </c>
      <c r="D706" s="229">
        <v>32926</v>
      </c>
      <c r="E706" s="228" t="s">
        <v>829</v>
      </c>
      <c r="F706" s="228" t="s">
        <v>830</v>
      </c>
      <c r="G706" s="228" t="s">
        <v>936</v>
      </c>
      <c r="H706" s="254">
        <v>2629</v>
      </c>
      <c r="I706" s="228" t="s">
        <v>464</v>
      </c>
      <c r="J706" s="231">
        <v>33</v>
      </c>
    </row>
    <row r="707" spans="1:10" ht="15" x14ac:dyDescent="0.25">
      <c r="A707" s="228">
        <v>10001782</v>
      </c>
      <c r="B707" s="228">
        <v>8456630403</v>
      </c>
      <c r="C707" s="228" t="s">
        <v>1668</v>
      </c>
      <c r="D707" s="229">
        <v>33612</v>
      </c>
      <c r="E707" s="228" t="s">
        <v>891</v>
      </c>
      <c r="F707" s="228" t="s">
        <v>892</v>
      </c>
      <c r="G707" s="228" t="s">
        <v>880</v>
      </c>
      <c r="H707" s="254">
        <v>2410</v>
      </c>
      <c r="I707" s="228" t="s">
        <v>424</v>
      </c>
      <c r="J707" s="231">
        <v>31</v>
      </c>
    </row>
    <row r="708" spans="1:10" ht="15" x14ac:dyDescent="0.25">
      <c r="A708" s="228">
        <v>10001785</v>
      </c>
      <c r="B708" s="228">
        <v>8412150252</v>
      </c>
      <c r="C708" s="228" t="s">
        <v>1669</v>
      </c>
      <c r="D708" s="229">
        <v>29164</v>
      </c>
      <c r="E708" s="228" t="s">
        <v>820</v>
      </c>
      <c r="F708" s="228" t="s">
        <v>821</v>
      </c>
      <c r="G708" s="228" t="s">
        <v>959</v>
      </c>
      <c r="H708" s="254">
        <v>2117</v>
      </c>
      <c r="I708" s="228" t="s">
        <v>375</v>
      </c>
      <c r="J708" s="231">
        <v>44</v>
      </c>
    </row>
    <row r="709" spans="1:10" ht="15" x14ac:dyDescent="0.25">
      <c r="A709" s="228">
        <v>10001786</v>
      </c>
      <c r="B709" s="228">
        <v>8466910670</v>
      </c>
      <c r="C709" s="228" t="s">
        <v>1670</v>
      </c>
      <c r="D709" s="229">
        <v>34640</v>
      </c>
      <c r="E709" s="228" t="s">
        <v>975</v>
      </c>
      <c r="F709" s="228" t="s">
        <v>976</v>
      </c>
      <c r="G709" s="228" t="s">
        <v>1042</v>
      </c>
      <c r="H709" s="254">
        <v>2118</v>
      </c>
      <c r="I709" s="228" t="s">
        <v>376</v>
      </c>
      <c r="J709" s="231">
        <v>29</v>
      </c>
    </row>
    <row r="710" spans="1:10" ht="15" x14ac:dyDescent="0.25">
      <c r="A710" s="228">
        <v>10001788</v>
      </c>
      <c r="B710" s="228">
        <v>8460470792</v>
      </c>
      <c r="C710" s="228" t="s">
        <v>1671</v>
      </c>
      <c r="D710" s="229">
        <v>33996</v>
      </c>
      <c r="E710" s="228" t="s">
        <v>832</v>
      </c>
      <c r="F710" s="228" t="s">
        <v>833</v>
      </c>
      <c r="G710" s="228" t="s">
        <v>1042</v>
      </c>
      <c r="H710" s="254">
        <v>2117</v>
      </c>
      <c r="I710" s="228" t="s">
        <v>375</v>
      </c>
      <c r="J710" s="231">
        <v>30</v>
      </c>
    </row>
    <row r="711" spans="1:10" ht="15" x14ac:dyDescent="0.25">
      <c r="A711" s="228">
        <v>10001791</v>
      </c>
      <c r="B711" s="228">
        <v>8439851952</v>
      </c>
      <c r="C711" s="228" t="s">
        <v>1672</v>
      </c>
      <c r="D711" s="229">
        <v>31934</v>
      </c>
      <c r="E711" s="228" t="s">
        <v>925</v>
      </c>
      <c r="F711" s="228" t="s">
        <v>926</v>
      </c>
      <c r="G711" s="228" t="s">
        <v>959</v>
      </c>
      <c r="H711" s="254">
        <v>2169</v>
      </c>
      <c r="I711" s="228" t="s">
        <v>404</v>
      </c>
      <c r="J711" s="231">
        <v>36</v>
      </c>
    </row>
    <row r="712" spans="1:10" ht="15" x14ac:dyDescent="0.25">
      <c r="A712" s="228">
        <v>10001792</v>
      </c>
      <c r="B712" s="228">
        <v>8429253254</v>
      </c>
      <c r="C712" s="228" t="s">
        <v>1673</v>
      </c>
      <c r="D712" s="229">
        <v>30874</v>
      </c>
      <c r="E712" s="228" t="s">
        <v>898</v>
      </c>
      <c r="F712" s="228" t="s">
        <v>899</v>
      </c>
      <c r="G712" s="228" t="s">
        <v>1042</v>
      </c>
      <c r="H712" s="254">
        <v>2165</v>
      </c>
      <c r="I712" s="228" t="s">
        <v>400</v>
      </c>
      <c r="J712" s="231">
        <v>39</v>
      </c>
    </row>
    <row r="713" spans="1:10" ht="15" x14ac:dyDescent="0.25">
      <c r="A713" s="228">
        <v>10001793</v>
      </c>
      <c r="B713" s="228">
        <v>8437480957</v>
      </c>
      <c r="C713" s="228" t="s">
        <v>1674</v>
      </c>
      <c r="D713" s="229">
        <v>31697</v>
      </c>
      <c r="E713" s="228" t="s">
        <v>925</v>
      </c>
      <c r="F713" s="228" t="s">
        <v>926</v>
      </c>
      <c r="G713" s="228" t="s">
        <v>959</v>
      </c>
      <c r="H713" s="254">
        <v>2214</v>
      </c>
      <c r="I713" s="228" t="s">
        <v>408</v>
      </c>
      <c r="J713" s="231">
        <v>37</v>
      </c>
    </row>
    <row r="714" spans="1:10" ht="15" x14ac:dyDescent="0.25">
      <c r="A714" s="228">
        <v>10001794</v>
      </c>
      <c r="B714" s="228">
        <v>8442082794</v>
      </c>
      <c r="C714" s="228" t="s">
        <v>1675</v>
      </c>
      <c r="D714" s="229">
        <v>32157</v>
      </c>
      <c r="E714" s="228" t="s">
        <v>925</v>
      </c>
      <c r="F714" s="228" t="s">
        <v>926</v>
      </c>
      <c r="G714" s="228" t="s">
        <v>959</v>
      </c>
      <c r="H714" s="254">
        <v>2139</v>
      </c>
      <c r="I714" s="228" t="s">
        <v>387</v>
      </c>
      <c r="J714" s="231">
        <v>35</v>
      </c>
    </row>
    <row r="715" spans="1:10" ht="15" x14ac:dyDescent="0.25">
      <c r="A715" s="228">
        <v>10001795</v>
      </c>
      <c r="B715" s="228">
        <v>8447772748</v>
      </c>
      <c r="C715" s="228" t="s">
        <v>1676</v>
      </c>
      <c r="D715" s="229">
        <v>32726</v>
      </c>
      <c r="E715" s="228" t="s">
        <v>832</v>
      </c>
      <c r="F715" s="228" t="s">
        <v>833</v>
      </c>
      <c r="G715" s="228" t="s">
        <v>959</v>
      </c>
      <c r="H715" s="254">
        <v>2117</v>
      </c>
      <c r="I715" s="228" t="s">
        <v>375</v>
      </c>
      <c r="J715" s="231">
        <v>34</v>
      </c>
    </row>
    <row r="716" spans="1:10" ht="15" x14ac:dyDescent="0.25">
      <c r="A716" s="228">
        <v>10001796</v>
      </c>
      <c r="B716" s="228">
        <v>8367122739</v>
      </c>
      <c r="C716" s="228" t="s">
        <v>1677</v>
      </c>
      <c r="D716" s="229">
        <v>24661</v>
      </c>
      <c r="E716" s="228" t="s">
        <v>850</v>
      </c>
      <c r="F716" s="228" t="s">
        <v>851</v>
      </c>
      <c r="G716" s="228" t="s">
        <v>1071</v>
      </c>
      <c r="H716" s="254">
        <v>2910</v>
      </c>
      <c r="I716" s="228" t="s">
        <v>480</v>
      </c>
      <c r="J716" s="231">
        <v>56</v>
      </c>
    </row>
    <row r="717" spans="1:10" ht="15" x14ac:dyDescent="0.25">
      <c r="A717" s="228">
        <v>10001799</v>
      </c>
      <c r="B717" s="228">
        <v>8442530479</v>
      </c>
      <c r="C717" s="228" t="s">
        <v>1678</v>
      </c>
      <c r="D717" s="229">
        <v>32202</v>
      </c>
      <c r="E717" s="228" t="s">
        <v>850</v>
      </c>
      <c r="F717" s="228" t="s">
        <v>851</v>
      </c>
      <c r="G717" s="228" t="s">
        <v>1071</v>
      </c>
      <c r="H717" s="254">
        <v>2910</v>
      </c>
      <c r="I717" s="228" t="s">
        <v>480</v>
      </c>
      <c r="J717" s="231">
        <v>35</v>
      </c>
    </row>
    <row r="718" spans="1:10" ht="15" x14ac:dyDescent="0.25">
      <c r="A718" s="228">
        <v>10001800</v>
      </c>
      <c r="B718" s="228">
        <v>8415300263</v>
      </c>
      <c r="C718" s="228" t="s">
        <v>1679</v>
      </c>
      <c r="D718" s="229">
        <v>29479</v>
      </c>
      <c r="E718" s="228" t="s">
        <v>1210</v>
      </c>
      <c r="F718" s="228" t="s">
        <v>1211</v>
      </c>
      <c r="G718" s="228" t="s">
        <v>1071</v>
      </c>
      <c r="H718" s="254">
        <v>2910</v>
      </c>
      <c r="I718" s="228" t="s">
        <v>480</v>
      </c>
      <c r="J718" s="231">
        <v>43</v>
      </c>
    </row>
    <row r="719" spans="1:10" ht="15" x14ac:dyDescent="0.25">
      <c r="A719" s="228">
        <v>10001804</v>
      </c>
      <c r="B719" s="228">
        <v>8391833836</v>
      </c>
      <c r="C719" s="228" t="s">
        <v>1680</v>
      </c>
      <c r="D719" s="229">
        <v>27132</v>
      </c>
      <c r="E719" s="228" t="s">
        <v>858</v>
      </c>
      <c r="F719" s="228" t="s">
        <v>859</v>
      </c>
      <c r="G719" s="228" t="s">
        <v>834</v>
      </c>
      <c r="H719" s="254">
        <v>2410</v>
      </c>
      <c r="I719" s="228" t="s">
        <v>424</v>
      </c>
      <c r="J719" s="231">
        <v>49</v>
      </c>
    </row>
    <row r="720" spans="1:10" ht="15" x14ac:dyDescent="0.25">
      <c r="A720" s="228">
        <v>10001805</v>
      </c>
      <c r="B720" s="228">
        <v>8464342063</v>
      </c>
      <c r="C720" s="228" t="s">
        <v>1681</v>
      </c>
      <c r="D720" s="229">
        <v>34383</v>
      </c>
      <c r="E720" s="228" t="s">
        <v>1352</v>
      </c>
      <c r="F720" s="228" t="s">
        <v>1353</v>
      </c>
      <c r="G720" s="228" t="s">
        <v>1107</v>
      </c>
      <c r="H720" s="254">
        <v>3910</v>
      </c>
      <c r="I720" s="228" t="s">
        <v>578</v>
      </c>
      <c r="J720" s="231">
        <v>29</v>
      </c>
    </row>
    <row r="721" spans="1:10" ht="15" x14ac:dyDescent="0.25">
      <c r="A721" s="228">
        <v>10001806</v>
      </c>
      <c r="B721" s="228">
        <v>8382053971</v>
      </c>
      <c r="C721" s="228" t="s">
        <v>1682</v>
      </c>
      <c r="D721" s="229">
        <v>26154</v>
      </c>
      <c r="E721" s="228" t="s">
        <v>842</v>
      </c>
      <c r="F721" s="228" t="s">
        <v>843</v>
      </c>
      <c r="G721" s="228" t="s">
        <v>947</v>
      </c>
      <c r="H721" s="254">
        <v>2410</v>
      </c>
      <c r="I721" s="228" t="s">
        <v>424</v>
      </c>
      <c r="J721" s="231">
        <v>52</v>
      </c>
    </row>
    <row r="722" spans="1:10" ht="15" x14ac:dyDescent="0.25">
      <c r="A722" s="228">
        <v>10001807</v>
      </c>
      <c r="B722" s="228">
        <v>8360241228</v>
      </c>
      <c r="C722" s="228" t="s">
        <v>1683</v>
      </c>
      <c r="D722" s="229">
        <v>23973</v>
      </c>
      <c r="E722" s="228" t="s">
        <v>1579</v>
      </c>
      <c r="F722" s="228" t="s">
        <v>1580</v>
      </c>
      <c r="G722" s="228" t="s">
        <v>1684</v>
      </c>
      <c r="H722" s="254">
        <v>9231</v>
      </c>
      <c r="I722" s="228" t="s">
        <v>788</v>
      </c>
      <c r="J722" s="231">
        <v>58</v>
      </c>
    </row>
    <row r="723" spans="1:10" ht="15" x14ac:dyDescent="0.25">
      <c r="A723" s="228">
        <v>10001808</v>
      </c>
      <c r="B723" s="228">
        <v>8381284139</v>
      </c>
      <c r="C723" s="228" t="s">
        <v>1685</v>
      </c>
      <c r="D723" s="229">
        <v>26077</v>
      </c>
      <c r="E723" s="228" t="s">
        <v>1103</v>
      </c>
      <c r="F723" s="228" t="s">
        <v>1104</v>
      </c>
      <c r="G723" s="228" t="s">
        <v>1071</v>
      </c>
      <c r="H723" s="254">
        <v>2624</v>
      </c>
      <c r="I723" s="228" t="s">
        <v>459</v>
      </c>
      <c r="J723" s="231">
        <v>52</v>
      </c>
    </row>
    <row r="724" spans="1:10" ht="15" x14ac:dyDescent="0.25">
      <c r="A724" s="228">
        <v>10001809</v>
      </c>
      <c r="B724" s="228">
        <v>8456822582</v>
      </c>
      <c r="C724" s="228" t="s">
        <v>1686</v>
      </c>
      <c r="D724" s="229">
        <v>33631</v>
      </c>
      <c r="E724" s="228" t="s">
        <v>898</v>
      </c>
      <c r="F724" s="228" t="s">
        <v>899</v>
      </c>
      <c r="G724" s="228" t="s">
        <v>1042</v>
      </c>
      <c r="H724" s="254">
        <v>2121</v>
      </c>
      <c r="I724" s="228" t="s">
        <v>377</v>
      </c>
      <c r="J724" s="231">
        <v>31</v>
      </c>
    </row>
    <row r="725" spans="1:10" ht="15" x14ac:dyDescent="0.25">
      <c r="A725" s="228">
        <v>10001811</v>
      </c>
      <c r="B725" s="228">
        <v>8435150860</v>
      </c>
      <c r="C725" s="228" t="s">
        <v>1687</v>
      </c>
      <c r="D725" s="229">
        <v>31464</v>
      </c>
      <c r="E725" s="228" t="s">
        <v>832</v>
      </c>
      <c r="F725" s="228" t="s">
        <v>833</v>
      </c>
      <c r="G725" s="228" t="s">
        <v>959</v>
      </c>
      <c r="H725" s="254">
        <v>2167</v>
      </c>
      <c r="I725" s="228" t="s">
        <v>402</v>
      </c>
      <c r="J725" s="231">
        <v>37</v>
      </c>
    </row>
    <row r="726" spans="1:10" ht="15" x14ac:dyDescent="0.25">
      <c r="A726" s="228">
        <v>10001813</v>
      </c>
      <c r="B726" s="228">
        <v>8453283079</v>
      </c>
      <c r="C726" s="228" t="s">
        <v>1688</v>
      </c>
      <c r="D726" s="229">
        <v>33277</v>
      </c>
      <c r="E726" s="228" t="s">
        <v>891</v>
      </c>
      <c r="F726" s="228" t="s">
        <v>892</v>
      </c>
      <c r="G726" s="228" t="s">
        <v>880</v>
      </c>
      <c r="H726" s="254">
        <v>2410</v>
      </c>
      <c r="I726" s="228" t="s">
        <v>424</v>
      </c>
      <c r="J726" s="231">
        <v>32</v>
      </c>
    </row>
    <row r="727" spans="1:10" ht="15" x14ac:dyDescent="0.25">
      <c r="A727" s="228">
        <v>10001814</v>
      </c>
      <c r="B727" s="228">
        <v>8387485616</v>
      </c>
      <c r="C727" s="228" t="s">
        <v>1689</v>
      </c>
      <c r="D727" s="229">
        <v>26697</v>
      </c>
      <c r="E727" s="228" t="s">
        <v>925</v>
      </c>
      <c r="F727" s="228" t="s">
        <v>926</v>
      </c>
      <c r="G727" s="228" t="s">
        <v>1042</v>
      </c>
      <c r="H727" s="254">
        <v>2117</v>
      </c>
      <c r="I727" s="228" t="s">
        <v>375</v>
      </c>
      <c r="J727" s="231">
        <v>50</v>
      </c>
    </row>
    <row r="728" spans="1:10" ht="15" x14ac:dyDescent="0.25">
      <c r="A728" s="228">
        <v>10001815</v>
      </c>
      <c r="B728" s="228">
        <v>8468362336</v>
      </c>
      <c r="C728" s="228" t="s">
        <v>1690</v>
      </c>
      <c r="D728" s="229">
        <v>34785</v>
      </c>
      <c r="E728" s="228" t="s">
        <v>907</v>
      </c>
      <c r="F728" s="228" t="s">
        <v>908</v>
      </c>
      <c r="G728" s="228" t="s">
        <v>1042</v>
      </c>
      <c r="H728" s="254">
        <v>2167</v>
      </c>
      <c r="I728" s="228" t="s">
        <v>402</v>
      </c>
      <c r="J728" s="231">
        <v>28</v>
      </c>
    </row>
    <row r="729" spans="1:10" ht="15" x14ac:dyDescent="0.25">
      <c r="A729" s="228">
        <v>10001816</v>
      </c>
      <c r="B729" s="228">
        <v>8465090238</v>
      </c>
      <c r="C729" s="228" t="s">
        <v>1691</v>
      </c>
      <c r="D729" s="229">
        <v>34458</v>
      </c>
      <c r="E729" s="228" t="s">
        <v>1109</v>
      </c>
      <c r="F729" s="228" t="s">
        <v>1110</v>
      </c>
      <c r="G729" s="228" t="s">
        <v>1107</v>
      </c>
      <c r="H729" s="254">
        <v>4134</v>
      </c>
      <c r="I729" s="228" t="s">
        <v>592</v>
      </c>
      <c r="J729" s="231">
        <v>29</v>
      </c>
    </row>
    <row r="730" spans="1:10" ht="15" x14ac:dyDescent="0.25">
      <c r="A730" s="228">
        <v>10001818</v>
      </c>
      <c r="B730" s="228">
        <v>8459273199</v>
      </c>
      <c r="C730" s="228" t="s">
        <v>1692</v>
      </c>
      <c r="D730" s="229">
        <v>33876</v>
      </c>
      <c r="E730" s="228" t="s">
        <v>1646</v>
      </c>
      <c r="F730" s="228" t="s">
        <v>1647</v>
      </c>
      <c r="G730" s="228" t="s">
        <v>1107</v>
      </c>
      <c r="H730" s="254">
        <v>3910</v>
      </c>
      <c r="I730" s="228" t="s">
        <v>578</v>
      </c>
      <c r="J730" s="231">
        <v>31</v>
      </c>
    </row>
    <row r="731" spans="1:10" ht="15" x14ac:dyDescent="0.25">
      <c r="A731" s="228">
        <v>10001823</v>
      </c>
      <c r="B731" s="228">
        <v>8452851529</v>
      </c>
      <c r="C731" s="228" t="s">
        <v>1693</v>
      </c>
      <c r="D731" s="229">
        <v>33234</v>
      </c>
      <c r="E731" s="228" t="s">
        <v>1083</v>
      </c>
      <c r="F731" s="228" t="s">
        <v>1084</v>
      </c>
      <c r="G731" s="228" t="s">
        <v>1107</v>
      </c>
      <c r="H731" s="254">
        <v>3910</v>
      </c>
      <c r="I731" s="228" t="s">
        <v>578</v>
      </c>
      <c r="J731" s="231">
        <v>33</v>
      </c>
    </row>
    <row r="732" spans="1:10" ht="15" x14ac:dyDescent="0.25">
      <c r="A732" s="228">
        <v>10001829</v>
      </c>
      <c r="B732" s="228">
        <v>8400125053</v>
      </c>
      <c r="C732" s="228" t="s">
        <v>1694</v>
      </c>
      <c r="D732" s="229">
        <v>27961</v>
      </c>
      <c r="E732" s="228" t="s">
        <v>858</v>
      </c>
      <c r="F732" s="228" t="s">
        <v>859</v>
      </c>
      <c r="G732" s="228" t="s">
        <v>834</v>
      </c>
      <c r="H732" s="254">
        <v>2410</v>
      </c>
      <c r="I732" s="228" t="s">
        <v>424</v>
      </c>
      <c r="J732" s="231">
        <v>47</v>
      </c>
    </row>
    <row r="733" spans="1:10" ht="15" x14ac:dyDescent="0.25">
      <c r="A733" s="228">
        <v>10001830</v>
      </c>
      <c r="B733" s="228">
        <v>8447572374</v>
      </c>
      <c r="C733" s="228" t="s">
        <v>1695</v>
      </c>
      <c r="D733" s="229">
        <v>32706</v>
      </c>
      <c r="E733" s="228" t="s">
        <v>1097</v>
      </c>
      <c r="F733" s="228" t="s">
        <v>1098</v>
      </c>
      <c r="G733" s="228" t="s">
        <v>1265</v>
      </c>
      <c r="H733" s="254">
        <v>4229</v>
      </c>
      <c r="I733" s="228" t="s">
        <v>603</v>
      </c>
      <c r="J733" s="231">
        <v>34</v>
      </c>
    </row>
    <row r="734" spans="1:10" ht="15" x14ac:dyDescent="0.25">
      <c r="A734" s="228">
        <v>10001832</v>
      </c>
      <c r="B734" s="228">
        <v>8447632261</v>
      </c>
      <c r="C734" s="228" t="s">
        <v>213</v>
      </c>
      <c r="D734" s="229">
        <v>32712</v>
      </c>
      <c r="E734" s="228" t="s">
        <v>820</v>
      </c>
      <c r="F734" s="228" t="s">
        <v>821</v>
      </c>
      <c r="G734" s="228" t="s">
        <v>1042</v>
      </c>
      <c r="H734" s="254">
        <v>2139</v>
      </c>
      <c r="I734" s="228" t="s">
        <v>387</v>
      </c>
      <c r="J734" s="231">
        <v>34</v>
      </c>
    </row>
    <row r="735" spans="1:10" ht="15" x14ac:dyDescent="0.25">
      <c r="A735" s="228">
        <v>10001835</v>
      </c>
      <c r="B735" s="228">
        <v>8397883924</v>
      </c>
      <c r="C735" s="228" t="s">
        <v>1696</v>
      </c>
      <c r="D735" s="229">
        <v>27737</v>
      </c>
      <c r="E735" s="228" t="s">
        <v>1210</v>
      </c>
      <c r="F735" s="228" t="s">
        <v>1211</v>
      </c>
      <c r="G735" s="228" t="s">
        <v>1107</v>
      </c>
      <c r="H735" s="254">
        <v>2910</v>
      </c>
      <c r="I735" s="228" t="s">
        <v>480</v>
      </c>
      <c r="J735" s="231">
        <v>48</v>
      </c>
    </row>
    <row r="736" spans="1:10" ht="15" x14ac:dyDescent="0.25">
      <c r="A736" s="228">
        <v>10001838</v>
      </c>
      <c r="B736" s="228">
        <v>8354930351</v>
      </c>
      <c r="C736" s="228" t="s">
        <v>1286</v>
      </c>
      <c r="D736" s="229">
        <v>23442</v>
      </c>
      <c r="E736" s="228" t="s">
        <v>1100</v>
      </c>
      <c r="F736" s="228" t="s">
        <v>1101</v>
      </c>
      <c r="G736" s="228" t="s">
        <v>1126</v>
      </c>
      <c r="H736" s="254">
        <v>7521</v>
      </c>
      <c r="I736" s="228" t="s">
        <v>710</v>
      </c>
      <c r="J736" s="231">
        <v>59</v>
      </c>
    </row>
    <row r="737" spans="1:10" ht="15" x14ac:dyDescent="0.25">
      <c r="A737" s="228">
        <v>10001845</v>
      </c>
      <c r="B737" s="228">
        <v>8477402981</v>
      </c>
      <c r="C737" s="228" t="s">
        <v>1697</v>
      </c>
      <c r="D737" s="229">
        <v>35689</v>
      </c>
      <c r="E737" s="228" t="s">
        <v>820</v>
      </c>
      <c r="F737" s="228" t="s">
        <v>821</v>
      </c>
      <c r="G737" s="228" t="s">
        <v>1042</v>
      </c>
      <c r="H737" s="254">
        <v>2117</v>
      </c>
      <c r="I737" s="228" t="s">
        <v>375</v>
      </c>
      <c r="J737" s="231">
        <v>26</v>
      </c>
    </row>
    <row r="738" spans="1:10" ht="15" x14ac:dyDescent="0.25">
      <c r="A738" s="228">
        <v>10001846</v>
      </c>
      <c r="B738" s="228">
        <v>8392431405</v>
      </c>
      <c r="C738" s="228" t="s">
        <v>1698</v>
      </c>
      <c r="D738" s="229">
        <v>27192</v>
      </c>
      <c r="E738" s="228" t="s">
        <v>1335</v>
      </c>
      <c r="F738" s="228" t="s">
        <v>1336</v>
      </c>
      <c r="G738" s="228" t="s">
        <v>1042</v>
      </c>
      <c r="H738" s="254">
        <v>2117</v>
      </c>
      <c r="I738" s="228" t="s">
        <v>375</v>
      </c>
      <c r="J738" s="231">
        <v>49</v>
      </c>
    </row>
    <row r="739" spans="1:10" ht="15" x14ac:dyDescent="0.25">
      <c r="A739" s="228">
        <v>10001851</v>
      </c>
      <c r="B739" s="228">
        <v>8470832808</v>
      </c>
      <c r="C739" s="228" t="s">
        <v>1699</v>
      </c>
      <c r="D739" s="229">
        <v>35032</v>
      </c>
      <c r="E739" s="228" t="s">
        <v>1231</v>
      </c>
      <c r="F739" s="228" t="s">
        <v>1232</v>
      </c>
      <c r="G739" s="228" t="s">
        <v>1107</v>
      </c>
      <c r="H739" s="254">
        <v>3910</v>
      </c>
      <c r="I739" s="228" t="s">
        <v>578</v>
      </c>
      <c r="J739" s="231">
        <v>28</v>
      </c>
    </row>
    <row r="740" spans="1:10" ht="15" x14ac:dyDescent="0.25">
      <c r="A740" s="228">
        <v>10001854</v>
      </c>
      <c r="B740" s="228">
        <v>8463041248</v>
      </c>
      <c r="C740" s="228" t="s">
        <v>1700</v>
      </c>
      <c r="D740" s="229">
        <v>34253</v>
      </c>
      <c r="E740" s="228" t="s">
        <v>1100</v>
      </c>
      <c r="F740" s="228" t="s">
        <v>1101</v>
      </c>
      <c r="G740" s="228" t="s">
        <v>1071</v>
      </c>
      <c r="H740" s="254">
        <v>3163</v>
      </c>
      <c r="I740" s="228" t="s">
        <v>510</v>
      </c>
      <c r="J740" s="231">
        <v>30</v>
      </c>
    </row>
    <row r="741" spans="1:10" ht="15" x14ac:dyDescent="0.25">
      <c r="A741" s="228">
        <v>10001857</v>
      </c>
      <c r="B741" s="228">
        <v>8347262403</v>
      </c>
      <c r="C741" s="228" t="s">
        <v>1701</v>
      </c>
      <c r="D741" s="229">
        <v>22675</v>
      </c>
      <c r="E741" s="228" t="s">
        <v>1442</v>
      </c>
      <c r="F741" s="228" t="s">
        <v>1443</v>
      </c>
      <c r="G741" s="228" t="s">
        <v>1071</v>
      </c>
      <c r="H741" s="254">
        <v>1419</v>
      </c>
      <c r="I741" s="228" t="s">
        <v>368</v>
      </c>
      <c r="J741" s="231">
        <v>61</v>
      </c>
    </row>
    <row r="742" spans="1:10" ht="15" x14ac:dyDescent="0.25">
      <c r="A742" s="228">
        <v>10001859</v>
      </c>
      <c r="B742" s="228">
        <v>8443273798</v>
      </c>
      <c r="C742" s="228" t="s">
        <v>1702</v>
      </c>
      <c r="D742" s="229">
        <v>32276</v>
      </c>
      <c r="E742" s="228" t="s">
        <v>904</v>
      </c>
      <c r="F742" s="228" t="s">
        <v>905</v>
      </c>
      <c r="G742" s="228" t="s">
        <v>982</v>
      </c>
      <c r="H742" s="254">
        <v>2410</v>
      </c>
      <c r="I742" s="228" t="s">
        <v>424</v>
      </c>
      <c r="J742" s="231">
        <v>35</v>
      </c>
    </row>
    <row r="743" spans="1:10" ht="15" x14ac:dyDescent="0.25">
      <c r="A743" s="228">
        <v>10001861</v>
      </c>
      <c r="B743" s="228">
        <v>8392061268</v>
      </c>
      <c r="C743" s="228" t="s">
        <v>1703</v>
      </c>
      <c r="D743" s="229">
        <v>27155</v>
      </c>
      <c r="E743" s="228" t="s">
        <v>1588</v>
      </c>
      <c r="F743" s="228" t="s">
        <v>1589</v>
      </c>
      <c r="G743" s="228" t="s">
        <v>1613</v>
      </c>
      <c r="H743" s="254">
        <v>2410</v>
      </c>
      <c r="I743" s="228" t="s">
        <v>424</v>
      </c>
      <c r="J743" s="231">
        <v>49</v>
      </c>
    </row>
    <row r="744" spans="1:10" ht="15" x14ac:dyDescent="0.25">
      <c r="A744" s="228">
        <v>10001863</v>
      </c>
      <c r="B744" s="228">
        <v>8451324509</v>
      </c>
      <c r="C744" s="228" t="s">
        <v>162</v>
      </c>
      <c r="D744" s="229">
        <v>33081</v>
      </c>
      <c r="E744" s="228" t="s">
        <v>832</v>
      </c>
      <c r="F744" s="228" t="s">
        <v>833</v>
      </c>
      <c r="G744" s="228" t="s">
        <v>889</v>
      </c>
      <c r="H744" s="254">
        <v>2139</v>
      </c>
      <c r="I744" s="228" t="s">
        <v>387</v>
      </c>
      <c r="J744" s="231">
        <v>33</v>
      </c>
    </row>
    <row r="745" spans="1:10" ht="15" x14ac:dyDescent="0.25">
      <c r="A745" s="228">
        <v>10001871</v>
      </c>
      <c r="B745" s="228">
        <v>8463660355</v>
      </c>
      <c r="C745" s="228" t="s">
        <v>1704</v>
      </c>
      <c r="D745" s="229">
        <v>34315</v>
      </c>
      <c r="E745" s="228" t="s">
        <v>868</v>
      </c>
      <c r="F745" s="228" t="s">
        <v>869</v>
      </c>
      <c r="G745" s="228" t="s">
        <v>1265</v>
      </c>
      <c r="H745" s="254">
        <v>2910</v>
      </c>
      <c r="I745" s="228" t="s">
        <v>480</v>
      </c>
      <c r="J745" s="231">
        <v>30</v>
      </c>
    </row>
    <row r="746" spans="1:10" ht="15" x14ac:dyDescent="0.25">
      <c r="A746" s="228">
        <v>10001877</v>
      </c>
      <c r="B746" s="228">
        <v>8474940427</v>
      </c>
      <c r="C746" s="228" t="s">
        <v>1705</v>
      </c>
      <c r="D746" s="229">
        <v>35443</v>
      </c>
      <c r="E746" s="228" t="s">
        <v>1442</v>
      </c>
      <c r="F746" s="228" t="s">
        <v>1443</v>
      </c>
      <c r="G746" s="228" t="s">
        <v>1071</v>
      </c>
      <c r="H746" s="254">
        <v>3910</v>
      </c>
      <c r="I746" s="228" t="s">
        <v>578</v>
      </c>
      <c r="J746" s="231">
        <v>26</v>
      </c>
    </row>
    <row r="747" spans="1:10" ht="15" x14ac:dyDescent="0.25">
      <c r="A747" s="228">
        <v>10001878</v>
      </c>
      <c r="B747" s="228">
        <v>8412103416</v>
      </c>
      <c r="C747" s="228" t="s">
        <v>1706</v>
      </c>
      <c r="D747" s="229">
        <v>29159</v>
      </c>
      <c r="E747" s="228" t="s">
        <v>1520</v>
      </c>
      <c r="F747" s="228" t="s">
        <v>1521</v>
      </c>
      <c r="G747" s="228" t="s">
        <v>1071</v>
      </c>
      <c r="H747" s="254">
        <v>2910</v>
      </c>
      <c r="I747" s="228" t="s">
        <v>480</v>
      </c>
      <c r="J747" s="231">
        <v>44</v>
      </c>
    </row>
    <row r="748" spans="1:10" ht="15" x14ac:dyDescent="0.25">
      <c r="A748" s="228">
        <v>10001879</v>
      </c>
      <c r="B748" s="228">
        <v>8341603020</v>
      </c>
      <c r="C748" s="228" t="s">
        <v>1707</v>
      </c>
      <c r="D748" s="229">
        <v>22109</v>
      </c>
      <c r="E748" s="228" t="s">
        <v>891</v>
      </c>
      <c r="F748" s="228" t="s">
        <v>892</v>
      </c>
      <c r="G748" s="228" t="s">
        <v>822</v>
      </c>
      <c r="H748" s="254">
        <v>2410</v>
      </c>
      <c r="I748" s="228" t="s">
        <v>424</v>
      </c>
      <c r="J748" s="231">
        <v>63</v>
      </c>
    </row>
    <row r="749" spans="1:10" ht="15" x14ac:dyDescent="0.25">
      <c r="A749" s="228">
        <v>10001887</v>
      </c>
      <c r="B749" s="228">
        <v>8462701147</v>
      </c>
      <c r="C749" s="228" t="s">
        <v>1708</v>
      </c>
      <c r="D749" s="229">
        <v>34219</v>
      </c>
      <c r="E749" s="228" t="s">
        <v>850</v>
      </c>
      <c r="F749" s="228" t="s">
        <v>851</v>
      </c>
      <c r="G749" s="228" t="s">
        <v>889</v>
      </c>
      <c r="H749" s="254">
        <v>2532</v>
      </c>
      <c r="I749" s="228" t="s">
        <v>447</v>
      </c>
      <c r="J749" s="231">
        <v>30</v>
      </c>
    </row>
    <row r="750" spans="1:10" ht="15" x14ac:dyDescent="0.25">
      <c r="A750" s="228">
        <v>10001888</v>
      </c>
      <c r="B750" s="228">
        <v>8384415307</v>
      </c>
      <c r="C750" s="228" t="s">
        <v>1709</v>
      </c>
      <c r="D750" s="229">
        <v>26390</v>
      </c>
      <c r="E750" s="228" t="s">
        <v>853</v>
      </c>
      <c r="F750" s="228" t="s">
        <v>854</v>
      </c>
      <c r="G750" s="228" t="s">
        <v>936</v>
      </c>
      <c r="H750" s="254">
        <v>2139</v>
      </c>
      <c r="I750" s="228" t="s">
        <v>387</v>
      </c>
      <c r="J750" s="231">
        <v>51</v>
      </c>
    </row>
    <row r="751" spans="1:10" ht="15" x14ac:dyDescent="0.25">
      <c r="A751" s="228">
        <v>10001889</v>
      </c>
      <c r="B751" s="228">
        <v>8476082037</v>
      </c>
      <c r="C751" s="228" t="s">
        <v>185</v>
      </c>
      <c r="D751" s="229">
        <v>35557</v>
      </c>
      <c r="E751" s="228" t="s">
        <v>1163</v>
      </c>
      <c r="F751" s="228" t="s">
        <v>1164</v>
      </c>
      <c r="G751" s="228" t="s">
        <v>1107</v>
      </c>
      <c r="H751" s="254">
        <v>3910</v>
      </c>
      <c r="I751" s="228" t="s">
        <v>578</v>
      </c>
      <c r="J751" s="231">
        <v>26</v>
      </c>
    </row>
    <row r="752" spans="1:10" ht="15" x14ac:dyDescent="0.25">
      <c r="A752" s="228">
        <v>10001890</v>
      </c>
      <c r="B752" s="228">
        <v>8458363844</v>
      </c>
      <c r="C752" s="228" t="s">
        <v>1710</v>
      </c>
      <c r="D752" s="229">
        <v>33785</v>
      </c>
      <c r="E752" s="228" t="s">
        <v>832</v>
      </c>
      <c r="F752" s="228" t="s">
        <v>833</v>
      </c>
      <c r="G752" s="228" t="s">
        <v>1042</v>
      </c>
      <c r="H752" s="254">
        <v>2910</v>
      </c>
      <c r="I752" s="228" t="s">
        <v>480</v>
      </c>
      <c r="J752" s="231">
        <v>31</v>
      </c>
    </row>
    <row r="753" spans="1:10" ht="15" x14ac:dyDescent="0.25">
      <c r="A753" s="228">
        <v>10001891</v>
      </c>
      <c r="B753" s="228">
        <v>8461660684</v>
      </c>
      <c r="C753" s="228" t="s">
        <v>1711</v>
      </c>
      <c r="D753" s="229">
        <v>34115</v>
      </c>
      <c r="E753" s="228" t="s">
        <v>820</v>
      </c>
      <c r="F753" s="228" t="s">
        <v>821</v>
      </c>
      <c r="G753" s="228" t="s">
        <v>889</v>
      </c>
      <c r="H753" s="254">
        <v>2910</v>
      </c>
      <c r="I753" s="228" t="s">
        <v>480</v>
      </c>
      <c r="J753" s="231">
        <v>30</v>
      </c>
    </row>
    <row r="754" spans="1:10" ht="15" x14ac:dyDescent="0.25">
      <c r="A754" s="228">
        <v>10001892</v>
      </c>
      <c r="B754" s="228">
        <v>8483220415</v>
      </c>
      <c r="C754" s="228" t="s">
        <v>1712</v>
      </c>
      <c r="D754" s="229">
        <v>36271</v>
      </c>
      <c r="E754" s="228" t="s">
        <v>861</v>
      </c>
      <c r="F754" s="228" t="s">
        <v>862</v>
      </c>
      <c r="G754" s="228" t="s">
        <v>1042</v>
      </c>
      <c r="H754" s="254">
        <v>2139</v>
      </c>
      <c r="I754" s="228" t="s">
        <v>387</v>
      </c>
      <c r="J754" s="231">
        <v>24</v>
      </c>
    </row>
    <row r="755" spans="1:10" ht="15" x14ac:dyDescent="0.25">
      <c r="A755" s="228">
        <v>10001893</v>
      </c>
      <c r="B755" s="228">
        <v>8459421406</v>
      </c>
      <c r="C755" s="228" t="s">
        <v>1713</v>
      </c>
      <c r="D755" s="229">
        <v>33891</v>
      </c>
      <c r="E755" s="228" t="s">
        <v>925</v>
      </c>
      <c r="F755" s="228" t="s">
        <v>926</v>
      </c>
      <c r="G755" s="228" t="s">
        <v>1042</v>
      </c>
      <c r="H755" s="254">
        <v>2131</v>
      </c>
      <c r="I755" s="228" t="s">
        <v>380</v>
      </c>
      <c r="J755" s="231">
        <v>31</v>
      </c>
    </row>
    <row r="756" spans="1:10" ht="15" x14ac:dyDescent="0.25">
      <c r="A756" s="228">
        <v>10001894</v>
      </c>
      <c r="B756" s="228">
        <v>8332374189</v>
      </c>
      <c r="C756" s="228" t="s">
        <v>302</v>
      </c>
      <c r="D756" s="229">
        <v>21186</v>
      </c>
      <c r="E756" s="228" t="s">
        <v>925</v>
      </c>
      <c r="F756" s="228" t="s">
        <v>926</v>
      </c>
      <c r="G756" s="228" t="s">
        <v>1107</v>
      </c>
      <c r="H756" s="254">
        <v>3910</v>
      </c>
      <c r="I756" s="228" t="s">
        <v>578</v>
      </c>
      <c r="J756" s="231">
        <v>65</v>
      </c>
    </row>
    <row r="757" spans="1:10" ht="15" x14ac:dyDescent="0.25">
      <c r="A757" s="228">
        <v>10001895</v>
      </c>
      <c r="B757" s="228">
        <v>8441923213</v>
      </c>
      <c r="C757" s="228" t="s">
        <v>1714</v>
      </c>
      <c r="D757" s="229">
        <v>32141</v>
      </c>
      <c r="E757" s="228" t="s">
        <v>1352</v>
      </c>
      <c r="F757" s="228" t="s">
        <v>1353</v>
      </c>
      <c r="G757" s="228" t="s">
        <v>1107</v>
      </c>
      <c r="H757" s="254">
        <v>3410</v>
      </c>
      <c r="I757" s="228" t="s">
        <v>536</v>
      </c>
      <c r="J757" s="231">
        <v>36</v>
      </c>
    </row>
    <row r="758" spans="1:10" ht="15" x14ac:dyDescent="0.25">
      <c r="A758" s="228">
        <v>10001896</v>
      </c>
      <c r="B758" s="228">
        <v>8401954231</v>
      </c>
      <c r="C758" s="228" t="s">
        <v>1715</v>
      </c>
      <c r="D758" s="229">
        <v>28144</v>
      </c>
      <c r="E758" s="228" t="s">
        <v>824</v>
      </c>
      <c r="F758" s="228" t="s">
        <v>825</v>
      </c>
      <c r="G758" s="228" t="s">
        <v>826</v>
      </c>
      <c r="H758" s="254">
        <v>1328</v>
      </c>
      <c r="I758" s="228" t="s">
        <v>353</v>
      </c>
      <c r="J758" s="231">
        <v>46</v>
      </c>
    </row>
    <row r="759" spans="1:10" ht="15" x14ac:dyDescent="0.25">
      <c r="A759" s="228">
        <v>10001897</v>
      </c>
      <c r="B759" s="228">
        <v>8456510645</v>
      </c>
      <c r="C759" s="228" t="s">
        <v>1716</v>
      </c>
      <c r="D759" s="229">
        <v>33600</v>
      </c>
      <c r="E759" s="228" t="s">
        <v>891</v>
      </c>
      <c r="F759" s="228" t="s">
        <v>892</v>
      </c>
      <c r="G759" s="228" t="s">
        <v>880</v>
      </c>
      <c r="H759" s="254">
        <v>2410</v>
      </c>
      <c r="I759" s="228" t="s">
        <v>424</v>
      </c>
      <c r="J759" s="231">
        <v>32</v>
      </c>
    </row>
    <row r="760" spans="1:10" ht="15" x14ac:dyDescent="0.25">
      <c r="A760" s="228">
        <v>10001898</v>
      </c>
      <c r="B760" s="228">
        <v>8456992658</v>
      </c>
      <c r="C760" s="228" t="s">
        <v>1717</v>
      </c>
      <c r="D760" s="229">
        <v>33648</v>
      </c>
      <c r="E760" s="228" t="s">
        <v>836</v>
      </c>
      <c r="F760" s="228" t="s">
        <v>837</v>
      </c>
      <c r="G760" s="228" t="s">
        <v>880</v>
      </c>
      <c r="H760" s="254">
        <v>2410</v>
      </c>
      <c r="I760" s="228" t="s">
        <v>424</v>
      </c>
      <c r="J760" s="231">
        <v>31</v>
      </c>
    </row>
    <row r="761" spans="1:10" ht="15" x14ac:dyDescent="0.25">
      <c r="A761" s="228">
        <v>10001899</v>
      </c>
      <c r="B761" s="228">
        <v>8459312267</v>
      </c>
      <c r="C761" s="228" t="s">
        <v>1718</v>
      </c>
      <c r="D761" s="229">
        <v>33880</v>
      </c>
      <c r="E761" s="228" t="s">
        <v>1559</v>
      </c>
      <c r="F761" s="228" t="s">
        <v>1560</v>
      </c>
      <c r="G761" s="228" t="s">
        <v>1107</v>
      </c>
      <c r="H761" s="254">
        <v>3632</v>
      </c>
      <c r="I761" s="228" t="s">
        <v>555</v>
      </c>
      <c r="J761" s="231">
        <v>31</v>
      </c>
    </row>
    <row r="762" spans="1:10" ht="15" x14ac:dyDescent="0.25">
      <c r="A762" s="228">
        <v>10001900</v>
      </c>
      <c r="B762" s="228">
        <v>8469340409</v>
      </c>
      <c r="C762" s="228" t="s">
        <v>1719</v>
      </c>
      <c r="D762" s="229">
        <v>34883</v>
      </c>
      <c r="E762" s="228" t="s">
        <v>1240</v>
      </c>
      <c r="F762" s="228" t="s">
        <v>1241</v>
      </c>
      <c r="G762" s="228" t="s">
        <v>1107</v>
      </c>
      <c r="H762" s="254">
        <v>3632</v>
      </c>
      <c r="I762" s="228" t="s">
        <v>555</v>
      </c>
      <c r="J762" s="231">
        <v>28</v>
      </c>
    </row>
    <row r="763" spans="1:10" ht="15" x14ac:dyDescent="0.25">
      <c r="A763" s="228">
        <v>10001902</v>
      </c>
      <c r="B763" s="228">
        <v>8381002001</v>
      </c>
      <c r="C763" s="228" t="s">
        <v>1720</v>
      </c>
      <c r="D763" s="229">
        <v>26049</v>
      </c>
      <c r="E763" s="228" t="s">
        <v>1088</v>
      </c>
      <c r="F763" s="228" t="s">
        <v>1089</v>
      </c>
      <c r="G763" s="228" t="s">
        <v>1107</v>
      </c>
      <c r="H763" s="254">
        <v>2910</v>
      </c>
      <c r="I763" s="228" t="s">
        <v>480</v>
      </c>
      <c r="J763" s="231">
        <v>52</v>
      </c>
    </row>
    <row r="764" spans="1:10" ht="15" x14ac:dyDescent="0.25">
      <c r="A764" s="228">
        <v>10001905</v>
      </c>
      <c r="B764" s="228">
        <v>8425661145</v>
      </c>
      <c r="C764" s="228" t="s">
        <v>1721</v>
      </c>
      <c r="D764" s="229">
        <v>30515</v>
      </c>
      <c r="E764" s="228" t="s">
        <v>925</v>
      </c>
      <c r="F764" s="228" t="s">
        <v>926</v>
      </c>
      <c r="G764" s="228" t="s">
        <v>959</v>
      </c>
      <c r="H764" s="254">
        <v>2139</v>
      </c>
      <c r="I764" s="228" t="s">
        <v>387</v>
      </c>
      <c r="J764" s="231">
        <v>40</v>
      </c>
    </row>
    <row r="765" spans="1:10" ht="15" x14ac:dyDescent="0.25">
      <c r="A765" s="228">
        <v>10001907</v>
      </c>
      <c r="B765" s="228">
        <v>8430140549</v>
      </c>
      <c r="C765" s="228" t="s">
        <v>179</v>
      </c>
      <c r="D765" s="229">
        <v>30963</v>
      </c>
      <c r="E765" s="228" t="s">
        <v>925</v>
      </c>
      <c r="F765" s="228" t="s">
        <v>926</v>
      </c>
      <c r="G765" s="228" t="s">
        <v>1071</v>
      </c>
      <c r="H765" s="254">
        <v>2910</v>
      </c>
      <c r="I765" s="228" t="s">
        <v>480</v>
      </c>
      <c r="J765" s="231">
        <v>39</v>
      </c>
    </row>
    <row r="766" spans="1:10" ht="15" x14ac:dyDescent="0.25">
      <c r="A766" s="228">
        <v>10001908</v>
      </c>
      <c r="B766" s="228">
        <v>8459972100</v>
      </c>
      <c r="C766" s="228" t="s">
        <v>1722</v>
      </c>
      <c r="D766" s="229">
        <v>33946</v>
      </c>
      <c r="E766" s="228" t="s">
        <v>820</v>
      </c>
      <c r="F766" s="228" t="s">
        <v>821</v>
      </c>
      <c r="G766" s="228" t="s">
        <v>1042</v>
      </c>
      <c r="H766" s="254">
        <v>2139</v>
      </c>
      <c r="I766" s="228" t="s">
        <v>387</v>
      </c>
      <c r="J766" s="231">
        <v>31</v>
      </c>
    </row>
    <row r="767" spans="1:10" ht="15" x14ac:dyDescent="0.25">
      <c r="A767" s="228">
        <v>10001914</v>
      </c>
      <c r="B767" s="228">
        <v>8388324136</v>
      </c>
      <c r="C767" s="228" t="s">
        <v>1723</v>
      </c>
      <c r="D767" s="229">
        <v>26781</v>
      </c>
      <c r="E767" s="228" t="s">
        <v>907</v>
      </c>
      <c r="F767" s="228" t="s">
        <v>908</v>
      </c>
      <c r="G767" s="228" t="s">
        <v>1042</v>
      </c>
      <c r="H767" s="254">
        <v>2139</v>
      </c>
      <c r="I767" s="228" t="s">
        <v>387</v>
      </c>
      <c r="J767" s="231">
        <v>50</v>
      </c>
    </row>
    <row r="768" spans="1:10" ht="15" x14ac:dyDescent="0.25">
      <c r="A768" s="228">
        <v>10001915</v>
      </c>
      <c r="B768" s="228">
        <v>8426662528</v>
      </c>
      <c r="C768" s="228" t="s">
        <v>1724</v>
      </c>
      <c r="D768" s="229">
        <v>30615</v>
      </c>
      <c r="E768" s="228" t="s">
        <v>907</v>
      </c>
      <c r="F768" s="228" t="s">
        <v>908</v>
      </c>
      <c r="G768" s="228" t="s">
        <v>1042</v>
      </c>
      <c r="H768" s="254">
        <v>2139</v>
      </c>
      <c r="I768" s="228" t="s">
        <v>387</v>
      </c>
      <c r="J768" s="231">
        <v>40</v>
      </c>
    </row>
    <row r="769" spans="1:10" ht="15" x14ac:dyDescent="0.25">
      <c r="A769" s="228">
        <v>10001916</v>
      </c>
      <c r="B769" s="228">
        <v>8330572722</v>
      </c>
      <c r="C769" s="228" t="s">
        <v>1725</v>
      </c>
      <c r="D769" s="229">
        <v>21006</v>
      </c>
      <c r="E769" s="228" t="s">
        <v>907</v>
      </c>
      <c r="F769" s="228" t="s">
        <v>908</v>
      </c>
      <c r="G769" s="228" t="s">
        <v>1107</v>
      </c>
      <c r="H769" s="254">
        <v>3910</v>
      </c>
      <c r="I769" s="228" t="s">
        <v>578</v>
      </c>
      <c r="J769" s="231">
        <v>66</v>
      </c>
    </row>
    <row r="770" spans="1:10" ht="15" x14ac:dyDescent="0.25">
      <c r="A770" s="228">
        <v>10001918</v>
      </c>
      <c r="B770" s="228">
        <v>8411242498</v>
      </c>
      <c r="C770" s="228" t="s">
        <v>1726</v>
      </c>
      <c r="D770" s="229">
        <v>29073</v>
      </c>
      <c r="E770" s="228" t="s">
        <v>907</v>
      </c>
      <c r="F770" s="228" t="s">
        <v>908</v>
      </c>
      <c r="G770" s="228" t="s">
        <v>1042</v>
      </c>
      <c r="H770" s="254">
        <v>2161</v>
      </c>
      <c r="I770" s="228" t="s">
        <v>397</v>
      </c>
      <c r="J770" s="231">
        <v>44</v>
      </c>
    </row>
    <row r="771" spans="1:10" ht="15" x14ac:dyDescent="0.25">
      <c r="A771" s="228">
        <v>10001919</v>
      </c>
      <c r="B771" s="228">
        <v>8427861834</v>
      </c>
      <c r="C771" s="228" t="s">
        <v>1727</v>
      </c>
      <c r="D771" s="229">
        <v>30735</v>
      </c>
      <c r="E771" s="228" t="s">
        <v>1097</v>
      </c>
      <c r="F771" s="228" t="s">
        <v>1098</v>
      </c>
      <c r="G771" s="228" t="s">
        <v>1071</v>
      </c>
      <c r="H771" s="254">
        <v>4229</v>
      </c>
      <c r="I771" s="228" t="s">
        <v>603</v>
      </c>
      <c r="J771" s="231">
        <v>39</v>
      </c>
    </row>
    <row r="772" spans="1:10" ht="15" x14ac:dyDescent="0.25">
      <c r="A772" s="228">
        <v>10001921</v>
      </c>
      <c r="B772" s="228">
        <v>8469730517</v>
      </c>
      <c r="C772" s="228" t="s">
        <v>1728</v>
      </c>
      <c r="D772" s="229">
        <v>34922</v>
      </c>
      <c r="E772" s="228" t="s">
        <v>1231</v>
      </c>
      <c r="F772" s="228" t="s">
        <v>1232</v>
      </c>
      <c r="G772" s="228" t="s">
        <v>1107</v>
      </c>
      <c r="H772" s="254">
        <v>3910</v>
      </c>
      <c r="I772" s="228" t="s">
        <v>578</v>
      </c>
      <c r="J772" s="231">
        <v>28</v>
      </c>
    </row>
    <row r="773" spans="1:10" ht="15" x14ac:dyDescent="0.25">
      <c r="A773" s="228">
        <v>10001922</v>
      </c>
      <c r="B773" s="228">
        <v>8392460766</v>
      </c>
      <c r="C773" s="228" t="s">
        <v>1729</v>
      </c>
      <c r="D773" s="229">
        <v>27195</v>
      </c>
      <c r="E773" s="228" t="s">
        <v>1220</v>
      </c>
      <c r="F773" s="228" t="s">
        <v>1221</v>
      </c>
      <c r="G773" s="228" t="s">
        <v>1071</v>
      </c>
      <c r="H773" s="254">
        <v>2910</v>
      </c>
      <c r="I773" s="228" t="s">
        <v>480</v>
      </c>
      <c r="J773" s="231">
        <v>49</v>
      </c>
    </row>
    <row r="774" spans="1:10" ht="15" x14ac:dyDescent="0.25">
      <c r="A774" s="228">
        <v>10001923</v>
      </c>
      <c r="B774" s="228">
        <v>8443541296</v>
      </c>
      <c r="C774" s="228" t="s">
        <v>1730</v>
      </c>
      <c r="D774" s="229">
        <v>32303</v>
      </c>
      <c r="E774" s="228" t="s">
        <v>1097</v>
      </c>
      <c r="F774" s="228" t="s">
        <v>1098</v>
      </c>
      <c r="G774" s="228" t="s">
        <v>1071</v>
      </c>
      <c r="H774" s="254">
        <v>4229</v>
      </c>
      <c r="I774" s="228" t="s">
        <v>603</v>
      </c>
      <c r="J774" s="231">
        <v>35</v>
      </c>
    </row>
    <row r="775" spans="1:10" ht="15" x14ac:dyDescent="0.25">
      <c r="A775" s="228">
        <v>10001924</v>
      </c>
      <c r="B775" s="228">
        <v>8395723636</v>
      </c>
      <c r="C775" s="228" t="s">
        <v>1731</v>
      </c>
      <c r="D775" s="229">
        <v>27521</v>
      </c>
      <c r="E775" s="228" t="s">
        <v>829</v>
      </c>
      <c r="F775" s="228" t="s">
        <v>830</v>
      </c>
      <c r="G775" s="228" t="s">
        <v>834</v>
      </c>
      <c r="H775" s="254">
        <v>2410</v>
      </c>
      <c r="I775" s="228" t="s">
        <v>424</v>
      </c>
      <c r="J775" s="231">
        <v>48</v>
      </c>
    </row>
    <row r="776" spans="1:10" ht="15" x14ac:dyDescent="0.25">
      <c r="A776" s="228">
        <v>10001928</v>
      </c>
      <c r="B776" s="228">
        <v>8399494542</v>
      </c>
      <c r="C776" s="228" t="s">
        <v>1732</v>
      </c>
      <c r="D776" s="229">
        <v>27898</v>
      </c>
      <c r="E776" s="228" t="s">
        <v>1352</v>
      </c>
      <c r="F776" s="228" t="s">
        <v>1353</v>
      </c>
      <c r="G776" s="228" t="s">
        <v>1107</v>
      </c>
      <c r="H776" s="254">
        <v>3910</v>
      </c>
      <c r="I776" s="228" t="s">
        <v>578</v>
      </c>
      <c r="J776" s="231">
        <v>47</v>
      </c>
    </row>
    <row r="777" spans="1:10" ht="15" x14ac:dyDescent="0.25">
      <c r="A777" s="228">
        <v>10001931</v>
      </c>
      <c r="B777" s="228">
        <v>8486570808</v>
      </c>
      <c r="C777" s="228" t="s">
        <v>1733</v>
      </c>
      <c r="D777" s="229">
        <v>36606</v>
      </c>
      <c r="E777" s="228" t="s">
        <v>820</v>
      </c>
      <c r="F777" s="228" t="s">
        <v>821</v>
      </c>
      <c r="G777" s="228" t="s">
        <v>1107</v>
      </c>
      <c r="H777" s="254">
        <v>3910</v>
      </c>
      <c r="I777" s="228" t="s">
        <v>578</v>
      </c>
      <c r="J777" s="231">
        <v>23</v>
      </c>
    </row>
    <row r="778" spans="1:10" ht="15" x14ac:dyDescent="0.25">
      <c r="A778" s="228">
        <v>10001932</v>
      </c>
      <c r="B778" s="228">
        <v>8421413546</v>
      </c>
      <c r="C778" s="228" t="s">
        <v>1734</v>
      </c>
      <c r="D778" s="229">
        <v>30090</v>
      </c>
      <c r="E778" s="228" t="s">
        <v>891</v>
      </c>
      <c r="F778" s="228" t="s">
        <v>892</v>
      </c>
      <c r="G778" s="228" t="s">
        <v>947</v>
      </c>
      <c r="H778" s="254">
        <v>2410</v>
      </c>
      <c r="I778" s="228" t="s">
        <v>424</v>
      </c>
      <c r="J778" s="231">
        <v>41</v>
      </c>
    </row>
    <row r="779" spans="1:10" ht="15" x14ac:dyDescent="0.25">
      <c r="A779" s="228">
        <v>10001934</v>
      </c>
      <c r="B779" s="228">
        <v>8408820435</v>
      </c>
      <c r="C779" s="228" t="s">
        <v>1735</v>
      </c>
      <c r="D779" s="229">
        <v>28831</v>
      </c>
      <c r="E779" s="228" t="s">
        <v>1109</v>
      </c>
      <c r="F779" s="228" t="s">
        <v>1110</v>
      </c>
      <c r="G779" s="228" t="s">
        <v>1071</v>
      </c>
      <c r="H779" s="254">
        <v>1412</v>
      </c>
      <c r="I779" s="228" t="s">
        <v>363</v>
      </c>
      <c r="J779" s="231">
        <v>45</v>
      </c>
    </row>
    <row r="780" spans="1:10" ht="15" x14ac:dyDescent="0.25">
      <c r="A780" s="228">
        <v>10001936</v>
      </c>
      <c r="B780" s="228">
        <v>8471202522</v>
      </c>
      <c r="C780" s="228" t="s">
        <v>1195</v>
      </c>
      <c r="D780" s="229">
        <v>35069</v>
      </c>
      <c r="E780" s="228" t="s">
        <v>1240</v>
      </c>
      <c r="F780" s="228" t="s">
        <v>1241</v>
      </c>
      <c r="G780" s="228" t="s">
        <v>1107</v>
      </c>
      <c r="H780" s="254">
        <v>3632</v>
      </c>
      <c r="I780" s="228" t="s">
        <v>555</v>
      </c>
      <c r="J780" s="231">
        <v>27</v>
      </c>
    </row>
    <row r="781" spans="1:10" ht="15" x14ac:dyDescent="0.25">
      <c r="A781" s="228">
        <v>10001938</v>
      </c>
      <c r="B781" s="228">
        <v>8380284038</v>
      </c>
      <c r="C781" s="228" t="s">
        <v>1736</v>
      </c>
      <c r="D781" s="229">
        <v>25977</v>
      </c>
      <c r="E781" s="228" t="s">
        <v>907</v>
      </c>
      <c r="F781" s="228" t="s">
        <v>908</v>
      </c>
      <c r="G781" s="228" t="s">
        <v>1042</v>
      </c>
      <c r="H781" s="254">
        <v>2139</v>
      </c>
      <c r="I781" s="228" t="s">
        <v>387</v>
      </c>
      <c r="J781" s="231">
        <v>52</v>
      </c>
    </row>
    <row r="782" spans="1:10" ht="15" x14ac:dyDescent="0.25">
      <c r="A782" s="228">
        <v>10001940</v>
      </c>
      <c r="B782" s="228">
        <v>8431501502</v>
      </c>
      <c r="C782" s="228" t="s">
        <v>1737</v>
      </c>
      <c r="D782" s="229">
        <v>31099</v>
      </c>
      <c r="E782" s="228" t="s">
        <v>1109</v>
      </c>
      <c r="F782" s="228" t="s">
        <v>1110</v>
      </c>
      <c r="G782" s="228" t="s">
        <v>1107</v>
      </c>
      <c r="H782" s="254">
        <v>4122</v>
      </c>
      <c r="I782" s="228" t="s">
        <v>586</v>
      </c>
      <c r="J782" s="231">
        <v>38</v>
      </c>
    </row>
    <row r="783" spans="1:10" ht="15" x14ac:dyDescent="0.25">
      <c r="A783" s="228">
        <v>10001942</v>
      </c>
      <c r="B783" s="228">
        <v>8470952773</v>
      </c>
      <c r="C783" s="228" t="s">
        <v>1738</v>
      </c>
      <c r="D783" s="229">
        <v>35044</v>
      </c>
      <c r="E783" s="228" t="s">
        <v>1097</v>
      </c>
      <c r="F783" s="228" t="s">
        <v>1098</v>
      </c>
      <c r="G783" s="228" t="s">
        <v>1107</v>
      </c>
      <c r="H783" s="254">
        <v>4229</v>
      </c>
      <c r="I783" s="228" t="s">
        <v>603</v>
      </c>
      <c r="J783" s="231">
        <v>28</v>
      </c>
    </row>
    <row r="784" spans="1:10" ht="15" x14ac:dyDescent="0.25">
      <c r="A784" s="228">
        <v>10001945</v>
      </c>
      <c r="B784" s="228">
        <v>8479830956</v>
      </c>
      <c r="C784" s="228" t="s">
        <v>1739</v>
      </c>
      <c r="D784" s="229">
        <v>35932</v>
      </c>
      <c r="E784" s="228" t="s">
        <v>846</v>
      </c>
      <c r="F784" s="228" t="s">
        <v>847</v>
      </c>
      <c r="G784" s="228" t="s">
        <v>1071</v>
      </c>
      <c r="H784" s="254">
        <v>2149</v>
      </c>
      <c r="I784" s="228" t="s">
        <v>392</v>
      </c>
      <c r="J784" s="231">
        <v>25</v>
      </c>
    </row>
    <row r="785" spans="1:10" ht="15" x14ac:dyDescent="0.25">
      <c r="A785" s="228">
        <v>10001946</v>
      </c>
      <c r="B785" s="228">
        <v>8353902435</v>
      </c>
      <c r="C785" s="228" t="s">
        <v>208</v>
      </c>
      <c r="D785" s="229">
        <v>23339</v>
      </c>
      <c r="E785" s="228" t="s">
        <v>820</v>
      </c>
      <c r="F785" s="228" t="s">
        <v>821</v>
      </c>
      <c r="G785" s="228" t="s">
        <v>1042</v>
      </c>
      <c r="H785" s="254">
        <v>2117</v>
      </c>
      <c r="I785" s="228" t="s">
        <v>375</v>
      </c>
      <c r="J785" s="231">
        <v>60</v>
      </c>
    </row>
    <row r="786" spans="1:10" ht="15" x14ac:dyDescent="0.25">
      <c r="A786" s="228">
        <v>10001949</v>
      </c>
      <c r="B786" s="228">
        <v>8354163245</v>
      </c>
      <c r="C786" s="228" t="s">
        <v>1740</v>
      </c>
      <c r="D786" s="229">
        <v>23365</v>
      </c>
      <c r="E786" s="228" t="s">
        <v>907</v>
      </c>
      <c r="F786" s="228" t="s">
        <v>908</v>
      </c>
      <c r="G786" s="228" t="s">
        <v>1141</v>
      </c>
      <c r="H786" s="254">
        <v>3115</v>
      </c>
      <c r="I786" s="228" t="s">
        <v>485</v>
      </c>
      <c r="J786" s="231">
        <v>60</v>
      </c>
    </row>
    <row r="787" spans="1:10" ht="15" x14ac:dyDescent="0.25">
      <c r="A787" s="228">
        <v>10001950</v>
      </c>
      <c r="B787" s="228">
        <v>8458500310</v>
      </c>
      <c r="C787" s="228" t="s">
        <v>1741</v>
      </c>
      <c r="D787" s="229">
        <v>33799</v>
      </c>
      <c r="E787" s="228" t="s">
        <v>1335</v>
      </c>
      <c r="F787" s="228" t="s">
        <v>1336</v>
      </c>
      <c r="G787" s="228" t="s">
        <v>1071</v>
      </c>
      <c r="H787" s="254">
        <v>2910</v>
      </c>
      <c r="I787" s="228" t="s">
        <v>480</v>
      </c>
      <c r="J787" s="231">
        <v>31</v>
      </c>
    </row>
    <row r="788" spans="1:10" ht="15" x14ac:dyDescent="0.25">
      <c r="A788" s="228">
        <v>10001951</v>
      </c>
      <c r="B788" s="228">
        <v>8447622487</v>
      </c>
      <c r="C788" s="228" t="s">
        <v>1742</v>
      </c>
      <c r="D788" s="229">
        <v>32711</v>
      </c>
      <c r="E788" s="228" t="s">
        <v>1103</v>
      </c>
      <c r="F788" s="228" t="s">
        <v>1104</v>
      </c>
      <c r="G788" s="228" t="s">
        <v>1107</v>
      </c>
      <c r="H788" s="254">
        <v>3611</v>
      </c>
      <c r="I788" s="228" t="s">
        <v>543</v>
      </c>
      <c r="J788" s="231">
        <v>34</v>
      </c>
    </row>
    <row r="789" spans="1:10" ht="15" x14ac:dyDescent="0.25">
      <c r="A789" s="228">
        <v>10001958</v>
      </c>
      <c r="B789" s="228">
        <v>8429410953</v>
      </c>
      <c r="C789" s="228" t="s">
        <v>1743</v>
      </c>
      <c r="D789" s="229">
        <v>30890</v>
      </c>
      <c r="E789" s="228" t="s">
        <v>1109</v>
      </c>
      <c r="F789" s="228" t="s">
        <v>1110</v>
      </c>
      <c r="G789" s="228" t="s">
        <v>1107</v>
      </c>
      <c r="H789" s="254">
        <v>4134</v>
      </c>
      <c r="I789" s="228" t="s">
        <v>592</v>
      </c>
      <c r="J789" s="231">
        <v>39</v>
      </c>
    </row>
    <row r="790" spans="1:10" ht="15" x14ac:dyDescent="0.25">
      <c r="A790" s="228">
        <v>10001959</v>
      </c>
      <c r="B790" s="228">
        <v>8440121865</v>
      </c>
      <c r="C790" s="228" t="s">
        <v>1744</v>
      </c>
      <c r="D790" s="229">
        <v>31961</v>
      </c>
      <c r="E790" s="228" t="s">
        <v>1097</v>
      </c>
      <c r="F790" s="228" t="s">
        <v>1098</v>
      </c>
      <c r="G790" s="228" t="s">
        <v>1071</v>
      </c>
      <c r="H790" s="254">
        <v>1329</v>
      </c>
      <c r="I790" s="228" t="s">
        <v>354</v>
      </c>
      <c r="J790" s="231">
        <v>36</v>
      </c>
    </row>
    <row r="791" spans="1:10" ht="15" x14ac:dyDescent="0.25">
      <c r="A791" s="228">
        <v>10001960</v>
      </c>
      <c r="B791" s="228">
        <v>8365792761</v>
      </c>
      <c r="C791" s="228" t="s">
        <v>1745</v>
      </c>
      <c r="D791" s="229">
        <v>24528</v>
      </c>
      <c r="E791" s="228" t="s">
        <v>916</v>
      </c>
      <c r="F791" s="228" t="s">
        <v>917</v>
      </c>
      <c r="G791" s="228" t="s">
        <v>1071</v>
      </c>
      <c r="H791" s="254">
        <v>2910</v>
      </c>
      <c r="I791" s="228" t="s">
        <v>480</v>
      </c>
      <c r="J791" s="231">
        <v>56</v>
      </c>
    </row>
    <row r="792" spans="1:10" ht="15" x14ac:dyDescent="0.25">
      <c r="A792" s="228">
        <v>10001964</v>
      </c>
      <c r="B792" s="228">
        <v>8386020911</v>
      </c>
      <c r="C792" s="228" t="s">
        <v>1746</v>
      </c>
      <c r="D792" s="229">
        <v>26551</v>
      </c>
      <c r="E792" s="228" t="s">
        <v>925</v>
      </c>
      <c r="F792" s="228" t="s">
        <v>926</v>
      </c>
      <c r="G792" s="228" t="s">
        <v>959</v>
      </c>
      <c r="H792" s="254">
        <v>2167</v>
      </c>
      <c r="I792" s="228" t="s">
        <v>402</v>
      </c>
      <c r="J792" s="231">
        <v>51</v>
      </c>
    </row>
    <row r="793" spans="1:10" ht="15" x14ac:dyDescent="0.25">
      <c r="A793" s="228">
        <v>10001965</v>
      </c>
      <c r="B793" s="228">
        <v>8470991035</v>
      </c>
      <c r="C793" s="228" t="s">
        <v>1747</v>
      </c>
      <c r="D793" s="229">
        <v>35048</v>
      </c>
      <c r="E793" s="228" t="s">
        <v>925</v>
      </c>
      <c r="F793" s="228" t="s">
        <v>926</v>
      </c>
      <c r="G793" s="228" t="s">
        <v>1042</v>
      </c>
      <c r="H793" s="254">
        <v>2167</v>
      </c>
      <c r="I793" s="228" t="s">
        <v>402</v>
      </c>
      <c r="J793" s="231">
        <v>28</v>
      </c>
    </row>
    <row r="794" spans="1:10" ht="15" x14ac:dyDescent="0.25">
      <c r="A794" s="228">
        <v>10001966</v>
      </c>
      <c r="B794" s="228">
        <v>8461583191</v>
      </c>
      <c r="C794" s="228" t="s">
        <v>1748</v>
      </c>
      <c r="D794" s="229">
        <v>34107</v>
      </c>
      <c r="E794" s="228" t="s">
        <v>861</v>
      </c>
      <c r="F794" s="228" t="s">
        <v>862</v>
      </c>
      <c r="G794" s="228" t="s">
        <v>1107</v>
      </c>
      <c r="H794" s="254">
        <v>3910</v>
      </c>
      <c r="I794" s="228" t="s">
        <v>578</v>
      </c>
      <c r="J794" s="231">
        <v>30</v>
      </c>
    </row>
    <row r="795" spans="1:10" ht="15" x14ac:dyDescent="0.25">
      <c r="A795" s="228">
        <v>10001970</v>
      </c>
      <c r="B795" s="228">
        <v>8424321014</v>
      </c>
      <c r="C795" s="228" t="s">
        <v>1749</v>
      </c>
      <c r="D795" s="229">
        <v>30381</v>
      </c>
      <c r="E795" s="228" t="s">
        <v>1160</v>
      </c>
      <c r="F795" s="228" t="s">
        <v>1161</v>
      </c>
      <c r="G795" s="228" t="s">
        <v>1107</v>
      </c>
      <c r="H795" s="254">
        <v>3910</v>
      </c>
      <c r="I795" s="228" t="s">
        <v>578</v>
      </c>
      <c r="J795" s="231">
        <v>40</v>
      </c>
    </row>
    <row r="796" spans="1:10" ht="15" x14ac:dyDescent="0.25">
      <c r="A796" s="228">
        <v>10001971</v>
      </c>
      <c r="B796" s="228">
        <v>8445893076</v>
      </c>
      <c r="C796" s="228" t="s">
        <v>1750</v>
      </c>
      <c r="D796" s="229">
        <v>32538</v>
      </c>
      <c r="E796" s="228" t="s">
        <v>820</v>
      </c>
      <c r="F796" s="228" t="s">
        <v>821</v>
      </c>
      <c r="G796" s="228" t="s">
        <v>1107</v>
      </c>
      <c r="H796" s="254">
        <v>4111</v>
      </c>
      <c r="I796" s="228" t="s">
        <v>580</v>
      </c>
      <c r="J796" s="231">
        <v>34</v>
      </c>
    </row>
    <row r="797" spans="1:10" ht="15" x14ac:dyDescent="0.25">
      <c r="A797" s="228">
        <v>10001972</v>
      </c>
      <c r="B797" s="228">
        <v>8462731127</v>
      </c>
      <c r="C797" s="228" t="s">
        <v>1751</v>
      </c>
      <c r="D797" s="229">
        <v>34222</v>
      </c>
      <c r="E797" s="228" t="s">
        <v>820</v>
      </c>
      <c r="F797" s="228" t="s">
        <v>821</v>
      </c>
      <c r="G797" s="228" t="s">
        <v>1042</v>
      </c>
      <c r="H797" s="254">
        <v>2169</v>
      </c>
      <c r="I797" s="228" t="s">
        <v>404</v>
      </c>
      <c r="J797" s="231">
        <v>30</v>
      </c>
    </row>
    <row r="798" spans="1:10" ht="15" x14ac:dyDescent="0.25">
      <c r="A798" s="228">
        <v>10001973</v>
      </c>
      <c r="B798" s="228">
        <v>8472472035</v>
      </c>
      <c r="C798" s="228" t="s">
        <v>1752</v>
      </c>
      <c r="D798" s="229">
        <v>35196</v>
      </c>
      <c r="E798" s="228" t="s">
        <v>820</v>
      </c>
      <c r="F798" s="228" t="s">
        <v>821</v>
      </c>
      <c r="G798" s="228" t="s">
        <v>889</v>
      </c>
      <c r="H798" s="254">
        <v>2139</v>
      </c>
      <c r="I798" s="228" t="s">
        <v>387</v>
      </c>
      <c r="J798" s="231">
        <v>27</v>
      </c>
    </row>
    <row r="799" spans="1:10" ht="15" x14ac:dyDescent="0.25">
      <c r="A799" s="228">
        <v>10001974</v>
      </c>
      <c r="B799" s="228">
        <v>8457043838</v>
      </c>
      <c r="C799" s="228" t="s">
        <v>1753</v>
      </c>
      <c r="D799" s="229">
        <v>33653</v>
      </c>
      <c r="E799" s="228" t="s">
        <v>1559</v>
      </c>
      <c r="F799" s="228" t="s">
        <v>1560</v>
      </c>
      <c r="G799" s="228" t="s">
        <v>1107</v>
      </c>
      <c r="H799" s="254">
        <v>3632</v>
      </c>
      <c r="I799" s="228" t="s">
        <v>555</v>
      </c>
      <c r="J799" s="231">
        <v>31</v>
      </c>
    </row>
    <row r="800" spans="1:10" ht="15" x14ac:dyDescent="0.25">
      <c r="A800" s="228">
        <v>10001975</v>
      </c>
      <c r="B800" s="228">
        <v>8445030736</v>
      </c>
      <c r="C800" s="228" t="s">
        <v>1754</v>
      </c>
      <c r="D800" s="229">
        <v>32452</v>
      </c>
      <c r="E800" s="228" t="s">
        <v>925</v>
      </c>
      <c r="F800" s="228" t="s">
        <v>926</v>
      </c>
      <c r="G800" s="228" t="s">
        <v>1042</v>
      </c>
      <c r="H800" s="254">
        <v>2139</v>
      </c>
      <c r="I800" s="228" t="s">
        <v>387</v>
      </c>
      <c r="J800" s="231">
        <v>35</v>
      </c>
    </row>
    <row r="801" spans="1:10" ht="15" x14ac:dyDescent="0.25">
      <c r="A801" s="228">
        <v>10001976</v>
      </c>
      <c r="B801" s="228">
        <v>8400143507</v>
      </c>
      <c r="C801" s="228" t="s">
        <v>1755</v>
      </c>
      <c r="D801" s="229">
        <v>27963</v>
      </c>
      <c r="E801" s="228" t="s">
        <v>1220</v>
      </c>
      <c r="F801" s="228" t="s">
        <v>1221</v>
      </c>
      <c r="G801" s="228" t="s">
        <v>1071</v>
      </c>
      <c r="H801" s="254">
        <v>3910</v>
      </c>
      <c r="I801" s="228" t="s">
        <v>578</v>
      </c>
      <c r="J801" s="231">
        <v>47</v>
      </c>
    </row>
    <row r="802" spans="1:10" ht="15" x14ac:dyDescent="0.25">
      <c r="A802" s="228">
        <v>10001977</v>
      </c>
      <c r="B802" s="228">
        <v>8479521163</v>
      </c>
      <c r="C802" s="228" t="s">
        <v>1756</v>
      </c>
      <c r="D802" s="229">
        <v>35901</v>
      </c>
      <c r="E802" s="228" t="s">
        <v>1134</v>
      </c>
      <c r="F802" s="228" t="s">
        <v>1135</v>
      </c>
      <c r="G802" s="228" t="s">
        <v>1107</v>
      </c>
      <c r="H802" s="254">
        <v>3910</v>
      </c>
      <c r="I802" s="228" t="s">
        <v>578</v>
      </c>
      <c r="J802" s="231">
        <v>25</v>
      </c>
    </row>
    <row r="803" spans="1:10" ht="15" x14ac:dyDescent="0.25">
      <c r="A803" s="228">
        <v>10001978</v>
      </c>
      <c r="B803" s="228">
        <v>8404893268</v>
      </c>
      <c r="C803" s="228" t="s">
        <v>1757</v>
      </c>
      <c r="D803" s="229">
        <v>28438</v>
      </c>
      <c r="E803" s="228" t="s">
        <v>1646</v>
      </c>
      <c r="F803" s="228" t="s">
        <v>1647</v>
      </c>
      <c r="G803" s="228" t="s">
        <v>1071</v>
      </c>
      <c r="H803" s="254">
        <v>2910</v>
      </c>
      <c r="I803" s="228" t="s">
        <v>480</v>
      </c>
      <c r="J803" s="231">
        <v>46</v>
      </c>
    </row>
    <row r="804" spans="1:10" ht="15" x14ac:dyDescent="0.25">
      <c r="A804" s="228">
        <v>10001979</v>
      </c>
      <c r="B804" s="228">
        <v>8405900829</v>
      </c>
      <c r="C804" s="228" t="s">
        <v>1758</v>
      </c>
      <c r="D804" s="229">
        <v>28539</v>
      </c>
      <c r="E804" s="228" t="s">
        <v>829</v>
      </c>
      <c r="F804" s="228" t="s">
        <v>830</v>
      </c>
      <c r="G804" s="228" t="s">
        <v>959</v>
      </c>
      <c r="H804" s="254">
        <v>2624</v>
      </c>
      <c r="I804" s="228" t="s">
        <v>459</v>
      </c>
      <c r="J804" s="231">
        <v>45</v>
      </c>
    </row>
    <row r="805" spans="1:10" ht="15" x14ac:dyDescent="0.25">
      <c r="A805" s="228">
        <v>10001980</v>
      </c>
      <c r="B805" s="228">
        <v>8415364997</v>
      </c>
      <c r="C805" s="228" t="s">
        <v>1759</v>
      </c>
      <c r="D805" s="229">
        <v>29485</v>
      </c>
      <c r="E805" s="228" t="s">
        <v>842</v>
      </c>
      <c r="F805" s="228" t="s">
        <v>843</v>
      </c>
      <c r="G805" s="228" t="s">
        <v>982</v>
      </c>
      <c r="H805" s="254">
        <v>2410</v>
      </c>
      <c r="I805" s="228" t="s">
        <v>424</v>
      </c>
      <c r="J805" s="231">
        <v>43</v>
      </c>
    </row>
    <row r="806" spans="1:10" ht="15" x14ac:dyDescent="0.25">
      <c r="A806" s="228">
        <v>10001981</v>
      </c>
      <c r="B806" s="228">
        <v>8371850115</v>
      </c>
      <c r="C806" s="228" t="s">
        <v>1760</v>
      </c>
      <c r="D806" s="229">
        <v>25134</v>
      </c>
      <c r="E806" s="228" t="s">
        <v>891</v>
      </c>
      <c r="F806" s="228" t="s">
        <v>892</v>
      </c>
      <c r="G806" s="228" t="s">
        <v>947</v>
      </c>
      <c r="H806" s="254">
        <v>2410</v>
      </c>
      <c r="I806" s="228" t="s">
        <v>424</v>
      </c>
      <c r="J806" s="231">
        <v>55</v>
      </c>
    </row>
    <row r="807" spans="1:10" ht="15" x14ac:dyDescent="0.25">
      <c r="A807" s="228">
        <v>10001982</v>
      </c>
      <c r="B807" s="228">
        <v>8450030404</v>
      </c>
      <c r="C807" s="228" t="s">
        <v>1761</v>
      </c>
      <c r="D807" s="229">
        <v>32952</v>
      </c>
      <c r="E807" s="228" t="s">
        <v>882</v>
      </c>
      <c r="F807" s="228" t="s">
        <v>883</v>
      </c>
      <c r="G807" s="228" t="s">
        <v>1085</v>
      </c>
      <c r="H807" s="254">
        <v>2410</v>
      </c>
      <c r="I807" s="228" t="s">
        <v>424</v>
      </c>
      <c r="J807" s="231">
        <v>33</v>
      </c>
    </row>
    <row r="808" spans="1:10" ht="15" x14ac:dyDescent="0.25">
      <c r="A808" s="228">
        <v>10001983</v>
      </c>
      <c r="B808" s="228">
        <v>8456011665</v>
      </c>
      <c r="C808" s="228" t="s">
        <v>1762</v>
      </c>
      <c r="D808" s="229">
        <v>33550</v>
      </c>
      <c r="E808" s="228" t="s">
        <v>925</v>
      </c>
      <c r="F808" s="228" t="s">
        <v>926</v>
      </c>
      <c r="G808" s="228" t="s">
        <v>1042</v>
      </c>
      <c r="H808" s="254">
        <v>2139</v>
      </c>
      <c r="I808" s="228" t="s">
        <v>387</v>
      </c>
      <c r="J808" s="231">
        <v>32</v>
      </c>
    </row>
    <row r="809" spans="1:10" ht="15" x14ac:dyDescent="0.25">
      <c r="A809" s="228">
        <v>10001984</v>
      </c>
      <c r="B809" s="228">
        <v>8472651363</v>
      </c>
      <c r="C809" s="228" t="s">
        <v>1763</v>
      </c>
      <c r="D809" s="229">
        <v>35214</v>
      </c>
      <c r="E809" s="228" t="s">
        <v>1633</v>
      </c>
      <c r="F809" s="228" t="s">
        <v>1084</v>
      </c>
      <c r="G809" s="228" t="s">
        <v>1071</v>
      </c>
      <c r="H809" s="254">
        <v>2910</v>
      </c>
      <c r="I809" s="228" t="s">
        <v>480</v>
      </c>
      <c r="J809" s="231">
        <v>27</v>
      </c>
    </row>
    <row r="810" spans="1:10" ht="15" x14ac:dyDescent="0.25">
      <c r="A810" s="228">
        <v>10001985</v>
      </c>
      <c r="B810" s="228">
        <v>8486242665</v>
      </c>
      <c r="C810" s="228" t="s">
        <v>1764</v>
      </c>
      <c r="D810" s="229">
        <v>36573</v>
      </c>
      <c r="E810" s="228" t="s">
        <v>1182</v>
      </c>
      <c r="F810" s="228" t="s">
        <v>1183</v>
      </c>
      <c r="G810" s="228" t="s">
        <v>1107</v>
      </c>
      <c r="H810" s="254">
        <v>3910</v>
      </c>
      <c r="I810" s="228" t="s">
        <v>578</v>
      </c>
      <c r="J810" s="231">
        <v>23</v>
      </c>
    </row>
    <row r="811" spans="1:10" ht="15" x14ac:dyDescent="0.25">
      <c r="A811" s="228">
        <v>10001986</v>
      </c>
      <c r="B811" s="228">
        <v>8439382790</v>
      </c>
      <c r="C811" s="228" t="s">
        <v>1765</v>
      </c>
      <c r="D811" s="229">
        <v>31887</v>
      </c>
      <c r="E811" s="228" t="s">
        <v>1579</v>
      </c>
      <c r="F811" s="228" t="s">
        <v>1580</v>
      </c>
      <c r="G811" s="228" t="s">
        <v>1071</v>
      </c>
      <c r="H811" s="254">
        <v>2910</v>
      </c>
      <c r="I811" s="228" t="s">
        <v>480</v>
      </c>
      <c r="J811" s="231">
        <v>36</v>
      </c>
    </row>
    <row r="812" spans="1:10" ht="15" x14ac:dyDescent="0.25">
      <c r="A812" s="228">
        <v>10001987</v>
      </c>
      <c r="B812" s="228">
        <v>8401383412</v>
      </c>
      <c r="C812" s="228" t="s">
        <v>1766</v>
      </c>
      <c r="D812" s="229">
        <v>28087</v>
      </c>
      <c r="E812" s="228" t="s">
        <v>1767</v>
      </c>
      <c r="F812" s="228" t="s">
        <v>1768</v>
      </c>
      <c r="G812" s="228" t="s">
        <v>1071</v>
      </c>
      <c r="H812" s="254">
        <v>2910</v>
      </c>
      <c r="I812" s="228" t="s">
        <v>480</v>
      </c>
      <c r="J812" s="231">
        <v>47</v>
      </c>
    </row>
    <row r="813" spans="1:10" ht="15" x14ac:dyDescent="0.25">
      <c r="A813" s="228">
        <v>10001988</v>
      </c>
      <c r="B813" s="228">
        <v>8455192550</v>
      </c>
      <c r="C813" s="228" t="s">
        <v>1769</v>
      </c>
      <c r="D813" s="229">
        <v>33468</v>
      </c>
      <c r="E813" s="228" t="s">
        <v>1767</v>
      </c>
      <c r="F813" s="228" t="s">
        <v>1768</v>
      </c>
      <c r="G813" s="228" t="s">
        <v>1107</v>
      </c>
      <c r="H813" s="254">
        <v>3910</v>
      </c>
      <c r="I813" s="228" t="s">
        <v>578</v>
      </c>
      <c r="J813" s="231">
        <v>32</v>
      </c>
    </row>
    <row r="814" spans="1:10" ht="15" x14ac:dyDescent="0.25">
      <c r="A814" s="228">
        <v>10001989</v>
      </c>
      <c r="B814" s="228">
        <v>8450510597</v>
      </c>
      <c r="C814" s="228" t="s">
        <v>1770</v>
      </c>
      <c r="D814" s="229">
        <v>33000</v>
      </c>
      <c r="E814" s="228" t="s">
        <v>1220</v>
      </c>
      <c r="F814" s="228" t="s">
        <v>1221</v>
      </c>
      <c r="G814" s="228" t="s">
        <v>1107</v>
      </c>
      <c r="H814" s="254">
        <v>3910</v>
      </c>
      <c r="I814" s="228" t="s">
        <v>578</v>
      </c>
      <c r="J814" s="231">
        <v>33</v>
      </c>
    </row>
    <row r="815" spans="1:10" ht="15" x14ac:dyDescent="0.25">
      <c r="A815" s="228">
        <v>10001997</v>
      </c>
      <c r="B815" s="228">
        <v>8332495547</v>
      </c>
      <c r="C815" s="228" t="s">
        <v>1771</v>
      </c>
      <c r="D815" s="229">
        <v>21198</v>
      </c>
      <c r="E815" s="228" t="s">
        <v>842</v>
      </c>
      <c r="F815" s="228" t="s">
        <v>843</v>
      </c>
      <c r="G815" s="228" t="s">
        <v>822</v>
      </c>
      <c r="H815" s="254">
        <v>2410</v>
      </c>
      <c r="I815" s="228" t="s">
        <v>424</v>
      </c>
      <c r="J815" s="231">
        <v>65</v>
      </c>
    </row>
    <row r="816" spans="1:10" ht="15" x14ac:dyDescent="0.25">
      <c r="A816" s="228">
        <v>10001998</v>
      </c>
      <c r="B816" s="228">
        <v>8412310314</v>
      </c>
      <c r="C816" s="228" t="s">
        <v>1772</v>
      </c>
      <c r="D816" s="229">
        <v>29180</v>
      </c>
      <c r="E816" s="228" t="s">
        <v>1109</v>
      </c>
      <c r="F816" s="228" t="s">
        <v>1110</v>
      </c>
      <c r="G816" s="228" t="s">
        <v>1107</v>
      </c>
      <c r="H816" s="254">
        <v>4122</v>
      </c>
      <c r="I816" s="228" t="s">
        <v>586</v>
      </c>
      <c r="J816" s="231">
        <v>44</v>
      </c>
    </row>
    <row r="817" spans="1:10" ht="15" x14ac:dyDescent="0.25">
      <c r="A817" s="228">
        <v>10001999</v>
      </c>
      <c r="B817" s="228">
        <v>8454981969</v>
      </c>
      <c r="C817" s="228" t="s">
        <v>140</v>
      </c>
      <c r="D817" s="229">
        <v>33447</v>
      </c>
      <c r="E817" s="228" t="s">
        <v>820</v>
      </c>
      <c r="F817" s="228" t="s">
        <v>821</v>
      </c>
      <c r="G817" s="228" t="s">
        <v>834</v>
      </c>
      <c r="H817" s="254">
        <v>2117</v>
      </c>
      <c r="I817" s="228" t="s">
        <v>424</v>
      </c>
      <c r="J817" s="231">
        <v>32</v>
      </c>
    </row>
    <row r="818" spans="1:10" ht="15" x14ac:dyDescent="0.25">
      <c r="A818" s="228">
        <v>10002000</v>
      </c>
      <c r="B818" s="228">
        <v>8460982173</v>
      </c>
      <c r="C818" s="228" t="s">
        <v>1773</v>
      </c>
      <c r="D818" s="229">
        <v>34047</v>
      </c>
      <c r="E818" s="228" t="s">
        <v>1335</v>
      </c>
      <c r="F818" s="228" t="s">
        <v>1336</v>
      </c>
      <c r="G818" s="228" t="s">
        <v>1107</v>
      </c>
      <c r="H818" s="254">
        <v>4112</v>
      </c>
      <c r="I818" s="228" t="s">
        <v>581</v>
      </c>
      <c r="J818" s="231">
        <v>30</v>
      </c>
    </row>
    <row r="819" spans="1:10" ht="15" x14ac:dyDescent="0.25">
      <c r="A819" s="228">
        <v>10002001</v>
      </c>
      <c r="B819" s="228">
        <v>8401664799</v>
      </c>
      <c r="C819" s="228" t="s">
        <v>1774</v>
      </c>
      <c r="D819" s="229">
        <v>28115</v>
      </c>
      <c r="E819" s="228" t="s">
        <v>1160</v>
      </c>
      <c r="F819" s="228" t="s">
        <v>1161</v>
      </c>
      <c r="G819" s="228" t="s">
        <v>1265</v>
      </c>
      <c r="H819" s="254">
        <v>2611</v>
      </c>
      <c r="I819" s="228" t="s">
        <v>450</v>
      </c>
      <c r="J819" s="231">
        <v>47</v>
      </c>
    </row>
    <row r="820" spans="1:10" ht="15" x14ac:dyDescent="0.25">
      <c r="A820" s="228">
        <v>10002002</v>
      </c>
      <c r="B820" s="228">
        <v>8442550232</v>
      </c>
      <c r="C820" s="228" t="s">
        <v>1775</v>
      </c>
      <c r="D820" s="229">
        <v>32204</v>
      </c>
      <c r="E820" s="228" t="s">
        <v>1160</v>
      </c>
      <c r="F820" s="228" t="s">
        <v>1161</v>
      </c>
      <c r="G820" s="228" t="s">
        <v>1265</v>
      </c>
      <c r="H820" s="254">
        <v>2611</v>
      </c>
      <c r="I820" s="228" t="s">
        <v>450</v>
      </c>
      <c r="J820" s="231">
        <v>35</v>
      </c>
    </row>
    <row r="821" spans="1:10" ht="15" x14ac:dyDescent="0.25">
      <c r="A821" s="228">
        <v>10002003</v>
      </c>
      <c r="B821" s="228">
        <v>8471092190</v>
      </c>
      <c r="C821" s="228" t="s">
        <v>1776</v>
      </c>
      <c r="D821" s="229">
        <v>35058</v>
      </c>
      <c r="E821" s="228" t="s">
        <v>868</v>
      </c>
      <c r="F821" s="228" t="s">
        <v>869</v>
      </c>
      <c r="G821" s="228" t="s">
        <v>1071</v>
      </c>
      <c r="H821" s="254">
        <v>2139</v>
      </c>
      <c r="I821" s="228" t="s">
        <v>387</v>
      </c>
      <c r="J821" s="231">
        <v>28</v>
      </c>
    </row>
    <row r="822" spans="1:10" ht="15" x14ac:dyDescent="0.25">
      <c r="A822" s="228">
        <v>10002004</v>
      </c>
      <c r="B822" s="228">
        <v>8419890081</v>
      </c>
      <c r="C822" s="228" t="s">
        <v>1777</v>
      </c>
      <c r="D822" s="229">
        <v>29938</v>
      </c>
      <c r="E822" s="228" t="s">
        <v>1160</v>
      </c>
      <c r="F822" s="228" t="s">
        <v>1161</v>
      </c>
      <c r="G822" s="228" t="s">
        <v>1265</v>
      </c>
      <c r="H822" s="254">
        <v>3221</v>
      </c>
      <c r="I822" s="228" t="s">
        <v>518</v>
      </c>
      <c r="J822" s="231">
        <v>42</v>
      </c>
    </row>
    <row r="823" spans="1:10" ht="15" x14ac:dyDescent="0.25">
      <c r="A823" s="228">
        <v>10002005</v>
      </c>
      <c r="B823" s="228">
        <v>8400614186</v>
      </c>
      <c r="C823" s="228" t="s">
        <v>196</v>
      </c>
      <c r="D823" s="229">
        <v>28010</v>
      </c>
      <c r="E823" s="228" t="s">
        <v>858</v>
      </c>
      <c r="F823" s="228" t="s">
        <v>859</v>
      </c>
      <c r="G823" s="228" t="s">
        <v>947</v>
      </c>
      <c r="H823" s="254">
        <v>2410</v>
      </c>
      <c r="I823" s="228" t="s">
        <v>424</v>
      </c>
      <c r="J823" s="231">
        <v>47</v>
      </c>
    </row>
    <row r="824" spans="1:10" ht="15" x14ac:dyDescent="0.25">
      <c r="A824" s="228">
        <v>10002006</v>
      </c>
      <c r="B824" s="228">
        <v>8464542070</v>
      </c>
      <c r="C824" s="228" t="s">
        <v>1778</v>
      </c>
      <c r="D824" s="229">
        <v>34403</v>
      </c>
      <c r="E824" s="228" t="s">
        <v>1153</v>
      </c>
      <c r="F824" s="228" t="s">
        <v>1154</v>
      </c>
      <c r="G824" s="228" t="s">
        <v>1071</v>
      </c>
      <c r="H824" s="254">
        <v>2139</v>
      </c>
      <c r="I824" s="228" t="s">
        <v>387</v>
      </c>
      <c r="J824" s="231">
        <v>29</v>
      </c>
    </row>
    <row r="825" spans="1:10" ht="15" x14ac:dyDescent="0.25">
      <c r="A825" s="228">
        <v>10002007</v>
      </c>
      <c r="B825" s="228">
        <v>8303113313</v>
      </c>
      <c r="C825" s="228" t="s">
        <v>1779</v>
      </c>
      <c r="D825" s="229">
        <v>18260</v>
      </c>
      <c r="E825" s="228" t="s">
        <v>820</v>
      </c>
      <c r="F825" s="228" t="s">
        <v>821</v>
      </c>
      <c r="G825" s="228" t="s">
        <v>1042</v>
      </c>
      <c r="H825" s="254">
        <v>2117</v>
      </c>
      <c r="I825" s="228" t="s">
        <v>375</v>
      </c>
      <c r="J825" s="231">
        <v>74</v>
      </c>
    </row>
    <row r="826" spans="1:10" ht="15" x14ac:dyDescent="0.25">
      <c r="A826" s="228">
        <v>10002008</v>
      </c>
      <c r="B826" s="228">
        <v>8450163250</v>
      </c>
      <c r="C826" s="228" t="s">
        <v>1780</v>
      </c>
      <c r="D826" s="229">
        <v>32965</v>
      </c>
      <c r="E826" s="228" t="s">
        <v>904</v>
      </c>
      <c r="F826" s="228" t="s">
        <v>905</v>
      </c>
      <c r="G826" s="228" t="s">
        <v>982</v>
      </c>
      <c r="H826" s="254">
        <v>2410</v>
      </c>
      <c r="I826" s="228" t="s">
        <v>424</v>
      </c>
      <c r="J826" s="231">
        <v>33</v>
      </c>
    </row>
    <row r="827" spans="1:10" ht="15" x14ac:dyDescent="0.25">
      <c r="A827" s="228">
        <v>10002009</v>
      </c>
      <c r="B827" s="228">
        <v>8456000604</v>
      </c>
      <c r="C827" s="228" t="s">
        <v>1781</v>
      </c>
      <c r="D827" s="229">
        <v>33549</v>
      </c>
      <c r="E827" s="228" t="s">
        <v>1782</v>
      </c>
      <c r="F827" s="228" t="s">
        <v>1783</v>
      </c>
      <c r="G827" s="228" t="s">
        <v>834</v>
      </c>
      <c r="H827" s="254">
        <v>2410</v>
      </c>
      <c r="I827" s="228" t="s">
        <v>424</v>
      </c>
      <c r="J827" s="231">
        <v>32</v>
      </c>
    </row>
    <row r="828" spans="1:10" ht="15" x14ac:dyDescent="0.25">
      <c r="A828" s="228">
        <v>10002010</v>
      </c>
      <c r="B828" s="228">
        <v>8456852562</v>
      </c>
      <c r="C828" s="228" t="s">
        <v>1784</v>
      </c>
      <c r="D828" s="229">
        <v>33634</v>
      </c>
      <c r="E828" s="228" t="s">
        <v>1782</v>
      </c>
      <c r="F828" s="228" t="s">
        <v>1783</v>
      </c>
      <c r="G828" s="228" t="s">
        <v>834</v>
      </c>
      <c r="H828" s="254">
        <v>2410</v>
      </c>
      <c r="I828" s="228" t="s">
        <v>424</v>
      </c>
      <c r="J828" s="231">
        <v>31</v>
      </c>
    </row>
    <row r="829" spans="1:10" ht="15" x14ac:dyDescent="0.25">
      <c r="A829" s="228">
        <v>10002011</v>
      </c>
      <c r="B829" s="228">
        <v>8455620730</v>
      </c>
      <c r="C829" s="228" t="s">
        <v>1785</v>
      </c>
      <c r="D829" s="229">
        <v>33511</v>
      </c>
      <c r="E829" s="228" t="s">
        <v>925</v>
      </c>
      <c r="F829" s="228" t="s">
        <v>926</v>
      </c>
      <c r="G829" s="228" t="s">
        <v>1042</v>
      </c>
      <c r="H829" s="254">
        <v>2139</v>
      </c>
      <c r="I829" s="228" t="s">
        <v>387</v>
      </c>
      <c r="J829" s="231">
        <v>32</v>
      </c>
    </row>
    <row r="830" spans="1:10" ht="15" x14ac:dyDescent="0.25">
      <c r="A830" s="228">
        <v>10002012</v>
      </c>
      <c r="B830" s="228">
        <v>8477941602</v>
      </c>
      <c r="C830" s="228" t="s">
        <v>1786</v>
      </c>
      <c r="D830" s="229">
        <v>35743</v>
      </c>
      <c r="E830" s="228" t="s">
        <v>925</v>
      </c>
      <c r="F830" s="228" t="s">
        <v>926</v>
      </c>
      <c r="G830" s="228" t="s">
        <v>1042</v>
      </c>
      <c r="H830" s="254">
        <v>2121</v>
      </c>
      <c r="I830" s="228" t="s">
        <v>377</v>
      </c>
      <c r="J830" s="231">
        <v>26</v>
      </c>
    </row>
    <row r="831" spans="1:10" ht="15" x14ac:dyDescent="0.25">
      <c r="A831" s="228">
        <v>10002013</v>
      </c>
      <c r="B831" s="228">
        <v>8422550644</v>
      </c>
      <c r="C831" s="228" t="s">
        <v>1787</v>
      </c>
      <c r="D831" s="229">
        <v>30204</v>
      </c>
      <c r="E831" s="228" t="s">
        <v>1220</v>
      </c>
      <c r="F831" s="228" t="s">
        <v>1221</v>
      </c>
      <c r="G831" s="228" t="s">
        <v>1107</v>
      </c>
      <c r="H831" s="254">
        <v>3910</v>
      </c>
      <c r="I831" s="228" t="s">
        <v>578</v>
      </c>
      <c r="J831" s="231">
        <v>41</v>
      </c>
    </row>
    <row r="832" spans="1:10" ht="15" x14ac:dyDescent="0.25">
      <c r="A832" s="228">
        <v>10002014</v>
      </c>
      <c r="B832" s="228">
        <v>8471190532</v>
      </c>
      <c r="C832" s="228" t="s">
        <v>1788</v>
      </c>
      <c r="D832" s="229">
        <v>35068</v>
      </c>
      <c r="E832" s="228" t="s">
        <v>1134</v>
      </c>
      <c r="F832" s="228" t="s">
        <v>1135</v>
      </c>
      <c r="G832" s="228" t="s">
        <v>1107</v>
      </c>
      <c r="H832" s="254">
        <v>3910</v>
      </c>
      <c r="I832" s="228" t="s">
        <v>578</v>
      </c>
      <c r="J832" s="231">
        <v>27</v>
      </c>
    </row>
    <row r="833" spans="1:10" ht="15" x14ac:dyDescent="0.25">
      <c r="A833" s="228">
        <v>10002016</v>
      </c>
      <c r="B833" s="228">
        <v>8430310738</v>
      </c>
      <c r="C833" s="228" t="s">
        <v>1789</v>
      </c>
      <c r="D833" s="229">
        <v>30980</v>
      </c>
      <c r="E833" s="228" t="s">
        <v>1153</v>
      </c>
      <c r="F833" s="228" t="s">
        <v>1154</v>
      </c>
      <c r="G833" s="228" t="s">
        <v>1265</v>
      </c>
      <c r="H833" s="254">
        <v>3910</v>
      </c>
      <c r="I833" s="228" t="s">
        <v>578</v>
      </c>
      <c r="J833" s="231">
        <v>39</v>
      </c>
    </row>
    <row r="834" spans="1:10" ht="15" x14ac:dyDescent="0.25">
      <c r="A834" s="228">
        <v>10002017</v>
      </c>
      <c r="B834" s="228">
        <v>8473952286</v>
      </c>
      <c r="C834" s="228" t="s">
        <v>1790</v>
      </c>
      <c r="D834" s="229">
        <v>35344</v>
      </c>
      <c r="E834" s="228" t="s">
        <v>925</v>
      </c>
      <c r="F834" s="228" t="s">
        <v>926</v>
      </c>
      <c r="G834" s="228" t="s">
        <v>1042</v>
      </c>
      <c r="H834" s="254">
        <v>2139</v>
      </c>
      <c r="I834" s="228" t="s">
        <v>387</v>
      </c>
      <c r="J834" s="231">
        <v>27</v>
      </c>
    </row>
    <row r="835" spans="1:10" ht="15" x14ac:dyDescent="0.25">
      <c r="A835" s="228">
        <v>10002018</v>
      </c>
      <c r="B835" s="228">
        <v>8355672534</v>
      </c>
      <c r="C835" s="228" t="s">
        <v>1791</v>
      </c>
      <c r="D835" s="229">
        <v>23516</v>
      </c>
      <c r="E835" s="228" t="s">
        <v>925</v>
      </c>
      <c r="F835" s="228" t="s">
        <v>926</v>
      </c>
      <c r="G835" s="228" t="s">
        <v>1042</v>
      </c>
      <c r="H835" s="254">
        <v>2117</v>
      </c>
      <c r="I835" s="228" t="s">
        <v>375</v>
      </c>
      <c r="J835" s="231">
        <v>59</v>
      </c>
    </row>
    <row r="836" spans="1:10" ht="15" x14ac:dyDescent="0.25">
      <c r="A836" s="228">
        <v>10002019</v>
      </c>
      <c r="B836" s="228">
        <v>8488942230</v>
      </c>
      <c r="C836" s="228" t="s">
        <v>1792</v>
      </c>
      <c r="D836" s="229">
        <v>36843</v>
      </c>
      <c r="E836" s="228" t="s">
        <v>853</v>
      </c>
      <c r="F836" s="228" t="s">
        <v>854</v>
      </c>
      <c r="G836" s="228" t="s">
        <v>1793</v>
      </c>
      <c r="H836" s="254">
        <v>3115</v>
      </c>
      <c r="I836" s="228" t="s">
        <v>485</v>
      </c>
      <c r="J836" s="231">
        <v>23</v>
      </c>
    </row>
    <row r="837" spans="1:10" ht="15" x14ac:dyDescent="0.25">
      <c r="A837" s="228">
        <v>10002020</v>
      </c>
      <c r="B837" s="228">
        <v>8486551374</v>
      </c>
      <c r="C837" s="228" t="s">
        <v>1794</v>
      </c>
      <c r="D837" s="229">
        <v>36604</v>
      </c>
      <c r="E837" s="228" t="s">
        <v>975</v>
      </c>
      <c r="F837" s="228" t="s">
        <v>976</v>
      </c>
      <c r="G837" s="228" t="s">
        <v>1107</v>
      </c>
      <c r="H837" s="254">
        <v>3190</v>
      </c>
      <c r="I837" s="228" t="s">
        <v>514</v>
      </c>
      <c r="J837" s="231">
        <v>23</v>
      </c>
    </row>
    <row r="838" spans="1:10" ht="15" x14ac:dyDescent="0.25">
      <c r="A838" s="228">
        <v>10002021</v>
      </c>
      <c r="B838" s="228">
        <v>8479450444</v>
      </c>
      <c r="C838" s="228" t="s">
        <v>1795</v>
      </c>
      <c r="D838" s="229">
        <v>35894</v>
      </c>
      <c r="E838" s="228" t="s">
        <v>925</v>
      </c>
      <c r="F838" s="228" t="s">
        <v>926</v>
      </c>
      <c r="G838" s="228" t="s">
        <v>1107</v>
      </c>
      <c r="H838" s="254">
        <v>2910</v>
      </c>
      <c r="I838" s="228" t="s">
        <v>480</v>
      </c>
      <c r="J838" s="231">
        <v>25</v>
      </c>
    </row>
    <row r="839" spans="1:10" ht="15" x14ac:dyDescent="0.25">
      <c r="A839" s="228">
        <v>10002022</v>
      </c>
      <c r="B839" s="228">
        <v>8365593564</v>
      </c>
      <c r="C839" s="228" t="s">
        <v>1796</v>
      </c>
      <c r="D839" s="229">
        <v>24508</v>
      </c>
      <c r="E839" s="228" t="s">
        <v>925</v>
      </c>
      <c r="F839" s="228" t="s">
        <v>926</v>
      </c>
      <c r="G839" s="228" t="s">
        <v>1107</v>
      </c>
      <c r="H839" s="254">
        <v>2910</v>
      </c>
      <c r="I839" s="228" t="s">
        <v>480</v>
      </c>
      <c r="J839" s="231">
        <v>56</v>
      </c>
    </row>
    <row r="840" spans="1:10" ht="15" x14ac:dyDescent="0.25">
      <c r="A840" s="228">
        <v>10002023</v>
      </c>
      <c r="B840" s="228">
        <v>8350852550</v>
      </c>
      <c r="C840" s="228" t="s">
        <v>1797</v>
      </c>
      <c r="D840" s="229">
        <v>23034</v>
      </c>
      <c r="E840" s="228" t="s">
        <v>925</v>
      </c>
      <c r="F840" s="228" t="s">
        <v>926</v>
      </c>
      <c r="G840" s="228" t="s">
        <v>1042</v>
      </c>
      <c r="H840" s="254">
        <v>2139</v>
      </c>
      <c r="I840" s="228" t="s">
        <v>387</v>
      </c>
      <c r="J840" s="231">
        <v>60</v>
      </c>
    </row>
    <row r="841" spans="1:10" ht="15" x14ac:dyDescent="0.25">
      <c r="A841" s="228">
        <v>10002024</v>
      </c>
      <c r="B841" s="228">
        <v>8353391902</v>
      </c>
      <c r="C841" s="228" t="s">
        <v>1798</v>
      </c>
      <c r="D841" s="229">
        <v>23288</v>
      </c>
      <c r="E841" s="228" t="s">
        <v>925</v>
      </c>
      <c r="F841" s="228" t="s">
        <v>926</v>
      </c>
      <c r="G841" s="228" t="s">
        <v>1107</v>
      </c>
      <c r="H841" s="254">
        <v>2910</v>
      </c>
      <c r="I841" s="228" t="s">
        <v>480</v>
      </c>
      <c r="J841" s="231">
        <v>60</v>
      </c>
    </row>
    <row r="842" spans="1:10" ht="15" x14ac:dyDescent="0.25">
      <c r="A842" s="228">
        <v>10002025</v>
      </c>
      <c r="B842" s="228">
        <v>8443042931</v>
      </c>
      <c r="C842" s="228" t="s">
        <v>1799</v>
      </c>
      <c r="D842" s="229">
        <v>32253</v>
      </c>
      <c r="E842" s="228" t="s">
        <v>925</v>
      </c>
      <c r="F842" s="228" t="s">
        <v>926</v>
      </c>
      <c r="G842" s="228" t="s">
        <v>1042</v>
      </c>
      <c r="H842" s="254">
        <v>2168</v>
      </c>
      <c r="I842" s="228" t="s">
        <v>403</v>
      </c>
      <c r="J842" s="231">
        <v>35</v>
      </c>
    </row>
    <row r="843" spans="1:10" ht="15" x14ac:dyDescent="0.25">
      <c r="A843" s="228">
        <v>10002026</v>
      </c>
      <c r="B843" s="228">
        <v>8453660115</v>
      </c>
      <c r="C843" s="228" t="s">
        <v>1800</v>
      </c>
      <c r="D843" s="229">
        <v>33315</v>
      </c>
      <c r="E843" s="228" t="s">
        <v>925</v>
      </c>
      <c r="F843" s="228" t="s">
        <v>926</v>
      </c>
      <c r="G843" s="228" t="s">
        <v>1042</v>
      </c>
      <c r="H843" s="254">
        <v>2169</v>
      </c>
      <c r="I843" s="228" t="s">
        <v>404</v>
      </c>
      <c r="J843" s="231">
        <v>32</v>
      </c>
    </row>
    <row r="844" spans="1:10" ht="15" x14ac:dyDescent="0.25">
      <c r="A844" s="228">
        <v>10002027</v>
      </c>
      <c r="B844" s="228">
        <v>8449114357</v>
      </c>
      <c r="C844" s="228" t="s">
        <v>1801</v>
      </c>
      <c r="D844" s="229">
        <v>32860</v>
      </c>
      <c r="E844" s="228" t="s">
        <v>925</v>
      </c>
      <c r="F844" s="228" t="s">
        <v>926</v>
      </c>
      <c r="G844" s="228" t="s">
        <v>1042</v>
      </c>
      <c r="H844" s="254">
        <v>2116</v>
      </c>
      <c r="I844" s="228" t="s">
        <v>374</v>
      </c>
      <c r="J844" s="231">
        <v>34</v>
      </c>
    </row>
    <row r="845" spans="1:10" ht="15" x14ac:dyDescent="0.25">
      <c r="A845" s="228">
        <v>10002028</v>
      </c>
      <c r="B845" s="228">
        <v>8428730148</v>
      </c>
      <c r="C845" s="228" t="s">
        <v>1802</v>
      </c>
      <c r="D845" s="229">
        <v>30822</v>
      </c>
      <c r="E845" s="228" t="s">
        <v>925</v>
      </c>
      <c r="F845" s="228" t="s">
        <v>926</v>
      </c>
      <c r="G845" s="228" t="s">
        <v>1107</v>
      </c>
      <c r="H845" s="254">
        <v>3910</v>
      </c>
      <c r="I845" s="228" t="s">
        <v>578</v>
      </c>
      <c r="J845" s="231">
        <v>39</v>
      </c>
    </row>
    <row r="846" spans="1:10" ht="15" x14ac:dyDescent="0.25">
      <c r="A846" s="228">
        <v>10002029</v>
      </c>
      <c r="B846" s="228">
        <v>8439311400</v>
      </c>
      <c r="C846" s="228" t="s">
        <v>1803</v>
      </c>
      <c r="D846" s="229">
        <v>31880</v>
      </c>
      <c r="E846" s="228" t="s">
        <v>925</v>
      </c>
      <c r="F846" s="228" t="s">
        <v>926</v>
      </c>
      <c r="G846" s="228" t="s">
        <v>1042</v>
      </c>
      <c r="H846" s="254">
        <v>2116</v>
      </c>
      <c r="I846" s="228" t="s">
        <v>374</v>
      </c>
      <c r="J846" s="231">
        <v>36</v>
      </c>
    </row>
    <row r="847" spans="1:10" ht="15" x14ac:dyDescent="0.25">
      <c r="A847" s="228">
        <v>10002030</v>
      </c>
      <c r="B847" s="228">
        <v>8388670670</v>
      </c>
      <c r="C847" s="228" t="s">
        <v>1804</v>
      </c>
      <c r="D847" s="229">
        <v>26816</v>
      </c>
      <c r="E847" s="228" t="s">
        <v>925</v>
      </c>
      <c r="F847" s="228" t="s">
        <v>926</v>
      </c>
      <c r="G847" s="228" t="s">
        <v>1042</v>
      </c>
      <c r="H847" s="254">
        <v>2118</v>
      </c>
      <c r="I847" s="228" t="s">
        <v>376</v>
      </c>
      <c r="J847" s="231">
        <v>50</v>
      </c>
    </row>
    <row r="848" spans="1:10" ht="15" x14ac:dyDescent="0.25">
      <c r="A848" s="228">
        <v>10002031</v>
      </c>
      <c r="B848" s="228">
        <v>8377233223</v>
      </c>
      <c r="C848" s="228" t="s">
        <v>1805</v>
      </c>
      <c r="D848" s="229">
        <v>25672</v>
      </c>
      <c r="E848" s="228" t="s">
        <v>898</v>
      </c>
      <c r="F848" s="228" t="s">
        <v>899</v>
      </c>
      <c r="G848" s="228" t="s">
        <v>1806</v>
      </c>
      <c r="H848" s="254">
        <v>3190</v>
      </c>
      <c r="I848" s="228" t="s">
        <v>514</v>
      </c>
      <c r="J848" s="231">
        <v>53</v>
      </c>
    </row>
    <row r="849" spans="1:10" ht="15" x14ac:dyDescent="0.25">
      <c r="A849" s="228">
        <v>10002032</v>
      </c>
      <c r="B849" s="228">
        <v>8450630401</v>
      </c>
      <c r="C849" s="228" t="s">
        <v>1807</v>
      </c>
      <c r="D849" s="229">
        <v>33012</v>
      </c>
      <c r="E849" s="228" t="s">
        <v>898</v>
      </c>
      <c r="F849" s="228" t="s">
        <v>899</v>
      </c>
      <c r="G849" s="228" t="s">
        <v>889</v>
      </c>
      <c r="H849" s="254">
        <v>2118</v>
      </c>
      <c r="I849" s="228" t="s">
        <v>376</v>
      </c>
      <c r="J849" s="231">
        <v>33</v>
      </c>
    </row>
    <row r="850" spans="1:10" ht="15" x14ac:dyDescent="0.25">
      <c r="A850" s="228">
        <v>10002033</v>
      </c>
      <c r="B850" s="228">
        <v>8375352837</v>
      </c>
      <c r="C850" s="228" t="s">
        <v>1808</v>
      </c>
      <c r="D850" s="229">
        <v>25484</v>
      </c>
      <c r="E850" s="228" t="s">
        <v>925</v>
      </c>
      <c r="F850" s="228" t="s">
        <v>926</v>
      </c>
      <c r="G850" s="228" t="s">
        <v>1042</v>
      </c>
      <c r="H850" s="254">
        <v>2122</v>
      </c>
      <c r="I850" s="228" t="s">
        <v>378</v>
      </c>
      <c r="J850" s="231">
        <v>54</v>
      </c>
    </row>
    <row r="851" spans="1:10" ht="15" x14ac:dyDescent="0.25">
      <c r="A851" s="228">
        <v>10002034</v>
      </c>
      <c r="B851" s="228">
        <v>8358032285</v>
      </c>
      <c r="C851" s="228" t="s">
        <v>1809</v>
      </c>
      <c r="D851" s="229">
        <v>23752</v>
      </c>
      <c r="E851" s="228" t="s">
        <v>925</v>
      </c>
      <c r="F851" s="228" t="s">
        <v>926</v>
      </c>
      <c r="G851" s="228" t="s">
        <v>1042</v>
      </c>
      <c r="H851" s="254">
        <v>2139</v>
      </c>
      <c r="I851" s="228" t="s">
        <v>387</v>
      </c>
      <c r="J851" s="231">
        <v>58</v>
      </c>
    </row>
    <row r="852" spans="1:10" ht="15" x14ac:dyDescent="0.25">
      <c r="A852" s="228">
        <v>10002035</v>
      </c>
      <c r="B852" s="228">
        <v>8436493206</v>
      </c>
      <c r="C852" s="228" t="s">
        <v>1810</v>
      </c>
      <c r="D852" s="229">
        <v>31598</v>
      </c>
      <c r="E852" s="228" t="s">
        <v>925</v>
      </c>
      <c r="F852" s="228" t="s">
        <v>926</v>
      </c>
      <c r="G852" s="228" t="s">
        <v>1107</v>
      </c>
      <c r="H852" s="254">
        <v>2910</v>
      </c>
      <c r="I852" s="228" t="s">
        <v>480</v>
      </c>
      <c r="J852" s="231">
        <v>37</v>
      </c>
    </row>
    <row r="853" spans="1:10" ht="15" x14ac:dyDescent="0.25">
      <c r="A853" s="228">
        <v>10002036</v>
      </c>
      <c r="B853" s="228">
        <v>8440502516</v>
      </c>
      <c r="C853" s="228" t="s">
        <v>1811</v>
      </c>
      <c r="D853" s="229">
        <v>31999</v>
      </c>
      <c r="E853" s="228" t="s">
        <v>1163</v>
      </c>
      <c r="F853" s="228" t="s">
        <v>1164</v>
      </c>
      <c r="G853" s="228" t="s">
        <v>1107</v>
      </c>
      <c r="H853" s="254">
        <v>3910</v>
      </c>
      <c r="I853" s="228" t="s">
        <v>578</v>
      </c>
      <c r="J853" s="231">
        <v>36</v>
      </c>
    </row>
    <row r="854" spans="1:10" ht="15" x14ac:dyDescent="0.25">
      <c r="A854" s="228">
        <v>10002037</v>
      </c>
      <c r="B854" s="228">
        <v>8397073647</v>
      </c>
      <c r="C854" s="228" t="s">
        <v>1812</v>
      </c>
      <c r="D854" s="229">
        <v>27656</v>
      </c>
      <c r="E854" s="228" t="s">
        <v>1160</v>
      </c>
      <c r="F854" s="228" t="s">
        <v>1161</v>
      </c>
      <c r="G854" s="228" t="s">
        <v>1107</v>
      </c>
      <c r="H854" s="254">
        <v>3910</v>
      </c>
      <c r="I854" s="228" t="s">
        <v>578</v>
      </c>
      <c r="J854" s="231">
        <v>48</v>
      </c>
    </row>
    <row r="855" spans="1:10" ht="15" x14ac:dyDescent="0.25">
      <c r="A855" s="228">
        <v>10002038</v>
      </c>
      <c r="B855" s="228">
        <v>8451490050</v>
      </c>
      <c r="C855" s="228" t="s">
        <v>1813</v>
      </c>
      <c r="D855" s="229">
        <v>33098</v>
      </c>
      <c r="E855" s="228" t="s">
        <v>1240</v>
      </c>
      <c r="F855" s="228" t="s">
        <v>1241</v>
      </c>
      <c r="G855" s="228" t="s">
        <v>1071</v>
      </c>
      <c r="H855" s="254">
        <v>2910</v>
      </c>
      <c r="I855" s="228" t="s">
        <v>480</v>
      </c>
      <c r="J855" s="231">
        <v>33</v>
      </c>
    </row>
    <row r="856" spans="1:10" ht="15" x14ac:dyDescent="0.25">
      <c r="A856" s="228">
        <v>10002039</v>
      </c>
      <c r="B856" s="228">
        <v>8438973132</v>
      </c>
      <c r="C856" s="228" t="s">
        <v>1814</v>
      </c>
      <c r="D856" s="229">
        <v>31846</v>
      </c>
      <c r="E856" s="228" t="s">
        <v>925</v>
      </c>
      <c r="F856" s="228" t="s">
        <v>926</v>
      </c>
      <c r="G856" s="228" t="s">
        <v>1042</v>
      </c>
      <c r="H856" s="254">
        <v>2116</v>
      </c>
      <c r="I856" s="228" t="s">
        <v>374</v>
      </c>
      <c r="J856" s="231">
        <v>36</v>
      </c>
    </row>
    <row r="857" spans="1:10" ht="15" x14ac:dyDescent="0.25">
      <c r="A857" s="228">
        <v>10002040</v>
      </c>
      <c r="B857" s="228">
        <v>8434170299</v>
      </c>
      <c r="C857" s="228" t="s">
        <v>1815</v>
      </c>
      <c r="D857" s="229">
        <v>31366</v>
      </c>
      <c r="E857" s="228" t="s">
        <v>846</v>
      </c>
      <c r="F857" s="228" t="s">
        <v>847</v>
      </c>
      <c r="G857" s="228" t="s">
        <v>959</v>
      </c>
      <c r="H857" s="254">
        <v>2139</v>
      </c>
      <c r="I857" s="228" t="s">
        <v>387</v>
      </c>
      <c r="J857" s="231">
        <v>38</v>
      </c>
    </row>
    <row r="858" spans="1:10" ht="15" x14ac:dyDescent="0.25">
      <c r="A858" s="228">
        <v>10002041</v>
      </c>
      <c r="B858" s="228">
        <v>8481082155</v>
      </c>
      <c r="C858" s="228" t="s">
        <v>1816</v>
      </c>
      <c r="D858" s="229">
        <v>36057</v>
      </c>
      <c r="E858" s="228" t="s">
        <v>1231</v>
      </c>
      <c r="F858" s="228" t="s">
        <v>1232</v>
      </c>
      <c r="G858" s="228" t="s">
        <v>1107</v>
      </c>
      <c r="H858" s="254">
        <v>3910</v>
      </c>
      <c r="I858" s="228" t="s">
        <v>578</v>
      </c>
      <c r="J858" s="231">
        <v>25</v>
      </c>
    </row>
    <row r="859" spans="1:10" ht="15" x14ac:dyDescent="0.25">
      <c r="A859" s="228">
        <v>10002042</v>
      </c>
      <c r="B859" s="228">
        <v>8473740297</v>
      </c>
      <c r="C859" s="228" t="s">
        <v>1817</v>
      </c>
      <c r="D859" s="229">
        <v>35323</v>
      </c>
      <c r="E859" s="228" t="s">
        <v>868</v>
      </c>
      <c r="F859" s="228" t="s">
        <v>869</v>
      </c>
      <c r="G859" s="228" t="s">
        <v>1071</v>
      </c>
      <c r="H859" s="254">
        <v>2122</v>
      </c>
      <c r="I859" s="228" t="s">
        <v>378</v>
      </c>
      <c r="J859" s="231">
        <v>27</v>
      </c>
    </row>
    <row r="860" spans="1:10" ht="15" x14ac:dyDescent="0.25">
      <c r="A860" s="228">
        <v>10002043</v>
      </c>
      <c r="B860" s="228">
        <v>8377113341</v>
      </c>
      <c r="C860" s="228" t="s">
        <v>1818</v>
      </c>
      <c r="D860" s="229">
        <v>25660</v>
      </c>
      <c r="E860" s="228" t="s">
        <v>925</v>
      </c>
      <c r="F860" s="228" t="s">
        <v>926</v>
      </c>
      <c r="G860" s="228" t="s">
        <v>1042</v>
      </c>
      <c r="H860" s="254">
        <v>2139</v>
      </c>
      <c r="I860" s="228" t="s">
        <v>387</v>
      </c>
      <c r="J860" s="231">
        <v>53</v>
      </c>
    </row>
    <row r="861" spans="1:10" ht="15" x14ac:dyDescent="0.25">
      <c r="A861" s="228">
        <v>10002044</v>
      </c>
      <c r="B861" s="228">
        <v>8378243737</v>
      </c>
      <c r="C861" s="228" t="s">
        <v>1819</v>
      </c>
      <c r="D861" s="229">
        <v>25773</v>
      </c>
      <c r="E861" s="228" t="s">
        <v>1122</v>
      </c>
      <c r="F861" s="228" t="s">
        <v>1123</v>
      </c>
      <c r="G861" s="228" t="s">
        <v>1071</v>
      </c>
      <c r="H861" s="254">
        <v>1335</v>
      </c>
      <c r="I861" s="228" t="s">
        <v>359</v>
      </c>
      <c r="J861" s="231">
        <v>53</v>
      </c>
    </row>
    <row r="862" spans="1:10" ht="15" x14ac:dyDescent="0.25">
      <c r="A862" s="228">
        <v>10002045</v>
      </c>
      <c r="B862" s="228">
        <v>8465163111</v>
      </c>
      <c r="C862" s="228" t="s">
        <v>1820</v>
      </c>
      <c r="D862" s="229">
        <v>34465</v>
      </c>
      <c r="E862" s="228" t="s">
        <v>1594</v>
      </c>
      <c r="F862" s="228" t="s">
        <v>1595</v>
      </c>
      <c r="G862" s="228" t="s">
        <v>1107</v>
      </c>
      <c r="H862" s="254">
        <v>3910</v>
      </c>
      <c r="I862" s="228" t="s">
        <v>578</v>
      </c>
      <c r="J862" s="231">
        <v>29</v>
      </c>
    </row>
    <row r="863" spans="1:10" ht="15" x14ac:dyDescent="0.25">
      <c r="A863" s="228">
        <v>10002046</v>
      </c>
      <c r="B863" s="228">
        <v>8318834208</v>
      </c>
      <c r="C863" s="228" t="s">
        <v>1821</v>
      </c>
      <c r="D863" s="229">
        <v>19832</v>
      </c>
      <c r="E863" s="228" t="s">
        <v>853</v>
      </c>
      <c r="F863" s="228" t="s">
        <v>854</v>
      </c>
      <c r="G863" s="228" t="s">
        <v>1141</v>
      </c>
      <c r="H863" s="254">
        <v>3115</v>
      </c>
      <c r="I863" s="228" t="s">
        <v>485</v>
      </c>
      <c r="J863" s="231">
        <v>69</v>
      </c>
    </row>
    <row r="864" spans="1:10" ht="15" x14ac:dyDescent="0.25">
      <c r="A864" s="228">
        <v>10002047</v>
      </c>
      <c r="B864" s="228">
        <v>8480090987</v>
      </c>
      <c r="C864" s="228" t="s">
        <v>1822</v>
      </c>
      <c r="D864" s="229">
        <v>35958</v>
      </c>
      <c r="E864" s="228" t="s">
        <v>1109</v>
      </c>
      <c r="F864" s="228" t="s">
        <v>1110</v>
      </c>
      <c r="G864" s="228" t="s">
        <v>1107</v>
      </c>
      <c r="H864" s="254">
        <v>4134</v>
      </c>
      <c r="I864" s="228" t="s">
        <v>592</v>
      </c>
      <c r="J864" s="231">
        <v>25</v>
      </c>
    </row>
    <row r="865" spans="1:10" ht="15" x14ac:dyDescent="0.25">
      <c r="A865" s="228">
        <v>10002048</v>
      </c>
      <c r="B865" s="228">
        <v>8309423470</v>
      </c>
      <c r="C865" s="228" t="s">
        <v>1438</v>
      </c>
      <c r="D865" s="229">
        <v>18891</v>
      </c>
      <c r="E865" s="228" t="s">
        <v>829</v>
      </c>
      <c r="F865" s="228" t="s">
        <v>830</v>
      </c>
      <c r="G865" s="228" t="s">
        <v>1265</v>
      </c>
      <c r="H865" s="254">
        <v>2624</v>
      </c>
      <c r="I865" s="228" t="s">
        <v>459</v>
      </c>
      <c r="J865" s="231">
        <v>72</v>
      </c>
    </row>
    <row r="866" spans="1:10" ht="15" x14ac:dyDescent="0.25">
      <c r="A866" s="228">
        <v>10002049</v>
      </c>
      <c r="B866" s="228">
        <v>8485391136</v>
      </c>
      <c r="C866" s="228" t="s">
        <v>1823</v>
      </c>
      <c r="D866" s="229">
        <v>36488</v>
      </c>
      <c r="E866" s="228" t="s">
        <v>853</v>
      </c>
      <c r="F866" s="228" t="s">
        <v>854</v>
      </c>
      <c r="G866" s="228" t="s">
        <v>1141</v>
      </c>
      <c r="H866" s="254">
        <v>3139</v>
      </c>
      <c r="I866" s="228" t="s">
        <v>496</v>
      </c>
      <c r="J866" s="231">
        <v>24</v>
      </c>
    </row>
    <row r="867" spans="1:10" ht="15" x14ac:dyDescent="0.25">
      <c r="A867" s="228">
        <v>10002050</v>
      </c>
      <c r="B867" s="228">
        <v>8484210146</v>
      </c>
      <c r="C867" s="228" t="s">
        <v>1824</v>
      </c>
      <c r="D867" s="229">
        <v>36370</v>
      </c>
      <c r="E867" s="228" t="s">
        <v>820</v>
      </c>
      <c r="F867" s="228" t="s">
        <v>821</v>
      </c>
      <c r="G867" s="228" t="s">
        <v>1141</v>
      </c>
      <c r="H867" s="254">
        <v>3139</v>
      </c>
      <c r="I867" s="228" t="s">
        <v>496</v>
      </c>
      <c r="J867" s="231">
        <v>24</v>
      </c>
    </row>
    <row r="868" spans="1:10" ht="15" x14ac:dyDescent="0.25">
      <c r="A868" s="228">
        <v>10002051</v>
      </c>
      <c r="B868" s="228">
        <v>8464521502</v>
      </c>
      <c r="C868" s="228" t="s">
        <v>1530</v>
      </c>
      <c r="D868" s="229">
        <v>34401</v>
      </c>
      <c r="E868" s="228" t="s">
        <v>820</v>
      </c>
      <c r="F868" s="228" t="s">
        <v>821</v>
      </c>
      <c r="G868" s="228" t="s">
        <v>1042</v>
      </c>
      <c r="H868" s="254">
        <v>2117</v>
      </c>
      <c r="I868" s="228" t="s">
        <v>375</v>
      </c>
      <c r="J868" s="231">
        <v>29</v>
      </c>
    </row>
    <row r="869" spans="1:10" ht="15" x14ac:dyDescent="0.25">
      <c r="A869" s="228">
        <v>10002052</v>
      </c>
      <c r="B869" s="228">
        <v>8459943798</v>
      </c>
      <c r="C869" s="228" t="s">
        <v>1825</v>
      </c>
      <c r="D869" s="229">
        <v>33943</v>
      </c>
      <c r="E869" s="228" t="s">
        <v>820</v>
      </c>
      <c r="F869" s="228" t="s">
        <v>821</v>
      </c>
      <c r="G869" s="228" t="s">
        <v>1042</v>
      </c>
      <c r="H869" s="254">
        <v>2118</v>
      </c>
      <c r="I869" s="228" t="s">
        <v>376</v>
      </c>
      <c r="J869" s="231">
        <v>31</v>
      </c>
    </row>
    <row r="870" spans="1:10" ht="15" x14ac:dyDescent="0.25">
      <c r="A870" s="228">
        <v>10002053</v>
      </c>
      <c r="B870" s="228">
        <v>8452043619</v>
      </c>
      <c r="C870" s="228" t="s">
        <v>1826</v>
      </c>
      <c r="D870" s="229">
        <v>33153</v>
      </c>
      <c r="E870" s="228" t="s">
        <v>832</v>
      </c>
      <c r="F870" s="228" t="s">
        <v>833</v>
      </c>
      <c r="G870" s="228" t="s">
        <v>1042</v>
      </c>
      <c r="H870" s="254">
        <v>2167</v>
      </c>
      <c r="I870" s="228" t="s">
        <v>402</v>
      </c>
      <c r="J870" s="231">
        <v>33</v>
      </c>
    </row>
    <row r="871" spans="1:10" ht="15" x14ac:dyDescent="0.25">
      <c r="A871" s="228">
        <v>10002056</v>
      </c>
      <c r="B871" s="228">
        <v>8481051845</v>
      </c>
      <c r="C871" s="228" t="s">
        <v>1827</v>
      </c>
      <c r="D871" s="229">
        <v>36054</v>
      </c>
      <c r="E871" s="228" t="s">
        <v>1479</v>
      </c>
      <c r="F871" s="228" t="s">
        <v>1480</v>
      </c>
      <c r="G871" s="228" t="s">
        <v>1265</v>
      </c>
      <c r="H871" s="254">
        <v>2910</v>
      </c>
      <c r="I871" s="228" t="s">
        <v>480</v>
      </c>
      <c r="J871" s="231">
        <v>25</v>
      </c>
    </row>
    <row r="872" spans="1:10" ht="15" x14ac:dyDescent="0.25">
      <c r="A872" s="228">
        <v>10002057</v>
      </c>
      <c r="B872" s="228">
        <v>8463393128</v>
      </c>
      <c r="C872" s="228" t="s">
        <v>1828</v>
      </c>
      <c r="D872" s="229">
        <v>34288</v>
      </c>
      <c r="E872" s="228" t="s">
        <v>829</v>
      </c>
      <c r="F872" s="228" t="s">
        <v>830</v>
      </c>
      <c r="G872" s="228" t="s">
        <v>1107</v>
      </c>
      <c r="H872" s="254">
        <v>3910</v>
      </c>
      <c r="I872" s="228" t="s">
        <v>578</v>
      </c>
      <c r="J872" s="231">
        <v>30</v>
      </c>
    </row>
    <row r="873" spans="1:10" ht="15" x14ac:dyDescent="0.25">
      <c r="A873" s="228">
        <v>10002058</v>
      </c>
      <c r="B873" s="228">
        <v>8465210845</v>
      </c>
      <c r="C873" s="228" t="s">
        <v>1829</v>
      </c>
      <c r="D873" s="229">
        <v>34470</v>
      </c>
      <c r="E873" s="228" t="s">
        <v>836</v>
      </c>
      <c r="F873" s="228" t="s">
        <v>837</v>
      </c>
      <c r="G873" s="228" t="s">
        <v>1107</v>
      </c>
      <c r="H873" s="254">
        <v>3910</v>
      </c>
      <c r="I873" s="228" t="s">
        <v>578</v>
      </c>
      <c r="J873" s="231">
        <v>29</v>
      </c>
    </row>
    <row r="874" spans="1:10" ht="15" x14ac:dyDescent="0.25">
      <c r="A874" s="228">
        <v>10002059</v>
      </c>
      <c r="B874" s="228">
        <v>8358303319</v>
      </c>
      <c r="C874" s="228" t="s">
        <v>1830</v>
      </c>
      <c r="D874" s="229">
        <v>23779</v>
      </c>
      <c r="E874" s="228" t="s">
        <v>1601</v>
      </c>
      <c r="F874" s="228" t="s">
        <v>1602</v>
      </c>
      <c r="G874" s="228" t="s">
        <v>1071</v>
      </c>
      <c r="H874" s="254">
        <v>2624</v>
      </c>
      <c r="I874" s="228" t="s">
        <v>459</v>
      </c>
      <c r="J874" s="231">
        <v>58</v>
      </c>
    </row>
    <row r="875" spans="1:10" ht="15" x14ac:dyDescent="0.25">
      <c r="A875" s="228">
        <v>10002060</v>
      </c>
      <c r="B875" s="228">
        <v>8466090657</v>
      </c>
      <c r="C875" s="228" t="s">
        <v>1831</v>
      </c>
      <c r="D875" s="229">
        <v>34558</v>
      </c>
      <c r="E875" s="228" t="s">
        <v>925</v>
      </c>
      <c r="F875" s="228" t="s">
        <v>926</v>
      </c>
      <c r="G875" s="228" t="s">
        <v>1042</v>
      </c>
      <c r="H875" s="254">
        <v>2165</v>
      </c>
      <c r="I875" s="228" t="s">
        <v>400</v>
      </c>
      <c r="J875" s="231">
        <v>29</v>
      </c>
    </row>
    <row r="876" spans="1:10" ht="15" x14ac:dyDescent="0.25">
      <c r="A876" s="228">
        <v>10002061</v>
      </c>
      <c r="B876" s="228">
        <v>8442350756</v>
      </c>
      <c r="C876" s="228" t="s">
        <v>1832</v>
      </c>
      <c r="D876" s="229">
        <v>32184</v>
      </c>
      <c r="E876" s="228" t="s">
        <v>882</v>
      </c>
      <c r="F876" s="228" t="s">
        <v>883</v>
      </c>
      <c r="G876" s="228" t="s">
        <v>1071</v>
      </c>
      <c r="H876" s="254">
        <v>3632</v>
      </c>
      <c r="I876" s="228" t="s">
        <v>555</v>
      </c>
      <c r="J876" s="231">
        <v>35</v>
      </c>
    </row>
    <row r="877" spans="1:10" ht="15" x14ac:dyDescent="0.25">
      <c r="A877" s="228">
        <v>10002062</v>
      </c>
      <c r="B877" s="228">
        <v>8358692501</v>
      </c>
      <c r="C877" s="228" t="s">
        <v>1833</v>
      </c>
      <c r="D877" s="229">
        <v>23818</v>
      </c>
      <c r="E877" s="228" t="s">
        <v>925</v>
      </c>
      <c r="F877" s="228" t="s">
        <v>926</v>
      </c>
      <c r="G877" s="228" t="s">
        <v>1042</v>
      </c>
      <c r="H877" s="254">
        <v>2111</v>
      </c>
      <c r="I877" s="228" t="s">
        <v>369</v>
      </c>
      <c r="J877" s="231">
        <v>58</v>
      </c>
    </row>
    <row r="878" spans="1:10" ht="15" x14ac:dyDescent="0.25">
      <c r="A878" s="228">
        <v>10002063</v>
      </c>
      <c r="B878" s="228">
        <v>8367733835</v>
      </c>
      <c r="C878" s="228" t="s">
        <v>1834</v>
      </c>
      <c r="D878" s="229">
        <v>24722</v>
      </c>
      <c r="E878" s="228" t="s">
        <v>1109</v>
      </c>
      <c r="F878" s="228" t="s">
        <v>1110</v>
      </c>
      <c r="G878" s="228" t="s">
        <v>1107</v>
      </c>
      <c r="H878" s="254">
        <v>4122</v>
      </c>
      <c r="I878" s="228" t="s">
        <v>586</v>
      </c>
      <c r="J878" s="231">
        <v>56</v>
      </c>
    </row>
    <row r="879" spans="1:10" ht="15" x14ac:dyDescent="0.25">
      <c r="A879" s="228">
        <v>10002064</v>
      </c>
      <c r="B879" s="228">
        <v>8422850095</v>
      </c>
      <c r="C879" s="228" t="s">
        <v>1835</v>
      </c>
      <c r="D879" s="229">
        <v>30234</v>
      </c>
      <c r="E879" s="228" t="s">
        <v>1109</v>
      </c>
      <c r="F879" s="228" t="s">
        <v>1110</v>
      </c>
      <c r="G879" s="228" t="s">
        <v>1107</v>
      </c>
      <c r="H879" s="254">
        <v>4134</v>
      </c>
      <c r="I879" s="228" t="s">
        <v>592</v>
      </c>
      <c r="J879" s="231">
        <v>41</v>
      </c>
    </row>
    <row r="880" spans="1:10" ht="15" x14ac:dyDescent="0.25">
      <c r="A880" s="228">
        <v>10002065</v>
      </c>
      <c r="B880" s="228">
        <v>8392743369</v>
      </c>
      <c r="C880" s="228" t="s">
        <v>1836</v>
      </c>
      <c r="D880" s="229">
        <v>27223</v>
      </c>
      <c r="E880" s="228" t="s">
        <v>1097</v>
      </c>
      <c r="F880" s="228" t="s">
        <v>1098</v>
      </c>
      <c r="G880" s="228" t="s">
        <v>1265</v>
      </c>
      <c r="H880" s="254">
        <v>4229</v>
      </c>
      <c r="I880" s="228" t="s">
        <v>603</v>
      </c>
      <c r="J880" s="231">
        <v>49</v>
      </c>
    </row>
    <row r="881" spans="1:10" ht="15" x14ac:dyDescent="0.25">
      <c r="A881" s="228">
        <v>10002066</v>
      </c>
      <c r="B881" s="228">
        <v>8446450216</v>
      </c>
      <c r="C881" s="228" t="s">
        <v>1837</v>
      </c>
      <c r="D881" s="229">
        <v>32594</v>
      </c>
      <c r="E881" s="228" t="s">
        <v>1231</v>
      </c>
      <c r="F881" s="228" t="s">
        <v>1232</v>
      </c>
      <c r="G881" s="228" t="s">
        <v>1107</v>
      </c>
      <c r="H881" s="254">
        <v>2910</v>
      </c>
      <c r="I881" s="228" t="s">
        <v>480</v>
      </c>
      <c r="J881" s="231">
        <v>34</v>
      </c>
    </row>
    <row r="882" spans="1:10" ht="15" x14ac:dyDescent="0.25">
      <c r="A882" s="228">
        <v>10002067</v>
      </c>
      <c r="B882" s="228">
        <v>8474110068</v>
      </c>
      <c r="C882" s="228" t="s">
        <v>1838</v>
      </c>
      <c r="D882" s="229">
        <v>35360</v>
      </c>
      <c r="E882" s="228" t="s">
        <v>1220</v>
      </c>
      <c r="F882" s="228" t="s">
        <v>1221</v>
      </c>
      <c r="G882" s="228" t="s">
        <v>1107</v>
      </c>
      <c r="H882" s="254">
        <v>3910</v>
      </c>
      <c r="I882" s="228" t="s">
        <v>578</v>
      </c>
      <c r="J882" s="231">
        <v>27</v>
      </c>
    </row>
    <row r="883" spans="1:10" ht="15" x14ac:dyDescent="0.25">
      <c r="A883" s="228">
        <v>10002068</v>
      </c>
      <c r="B883" s="228">
        <v>8462660505</v>
      </c>
      <c r="C883" s="228" t="s">
        <v>1839</v>
      </c>
      <c r="D883" s="229">
        <v>34215</v>
      </c>
      <c r="E883" s="228" t="s">
        <v>1220</v>
      </c>
      <c r="F883" s="228" t="s">
        <v>1221</v>
      </c>
      <c r="G883" s="228" t="s">
        <v>1107</v>
      </c>
      <c r="H883" s="254">
        <v>3910</v>
      </c>
      <c r="I883" s="228" t="s">
        <v>578</v>
      </c>
      <c r="J883" s="231">
        <v>30</v>
      </c>
    </row>
    <row r="884" spans="1:10" ht="15" x14ac:dyDescent="0.25">
      <c r="A884" s="228">
        <v>10002069</v>
      </c>
      <c r="B884" s="228">
        <v>8457462482</v>
      </c>
      <c r="C884" s="228" t="s">
        <v>1840</v>
      </c>
      <c r="D884" s="229">
        <v>33695</v>
      </c>
      <c r="E884" s="228" t="s">
        <v>1122</v>
      </c>
      <c r="F884" s="228" t="s">
        <v>1123</v>
      </c>
      <c r="G884" s="228" t="s">
        <v>1071</v>
      </c>
      <c r="H884" s="254">
        <v>2910</v>
      </c>
      <c r="I884" s="228" t="s">
        <v>480</v>
      </c>
      <c r="J884" s="231">
        <v>31</v>
      </c>
    </row>
    <row r="885" spans="1:10" ht="15" x14ac:dyDescent="0.25">
      <c r="A885" s="228">
        <v>10002070</v>
      </c>
      <c r="B885" s="228">
        <v>8341122936</v>
      </c>
      <c r="C885" s="228" t="s">
        <v>1841</v>
      </c>
      <c r="D885" s="229">
        <v>22061</v>
      </c>
      <c r="E885" s="228" t="s">
        <v>868</v>
      </c>
      <c r="F885" s="228" t="s">
        <v>869</v>
      </c>
      <c r="G885" s="228" t="s">
        <v>1265</v>
      </c>
      <c r="H885" s="254">
        <v>2116</v>
      </c>
      <c r="I885" s="228" t="s">
        <v>374</v>
      </c>
      <c r="J885" s="231">
        <v>63</v>
      </c>
    </row>
    <row r="886" spans="1:10" ht="15" x14ac:dyDescent="0.25">
      <c r="A886" s="228">
        <v>10002071</v>
      </c>
      <c r="B886" s="228">
        <v>8464281692</v>
      </c>
      <c r="C886" s="228" t="s">
        <v>1842</v>
      </c>
      <c r="D886" s="229">
        <v>34377</v>
      </c>
      <c r="E886" s="228" t="s">
        <v>864</v>
      </c>
      <c r="F886" s="228" t="s">
        <v>865</v>
      </c>
      <c r="G886" s="228" t="s">
        <v>982</v>
      </c>
      <c r="H886" s="254">
        <v>2410</v>
      </c>
      <c r="I886" s="228" t="s">
        <v>424</v>
      </c>
      <c r="J886" s="231">
        <v>29</v>
      </c>
    </row>
    <row r="887" spans="1:10" ht="15" x14ac:dyDescent="0.25">
      <c r="A887" s="228">
        <v>10002072</v>
      </c>
      <c r="B887" s="228">
        <v>8462140455</v>
      </c>
      <c r="C887" s="228" t="s">
        <v>1843</v>
      </c>
      <c r="D887" s="229">
        <v>34163</v>
      </c>
      <c r="E887" s="228" t="s">
        <v>1122</v>
      </c>
      <c r="F887" s="228" t="s">
        <v>1123</v>
      </c>
      <c r="G887" s="228" t="s">
        <v>1197</v>
      </c>
      <c r="H887" s="254">
        <v>3910</v>
      </c>
      <c r="I887" s="228" t="s">
        <v>578</v>
      </c>
      <c r="J887" s="231">
        <v>30</v>
      </c>
    </row>
    <row r="888" spans="1:10" ht="15" x14ac:dyDescent="0.25">
      <c r="A888" s="228">
        <v>10002073</v>
      </c>
      <c r="B888" s="228">
        <v>8374523034</v>
      </c>
      <c r="C888" s="228" t="s">
        <v>1844</v>
      </c>
      <c r="D888" s="229">
        <v>25401</v>
      </c>
      <c r="E888" s="228" t="s">
        <v>829</v>
      </c>
      <c r="F888" s="228" t="s">
        <v>830</v>
      </c>
      <c r="G888" s="228" t="s">
        <v>947</v>
      </c>
      <c r="H888" s="254">
        <v>2410</v>
      </c>
      <c r="I888" s="228" t="s">
        <v>424</v>
      </c>
      <c r="J888" s="231">
        <v>54</v>
      </c>
    </row>
    <row r="889" spans="1:10" ht="15" x14ac:dyDescent="0.25">
      <c r="A889" s="228">
        <v>10002074</v>
      </c>
      <c r="B889" s="228">
        <v>8469820931</v>
      </c>
      <c r="C889" s="228" t="s">
        <v>1845</v>
      </c>
      <c r="D889" s="229">
        <v>34931</v>
      </c>
      <c r="E889" s="228" t="s">
        <v>864</v>
      </c>
      <c r="F889" s="228" t="s">
        <v>865</v>
      </c>
      <c r="G889" s="228" t="s">
        <v>982</v>
      </c>
      <c r="H889" s="254">
        <v>2410</v>
      </c>
      <c r="I889" s="228" t="s">
        <v>424</v>
      </c>
      <c r="J889" s="231">
        <v>28</v>
      </c>
    </row>
    <row r="890" spans="1:10" ht="15" x14ac:dyDescent="0.25">
      <c r="A890" s="228">
        <v>10002075</v>
      </c>
      <c r="B890" s="228">
        <v>8488690673</v>
      </c>
      <c r="C890" s="228" t="s">
        <v>1846</v>
      </c>
      <c r="D890" s="229">
        <v>36818</v>
      </c>
      <c r="E890" s="228" t="s">
        <v>925</v>
      </c>
      <c r="F890" s="228" t="s">
        <v>926</v>
      </c>
      <c r="G890" s="228" t="s">
        <v>1107</v>
      </c>
      <c r="H890" s="254">
        <v>3910</v>
      </c>
      <c r="I890" s="228" t="s">
        <v>578</v>
      </c>
      <c r="J890" s="231">
        <v>23</v>
      </c>
    </row>
    <row r="891" spans="1:10" ht="15" x14ac:dyDescent="0.25">
      <c r="A891" s="228">
        <v>10002076</v>
      </c>
      <c r="B891" s="228">
        <v>8448150856</v>
      </c>
      <c r="C891" s="228" t="s">
        <v>1847</v>
      </c>
      <c r="D891" s="229">
        <v>32764</v>
      </c>
      <c r="E891" s="228" t="s">
        <v>1083</v>
      </c>
      <c r="F891" s="228" t="s">
        <v>1084</v>
      </c>
      <c r="G891" s="228" t="s">
        <v>1071</v>
      </c>
      <c r="H891" s="254">
        <v>3910</v>
      </c>
      <c r="I891" s="228" t="s">
        <v>578</v>
      </c>
      <c r="J891" s="231">
        <v>34</v>
      </c>
    </row>
    <row r="892" spans="1:10" ht="15" x14ac:dyDescent="0.25">
      <c r="A892" s="228">
        <v>10002077</v>
      </c>
      <c r="B892" s="228">
        <v>8411764036</v>
      </c>
      <c r="C892" s="228" t="s">
        <v>1848</v>
      </c>
      <c r="D892" s="229">
        <v>29125</v>
      </c>
      <c r="E892" s="228" t="s">
        <v>864</v>
      </c>
      <c r="F892" s="228" t="s">
        <v>865</v>
      </c>
      <c r="G892" s="228" t="s">
        <v>1340</v>
      </c>
      <c r="H892" s="254">
        <v>2410</v>
      </c>
      <c r="I892" s="228" t="s">
        <v>424</v>
      </c>
      <c r="J892" s="231">
        <v>44</v>
      </c>
    </row>
    <row r="893" spans="1:10" ht="15" x14ac:dyDescent="0.25">
      <c r="A893" s="228">
        <v>10002078</v>
      </c>
      <c r="B893" s="228">
        <v>8464484135</v>
      </c>
      <c r="C893" s="228" t="s">
        <v>1849</v>
      </c>
      <c r="D893" s="229">
        <v>34397</v>
      </c>
      <c r="E893" s="228" t="s">
        <v>842</v>
      </c>
      <c r="F893" s="228" t="s">
        <v>843</v>
      </c>
      <c r="G893" s="228" t="s">
        <v>982</v>
      </c>
      <c r="H893" s="254">
        <v>2410</v>
      </c>
      <c r="I893" s="228" t="s">
        <v>424</v>
      </c>
      <c r="J893" s="231">
        <v>29</v>
      </c>
    </row>
    <row r="894" spans="1:10" ht="15" x14ac:dyDescent="0.25">
      <c r="A894" s="228">
        <v>10002079</v>
      </c>
      <c r="B894" s="228">
        <v>8427273789</v>
      </c>
      <c r="C894" s="228" t="s">
        <v>1850</v>
      </c>
      <c r="D894" s="229">
        <v>30676</v>
      </c>
      <c r="E894" s="228" t="s">
        <v>829</v>
      </c>
      <c r="F894" s="228" t="s">
        <v>830</v>
      </c>
      <c r="G894" s="228" t="s">
        <v>936</v>
      </c>
      <c r="H894" s="254">
        <v>2166</v>
      </c>
      <c r="I894" s="228" t="s">
        <v>401</v>
      </c>
      <c r="J894" s="231">
        <v>40</v>
      </c>
    </row>
    <row r="895" spans="1:10" ht="15" x14ac:dyDescent="0.25">
      <c r="A895" s="228">
        <v>10002080</v>
      </c>
      <c r="B895" s="228">
        <v>8427800118</v>
      </c>
      <c r="C895" s="228" t="s">
        <v>1851</v>
      </c>
      <c r="D895" s="229">
        <v>30729</v>
      </c>
      <c r="E895" s="228" t="s">
        <v>864</v>
      </c>
      <c r="F895" s="228" t="s">
        <v>865</v>
      </c>
      <c r="G895" s="228" t="s">
        <v>982</v>
      </c>
      <c r="H895" s="254">
        <v>2410</v>
      </c>
      <c r="I895" s="228" t="s">
        <v>424</v>
      </c>
      <c r="J895" s="231">
        <v>39</v>
      </c>
    </row>
    <row r="896" spans="1:10" ht="15" x14ac:dyDescent="0.25">
      <c r="A896" s="228">
        <v>10002081</v>
      </c>
      <c r="B896" s="228">
        <v>8459391582</v>
      </c>
      <c r="C896" s="228" t="s">
        <v>1852</v>
      </c>
      <c r="D896" s="229">
        <v>33888</v>
      </c>
      <c r="E896" s="228" t="s">
        <v>864</v>
      </c>
      <c r="F896" s="228" t="s">
        <v>865</v>
      </c>
      <c r="G896" s="228" t="s">
        <v>1340</v>
      </c>
      <c r="H896" s="254">
        <v>2410</v>
      </c>
      <c r="I896" s="228" t="s">
        <v>424</v>
      </c>
      <c r="J896" s="231">
        <v>31</v>
      </c>
    </row>
    <row r="897" spans="1:10" ht="15" x14ac:dyDescent="0.25">
      <c r="A897" s="228">
        <v>10002082</v>
      </c>
      <c r="B897" s="228">
        <v>8460831345</v>
      </c>
      <c r="C897" s="228" t="s">
        <v>1853</v>
      </c>
      <c r="D897" s="229">
        <v>34032</v>
      </c>
      <c r="E897" s="228" t="s">
        <v>925</v>
      </c>
      <c r="F897" s="228" t="s">
        <v>926</v>
      </c>
      <c r="G897" s="228" t="s">
        <v>1107</v>
      </c>
      <c r="H897" s="254">
        <v>3910</v>
      </c>
      <c r="I897" s="228" t="s">
        <v>578</v>
      </c>
      <c r="J897" s="231">
        <v>30</v>
      </c>
    </row>
    <row r="898" spans="1:10" ht="15" x14ac:dyDescent="0.25">
      <c r="A898" s="228">
        <v>10002083</v>
      </c>
      <c r="B898" s="228">
        <v>8396355045</v>
      </c>
      <c r="C898" s="228" t="s">
        <v>1854</v>
      </c>
      <c r="D898" s="229">
        <v>27584</v>
      </c>
      <c r="E898" s="228" t="s">
        <v>898</v>
      </c>
      <c r="F898" s="228" t="s">
        <v>899</v>
      </c>
      <c r="G898" s="228" t="s">
        <v>1042</v>
      </c>
      <c r="H898" s="254">
        <v>2118</v>
      </c>
      <c r="I898" s="228" t="s">
        <v>376</v>
      </c>
      <c r="J898" s="231">
        <v>48</v>
      </c>
    </row>
    <row r="899" spans="1:10" ht="15" x14ac:dyDescent="0.25">
      <c r="A899" s="228">
        <v>10002084</v>
      </c>
      <c r="B899" s="228">
        <v>8484400956</v>
      </c>
      <c r="C899" s="228" t="s">
        <v>1855</v>
      </c>
      <c r="D899" s="229">
        <v>36389</v>
      </c>
      <c r="E899" s="228" t="s">
        <v>1083</v>
      </c>
      <c r="F899" s="228" t="s">
        <v>1084</v>
      </c>
      <c r="G899" s="228" t="s">
        <v>1107</v>
      </c>
      <c r="H899" s="254">
        <v>3910</v>
      </c>
      <c r="I899" s="228" t="s">
        <v>578</v>
      </c>
      <c r="J899" s="231">
        <v>24</v>
      </c>
    </row>
    <row r="900" spans="1:10" ht="15" x14ac:dyDescent="0.25">
      <c r="A900" s="228">
        <v>10002085</v>
      </c>
      <c r="B900" s="228">
        <v>8468190098</v>
      </c>
      <c r="C900" s="228" t="s">
        <v>1856</v>
      </c>
      <c r="D900" s="229">
        <v>34768</v>
      </c>
      <c r="E900" s="228" t="s">
        <v>1335</v>
      </c>
      <c r="F900" s="228" t="s">
        <v>1336</v>
      </c>
      <c r="G900" s="228" t="s">
        <v>1107</v>
      </c>
      <c r="H900" s="254">
        <v>2132</v>
      </c>
      <c r="I900" s="228" t="s">
        <v>381</v>
      </c>
      <c r="J900" s="231">
        <v>28</v>
      </c>
    </row>
    <row r="901" spans="1:10" ht="15" x14ac:dyDescent="0.25">
      <c r="A901" s="228">
        <v>10002086</v>
      </c>
      <c r="B901" s="228">
        <v>8477182833</v>
      </c>
      <c r="C901" s="228" t="s">
        <v>1857</v>
      </c>
      <c r="D901" s="229">
        <v>35667</v>
      </c>
      <c r="E901" s="228" t="s">
        <v>882</v>
      </c>
      <c r="F901" s="228" t="s">
        <v>883</v>
      </c>
      <c r="G901" s="228" t="s">
        <v>1085</v>
      </c>
      <c r="H901" s="254">
        <v>2410</v>
      </c>
      <c r="I901" s="228" t="s">
        <v>424</v>
      </c>
      <c r="J901" s="231">
        <v>26</v>
      </c>
    </row>
    <row r="902" spans="1:10" ht="15" x14ac:dyDescent="0.25">
      <c r="A902" s="228">
        <v>10002087</v>
      </c>
      <c r="B902" s="228">
        <v>8423311996</v>
      </c>
      <c r="C902" s="228" t="s">
        <v>1858</v>
      </c>
      <c r="D902" s="229">
        <v>30280</v>
      </c>
      <c r="E902" s="228" t="s">
        <v>882</v>
      </c>
      <c r="F902" s="228" t="s">
        <v>883</v>
      </c>
      <c r="G902" s="228" t="s">
        <v>1085</v>
      </c>
      <c r="H902" s="254">
        <v>2410</v>
      </c>
      <c r="I902" s="228" t="s">
        <v>424</v>
      </c>
      <c r="J902" s="231">
        <v>41</v>
      </c>
    </row>
    <row r="903" spans="1:10" ht="15" x14ac:dyDescent="0.25">
      <c r="A903" s="228">
        <v>10002088</v>
      </c>
      <c r="B903" s="228">
        <v>8463713424</v>
      </c>
      <c r="C903" s="228" t="s">
        <v>1859</v>
      </c>
      <c r="D903" s="229">
        <v>34320</v>
      </c>
      <c r="E903" s="228" t="s">
        <v>1122</v>
      </c>
      <c r="F903" s="228" t="s">
        <v>1123</v>
      </c>
      <c r="G903" s="228" t="s">
        <v>1860</v>
      </c>
      <c r="H903" s="254">
        <v>2910</v>
      </c>
      <c r="I903" s="228" t="s">
        <v>480</v>
      </c>
      <c r="J903" s="231">
        <v>30</v>
      </c>
    </row>
    <row r="904" spans="1:10" ht="15" x14ac:dyDescent="0.25">
      <c r="A904" s="228">
        <v>10002089</v>
      </c>
      <c r="B904" s="228">
        <v>8453561745</v>
      </c>
      <c r="C904" s="228" t="s">
        <v>1861</v>
      </c>
      <c r="D904" s="229">
        <v>33305</v>
      </c>
      <c r="E904" s="228" t="s">
        <v>1122</v>
      </c>
      <c r="F904" s="228" t="s">
        <v>1123</v>
      </c>
      <c r="G904" s="228" t="s">
        <v>1071</v>
      </c>
      <c r="H904" s="254">
        <v>2629</v>
      </c>
      <c r="I904" s="228" t="s">
        <v>464</v>
      </c>
      <c r="J904" s="231">
        <v>32</v>
      </c>
    </row>
    <row r="905" spans="1:10" ht="15" x14ac:dyDescent="0.25">
      <c r="A905" s="228">
        <v>10002090</v>
      </c>
      <c r="B905" s="228">
        <v>8427691262</v>
      </c>
      <c r="C905" s="228" t="s">
        <v>1862</v>
      </c>
      <c r="D905" s="229">
        <v>30718</v>
      </c>
      <c r="E905" s="228" t="s">
        <v>1582</v>
      </c>
      <c r="F905" s="228" t="s">
        <v>1583</v>
      </c>
      <c r="G905" s="228" t="s">
        <v>880</v>
      </c>
      <c r="H905" s="254">
        <v>1328</v>
      </c>
      <c r="I905" s="228" t="s">
        <v>353</v>
      </c>
      <c r="J905" s="231">
        <v>39</v>
      </c>
    </row>
    <row r="906" spans="1:10" ht="15" x14ac:dyDescent="0.25">
      <c r="A906" s="228">
        <v>10002091</v>
      </c>
      <c r="B906" s="228">
        <v>8356123089</v>
      </c>
      <c r="C906" s="228" t="s">
        <v>1863</v>
      </c>
      <c r="D906" s="229">
        <v>23561</v>
      </c>
      <c r="E906" s="228" t="s">
        <v>1588</v>
      </c>
      <c r="F906" s="228" t="s">
        <v>1589</v>
      </c>
      <c r="G906" s="228" t="s">
        <v>959</v>
      </c>
      <c r="H906" s="254">
        <v>1328</v>
      </c>
      <c r="I906" s="228" t="s">
        <v>353</v>
      </c>
      <c r="J906" s="231">
        <v>59</v>
      </c>
    </row>
    <row r="907" spans="1:10" ht="15" x14ac:dyDescent="0.25">
      <c r="A907" s="228">
        <v>10002092</v>
      </c>
      <c r="B907" s="228">
        <v>8336430938</v>
      </c>
      <c r="C907" s="228" t="s">
        <v>1864</v>
      </c>
      <c r="D907" s="229">
        <v>21592</v>
      </c>
      <c r="E907" s="228" t="s">
        <v>1782</v>
      </c>
      <c r="F907" s="228" t="s">
        <v>1783</v>
      </c>
      <c r="G907" s="228" t="s">
        <v>947</v>
      </c>
      <c r="H907" s="254">
        <v>2410</v>
      </c>
      <c r="I907" s="228" t="s">
        <v>424</v>
      </c>
      <c r="J907" s="231">
        <v>64</v>
      </c>
    </row>
    <row r="908" spans="1:10" ht="15" x14ac:dyDescent="0.25">
      <c r="A908" s="228">
        <v>10002093</v>
      </c>
      <c r="B908" s="228">
        <v>8361542329</v>
      </c>
      <c r="C908" s="228" t="s">
        <v>1865</v>
      </c>
      <c r="D908" s="229">
        <v>24103</v>
      </c>
      <c r="E908" s="228" t="s">
        <v>1119</v>
      </c>
      <c r="F908" s="228" t="s">
        <v>1120</v>
      </c>
      <c r="G908" s="228" t="s">
        <v>880</v>
      </c>
      <c r="H908" s="254">
        <v>2410</v>
      </c>
      <c r="I908" s="228" t="s">
        <v>424</v>
      </c>
      <c r="J908" s="231">
        <v>58</v>
      </c>
    </row>
    <row r="909" spans="1:10" ht="15" x14ac:dyDescent="0.25">
      <c r="A909" s="228">
        <v>10002094</v>
      </c>
      <c r="B909" s="228">
        <v>8488731965</v>
      </c>
      <c r="C909" s="228" t="s">
        <v>1866</v>
      </c>
      <c r="D909" s="229">
        <v>36822</v>
      </c>
      <c r="E909" s="228" t="s">
        <v>1231</v>
      </c>
      <c r="F909" s="228" t="s">
        <v>1232</v>
      </c>
      <c r="G909" s="228" t="s">
        <v>1107</v>
      </c>
      <c r="H909" s="254">
        <v>2152</v>
      </c>
      <c r="I909" s="228" t="s">
        <v>394</v>
      </c>
      <c r="J909" s="231">
        <v>23</v>
      </c>
    </row>
    <row r="910" spans="1:10" ht="15" x14ac:dyDescent="0.25">
      <c r="A910" s="228">
        <v>10002095</v>
      </c>
      <c r="B910" s="228">
        <v>8462144000</v>
      </c>
      <c r="C910" s="228" t="s">
        <v>1867</v>
      </c>
      <c r="D910" s="229">
        <v>34163</v>
      </c>
      <c r="E910" s="228" t="s">
        <v>820</v>
      </c>
      <c r="F910" s="228" t="s">
        <v>821</v>
      </c>
      <c r="G910" s="228" t="s">
        <v>1042</v>
      </c>
      <c r="H910" s="254">
        <v>2117</v>
      </c>
      <c r="I910" s="228" t="s">
        <v>375</v>
      </c>
      <c r="J910" s="231">
        <v>30</v>
      </c>
    </row>
    <row r="911" spans="1:10" ht="15" x14ac:dyDescent="0.25">
      <c r="A911" s="228">
        <v>10002096</v>
      </c>
      <c r="B911" s="228">
        <v>8406724838</v>
      </c>
      <c r="C911" s="228" t="s">
        <v>1868</v>
      </c>
      <c r="D911" s="229">
        <v>28621</v>
      </c>
      <c r="E911" s="228" t="s">
        <v>925</v>
      </c>
      <c r="F911" s="228" t="s">
        <v>926</v>
      </c>
      <c r="G911" s="228" t="s">
        <v>1071</v>
      </c>
      <c r="H911" s="254">
        <v>2910</v>
      </c>
      <c r="I911" s="228" t="s">
        <v>480</v>
      </c>
      <c r="J911" s="231">
        <v>45</v>
      </c>
    </row>
    <row r="912" spans="1:10" ht="15" x14ac:dyDescent="0.25">
      <c r="A912" s="228">
        <v>10002097</v>
      </c>
      <c r="B912" s="228">
        <v>8413021448</v>
      </c>
      <c r="C912" s="228" t="s">
        <v>1869</v>
      </c>
      <c r="D912" s="229">
        <v>29251</v>
      </c>
      <c r="E912" s="228" t="s">
        <v>925</v>
      </c>
      <c r="F912" s="228" t="s">
        <v>926</v>
      </c>
      <c r="G912" s="228" t="s">
        <v>1042</v>
      </c>
      <c r="H912" s="254">
        <v>2132</v>
      </c>
      <c r="I912" s="228" t="s">
        <v>381</v>
      </c>
      <c r="J912" s="231">
        <v>43</v>
      </c>
    </row>
    <row r="913" spans="1:10" ht="15" x14ac:dyDescent="0.25">
      <c r="A913" s="228">
        <v>10002098</v>
      </c>
      <c r="B913" s="228">
        <v>8413741289</v>
      </c>
      <c r="C913" s="228" t="s">
        <v>1870</v>
      </c>
      <c r="D913" s="229">
        <v>29323</v>
      </c>
      <c r="E913" s="228" t="s">
        <v>925</v>
      </c>
      <c r="F913" s="228" t="s">
        <v>926</v>
      </c>
      <c r="G913" s="228" t="s">
        <v>1071</v>
      </c>
      <c r="H913" s="254">
        <v>2910</v>
      </c>
      <c r="I913" s="228" t="s">
        <v>480</v>
      </c>
      <c r="J913" s="231">
        <v>43</v>
      </c>
    </row>
    <row r="914" spans="1:10" ht="15" x14ac:dyDescent="0.25">
      <c r="A914" s="228">
        <v>10002099</v>
      </c>
      <c r="B914" s="228">
        <v>8376910663</v>
      </c>
      <c r="C914" s="228" t="s">
        <v>1871</v>
      </c>
      <c r="D914" s="229">
        <v>25640</v>
      </c>
      <c r="E914" s="228" t="s">
        <v>975</v>
      </c>
      <c r="F914" s="228" t="s">
        <v>976</v>
      </c>
      <c r="G914" s="228" t="s">
        <v>1042</v>
      </c>
      <c r="H914" s="254">
        <v>3190</v>
      </c>
      <c r="I914" s="228" t="s">
        <v>514</v>
      </c>
      <c r="J914" s="231">
        <v>53</v>
      </c>
    </row>
    <row r="915" spans="1:10" ht="15" x14ac:dyDescent="0.25">
      <c r="A915" s="228">
        <v>10002101</v>
      </c>
      <c r="B915" s="228">
        <v>8440192479</v>
      </c>
      <c r="C915" s="228" t="s">
        <v>1872</v>
      </c>
      <c r="D915" s="229">
        <v>31968</v>
      </c>
      <c r="E915" s="228" t="s">
        <v>1103</v>
      </c>
      <c r="F915" s="228" t="s">
        <v>1104</v>
      </c>
      <c r="G915" s="228" t="s">
        <v>1107</v>
      </c>
      <c r="H915" s="254">
        <v>3611</v>
      </c>
      <c r="I915" s="228" t="s">
        <v>543</v>
      </c>
      <c r="J915" s="231">
        <v>36</v>
      </c>
    </row>
    <row r="916" spans="1:10" ht="15" x14ac:dyDescent="0.25">
      <c r="A916" s="228">
        <v>10002102</v>
      </c>
      <c r="B916" s="228">
        <v>8370713343</v>
      </c>
      <c r="C916" s="228" t="s">
        <v>1873</v>
      </c>
      <c r="D916" s="229">
        <v>25020</v>
      </c>
      <c r="E916" s="228" t="s">
        <v>925</v>
      </c>
      <c r="F916" s="228" t="s">
        <v>926</v>
      </c>
      <c r="G916" s="228" t="s">
        <v>1071</v>
      </c>
      <c r="H916" s="254">
        <v>2910</v>
      </c>
      <c r="I916" s="228" t="s">
        <v>480</v>
      </c>
      <c r="J916" s="231">
        <v>55</v>
      </c>
    </row>
    <row r="917" spans="1:10" ht="15" x14ac:dyDescent="0.25">
      <c r="A917" s="228">
        <v>10002103</v>
      </c>
      <c r="B917" s="228">
        <v>8352903705</v>
      </c>
      <c r="C917" s="228" t="s">
        <v>1874</v>
      </c>
      <c r="D917" s="229">
        <v>23239</v>
      </c>
      <c r="E917" s="228" t="s">
        <v>925</v>
      </c>
      <c r="F917" s="228" t="s">
        <v>926</v>
      </c>
      <c r="G917" s="228" t="s">
        <v>1071</v>
      </c>
      <c r="H917" s="254">
        <v>2910</v>
      </c>
      <c r="I917" s="228" t="s">
        <v>480</v>
      </c>
      <c r="J917" s="231">
        <v>60</v>
      </c>
    </row>
    <row r="918" spans="1:10" ht="15" x14ac:dyDescent="0.25">
      <c r="A918" s="228">
        <v>10002104</v>
      </c>
      <c r="B918" s="228">
        <v>8388700855</v>
      </c>
      <c r="C918" s="228" t="s">
        <v>1875</v>
      </c>
      <c r="D918" s="229">
        <v>26819</v>
      </c>
      <c r="E918" s="228" t="s">
        <v>1594</v>
      </c>
      <c r="F918" s="228" t="s">
        <v>1595</v>
      </c>
      <c r="G918" s="228" t="s">
        <v>1071</v>
      </c>
      <c r="H918" s="254">
        <v>2118</v>
      </c>
      <c r="I918" s="228" t="s">
        <v>376</v>
      </c>
      <c r="J918" s="231">
        <v>50</v>
      </c>
    </row>
    <row r="919" spans="1:10" ht="15" x14ac:dyDescent="0.25">
      <c r="A919" s="228">
        <v>10002105</v>
      </c>
      <c r="B919" s="228">
        <v>8409362279</v>
      </c>
      <c r="C919" s="228" t="s">
        <v>1876</v>
      </c>
      <c r="D919" s="229">
        <v>28885</v>
      </c>
      <c r="E919" s="228" t="s">
        <v>868</v>
      </c>
      <c r="F919" s="228" t="s">
        <v>869</v>
      </c>
      <c r="G919" s="228" t="s">
        <v>1107</v>
      </c>
      <c r="H919" s="254">
        <v>3910</v>
      </c>
      <c r="I919" s="228" t="s">
        <v>578</v>
      </c>
      <c r="J919" s="231">
        <v>44</v>
      </c>
    </row>
    <row r="920" spans="1:10" ht="15" x14ac:dyDescent="0.25">
      <c r="A920" s="228">
        <v>10002106</v>
      </c>
      <c r="B920" s="228">
        <v>8467512571</v>
      </c>
      <c r="C920" s="228" t="s">
        <v>1877</v>
      </c>
      <c r="D920" s="229">
        <v>34700</v>
      </c>
      <c r="E920" s="228" t="s">
        <v>898</v>
      </c>
      <c r="F920" s="228" t="s">
        <v>899</v>
      </c>
      <c r="G920" s="228" t="s">
        <v>1042</v>
      </c>
      <c r="H920" s="254">
        <v>2139</v>
      </c>
      <c r="I920" s="228" t="s">
        <v>387</v>
      </c>
      <c r="J920" s="231">
        <v>28</v>
      </c>
    </row>
    <row r="921" spans="1:10" ht="15" x14ac:dyDescent="0.25">
      <c r="A921" s="228">
        <v>10002107</v>
      </c>
      <c r="B921" s="228">
        <v>8459972100</v>
      </c>
      <c r="C921" s="228" t="s">
        <v>1722</v>
      </c>
      <c r="D921" s="229">
        <v>33946</v>
      </c>
      <c r="E921" s="228" t="s">
        <v>820</v>
      </c>
      <c r="F921" s="228" t="s">
        <v>821</v>
      </c>
      <c r="G921" s="228" t="s">
        <v>1042</v>
      </c>
      <c r="H921" s="254">
        <v>2139</v>
      </c>
      <c r="I921" s="228" t="s">
        <v>387</v>
      </c>
      <c r="J921" s="231">
        <v>31</v>
      </c>
    </row>
    <row r="922" spans="1:10" ht="15" x14ac:dyDescent="0.25">
      <c r="A922" s="228">
        <v>10002108</v>
      </c>
      <c r="B922" s="228">
        <v>8484211363</v>
      </c>
      <c r="C922" s="228" t="s">
        <v>1878</v>
      </c>
      <c r="D922" s="229">
        <v>36370</v>
      </c>
      <c r="E922" s="228" t="s">
        <v>898</v>
      </c>
      <c r="F922" s="228" t="s">
        <v>899</v>
      </c>
      <c r="G922" s="228" t="s">
        <v>1042</v>
      </c>
      <c r="H922" s="254">
        <v>2118</v>
      </c>
      <c r="I922" s="228" t="s">
        <v>376</v>
      </c>
      <c r="J922" s="231">
        <v>24</v>
      </c>
    </row>
    <row r="923" spans="1:10" ht="15" x14ac:dyDescent="0.25">
      <c r="A923" s="228">
        <v>10002109</v>
      </c>
      <c r="B923" s="228">
        <v>8480742054</v>
      </c>
      <c r="C923" s="228" t="s">
        <v>1879</v>
      </c>
      <c r="D923" s="229">
        <v>36023</v>
      </c>
      <c r="E923" s="228" t="s">
        <v>853</v>
      </c>
      <c r="F923" s="228" t="s">
        <v>854</v>
      </c>
      <c r="G923" s="228" t="s">
        <v>1042</v>
      </c>
      <c r="H923" s="254">
        <v>2117</v>
      </c>
      <c r="I923" s="228" t="s">
        <v>375</v>
      </c>
      <c r="J923" s="231">
        <v>25</v>
      </c>
    </row>
    <row r="924" spans="1:10" ht="15" x14ac:dyDescent="0.25">
      <c r="A924" s="228">
        <v>10002110</v>
      </c>
      <c r="B924" s="228">
        <v>8354163245</v>
      </c>
      <c r="C924" s="228" t="s">
        <v>1740</v>
      </c>
      <c r="D924" s="229">
        <v>23365</v>
      </c>
      <c r="E924" s="228" t="s">
        <v>907</v>
      </c>
      <c r="F924" s="228" t="s">
        <v>908</v>
      </c>
      <c r="G924" s="228" t="s">
        <v>1141</v>
      </c>
      <c r="H924" s="254">
        <v>3115</v>
      </c>
      <c r="I924" s="228" t="s">
        <v>485</v>
      </c>
      <c r="J924" s="231">
        <v>60</v>
      </c>
    </row>
    <row r="925" spans="1:10" ht="15" x14ac:dyDescent="0.25">
      <c r="A925" s="228">
        <v>10002111</v>
      </c>
      <c r="B925" s="228">
        <v>8476212844</v>
      </c>
      <c r="C925" s="228" t="s">
        <v>1880</v>
      </c>
      <c r="D925" s="229">
        <v>35570</v>
      </c>
      <c r="E925" s="228" t="s">
        <v>832</v>
      </c>
      <c r="F925" s="228" t="s">
        <v>833</v>
      </c>
      <c r="G925" s="228" t="s">
        <v>1042</v>
      </c>
      <c r="H925" s="254">
        <v>2117</v>
      </c>
      <c r="I925" s="228" t="s">
        <v>375</v>
      </c>
      <c r="J925" s="231">
        <v>26</v>
      </c>
    </row>
    <row r="926" spans="1:10" ht="15" x14ac:dyDescent="0.25">
      <c r="A926" s="228">
        <v>10002112</v>
      </c>
      <c r="B926" s="228">
        <v>8475400280</v>
      </c>
      <c r="C926" s="228" t="s">
        <v>1881</v>
      </c>
      <c r="D926" s="229">
        <v>35489</v>
      </c>
      <c r="E926" s="228" t="s">
        <v>820</v>
      </c>
      <c r="F926" s="228" t="s">
        <v>821</v>
      </c>
      <c r="G926" s="228" t="s">
        <v>1042</v>
      </c>
      <c r="H926" s="254">
        <v>2117</v>
      </c>
      <c r="I926" s="228" t="s">
        <v>375</v>
      </c>
      <c r="J926" s="231">
        <v>26</v>
      </c>
    </row>
    <row r="927" spans="1:10" ht="15" x14ac:dyDescent="0.25">
      <c r="A927" s="228">
        <v>10002113</v>
      </c>
      <c r="B927" s="228">
        <v>8486210135</v>
      </c>
      <c r="C927" s="228" t="s">
        <v>1882</v>
      </c>
      <c r="D927" s="229">
        <v>36570</v>
      </c>
      <c r="E927" s="228" t="s">
        <v>820</v>
      </c>
      <c r="F927" s="228" t="s">
        <v>821</v>
      </c>
      <c r="G927" s="228" t="s">
        <v>1042</v>
      </c>
      <c r="H927" s="254">
        <v>2139</v>
      </c>
      <c r="I927" s="228" t="s">
        <v>387</v>
      </c>
      <c r="J927" s="231">
        <v>23</v>
      </c>
    </row>
    <row r="928" spans="1:10" ht="15" x14ac:dyDescent="0.25">
      <c r="A928" s="228">
        <v>10002114</v>
      </c>
      <c r="B928" s="228">
        <v>8480971606</v>
      </c>
      <c r="C928" s="228" t="s">
        <v>1883</v>
      </c>
      <c r="D928" s="229">
        <v>36046</v>
      </c>
      <c r="E928" s="228" t="s">
        <v>820</v>
      </c>
      <c r="F928" s="228" t="s">
        <v>821</v>
      </c>
      <c r="G928" s="228" t="s">
        <v>1107</v>
      </c>
      <c r="H928" s="254">
        <v>3910</v>
      </c>
      <c r="I928" s="228" t="s">
        <v>578</v>
      </c>
      <c r="J928" s="231">
        <v>25</v>
      </c>
    </row>
    <row r="929" spans="1:10" ht="15" x14ac:dyDescent="0.25">
      <c r="A929" s="228">
        <v>10002115</v>
      </c>
      <c r="B929" s="228">
        <v>8396372314</v>
      </c>
      <c r="C929" s="228" t="s">
        <v>1884</v>
      </c>
      <c r="D929" s="229">
        <v>27586</v>
      </c>
      <c r="E929" s="228" t="s">
        <v>850</v>
      </c>
      <c r="F929" s="228" t="s">
        <v>851</v>
      </c>
      <c r="G929" s="228" t="s">
        <v>889</v>
      </c>
      <c r="H929" s="254">
        <v>2131</v>
      </c>
      <c r="I929" s="228" t="s">
        <v>380</v>
      </c>
      <c r="J929" s="231">
        <v>48</v>
      </c>
    </row>
    <row r="930" spans="1:10" ht="15" x14ac:dyDescent="0.25">
      <c r="A930" s="228">
        <v>10002116</v>
      </c>
      <c r="B930" s="228">
        <v>8445122509</v>
      </c>
      <c r="C930" s="228" t="s">
        <v>1885</v>
      </c>
      <c r="D930" s="229">
        <v>32461</v>
      </c>
      <c r="E930" s="228" t="s">
        <v>925</v>
      </c>
      <c r="F930" s="228" t="s">
        <v>926</v>
      </c>
      <c r="G930" s="228" t="s">
        <v>1071</v>
      </c>
      <c r="H930" s="254">
        <v>2910</v>
      </c>
      <c r="I930" s="228" t="s">
        <v>480</v>
      </c>
      <c r="J930" s="231">
        <v>35</v>
      </c>
    </row>
    <row r="931" spans="1:10" ht="15" x14ac:dyDescent="0.25">
      <c r="A931" s="228">
        <v>10002117</v>
      </c>
      <c r="B931" s="228">
        <v>8383022344</v>
      </c>
      <c r="C931" s="228" t="s">
        <v>1886</v>
      </c>
      <c r="D931" s="229">
        <v>26251</v>
      </c>
      <c r="E931" s="228" t="s">
        <v>1103</v>
      </c>
      <c r="F931" s="228" t="s">
        <v>1104</v>
      </c>
      <c r="G931" s="228" t="s">
        <v>1265</v>
      </c>
      <c r="H931" s="254">
        <v>2624</v>
      </c>
      <c r="I931" s="228" t="s">
        <v>459</v>
      </c>
      <c r="J931" s="231">
        <v>52</v>
      </c>
    </row>
    <row r="932" spans="1:10" ht="15" x14ac:dyDescent="0.25">
      <c r="A932" s="228">
        <v>10002118</v>
      </c>
      <c r="B932" s="228">
        <v>8424651286</v>
      </c>
      <c r="C932" s="228" t="s">
        <v>201</v>
      </c>
      <c r="D932" s="229">
        <v>30414</v>
      </c>
      <c r="E932" s="228" t="s">
        <v>1103</v>
      </c>
      <c r="F932" s="228" t="s">
        <v>1104</v>
      </c>
      <c r="G932" s="228" t="s">
        <v>1265</v>
      </c>
      <c r="H932" s="254">
        <v>2624</v>
      </c>
      <c r="I932" s="228" t="s">
        <v>459</v>
      </c>
      <c r="J932" s="231">
        <v>40</v>
      </c>
    </row>
    <row r="933" spans="1:10" ht="15" x14ac:dyDescent="0.25">
      <c r="A933" s="228">
        <v>10002119</v>
      </c>
      <c r="B933" s="228">
        <v>8347131562</v>
      </c>
      <c r="C933" s="228" t="s">
        <v>1887</v>
      </c>
      <c r="D933" s="229">
        <v>22662</v>
      </c>
      <c r="E933" s="228" t="s">
        <v>1100</v>
      </c>
      <c r="F933" s="228" t="s">
        <v>1101</v>
      </c>
      <c r="G933" s="228" t="s">
        <v>1107</v>
      </c>
      <c r="H933" s="254">
        <v>4112</v>
      </c>
      <c r="I933" s="228" t="s">
        <v>581</v>
      </c>
      <c r="J933" s="231">
        <v>61</v>
      </c>
    </row>
    <row r="934" spans="1:10" ht="15" x14ac:dyDescent="0.25">
      <c r="A934" s="228">
        <v>10002120</v>
      </c>
      <c r="B934" s="228">
        <v>8439431996</v>
      </c>
      <c r="C934" s="228" t="s">
        <v>1888</v>
      </c>
      <c r="D934" s="229">
        <v>31892</v>
      </c>
      <c r="E934" s="228" t="s">
        <v>1160</v>
      </c>
      <c r="F934" s="228" t="s">
        <v>1161</v>
      </c>
      <c r="G934" s="228" t="s">
        <v>1107</v>
      </c>
      <c r="H934" s="254">
        <v>4112</v>
      </c>
      <c r="I934" s="228" t="s">
        <v>581</v>
      </c>
      <c r="J934" s="231">
        <v>36</v>
      </c>
    </row>
    <row r="935" spans="1:10" ht="15" x14ac:dyDescent="0.25">
      <c r="A935" s="228">
        <v>10002121</v>
      </c>
      <c r="B935" s="228">
        <v>8405152067</v>
      </c>
      <c r="C935" s="228" t="s">
        <v>1889</v>
      </c>
      <c r="D935" s="229">
        <v>28464</v>
      </c>
      <c r="E935" s="228" t="s">
        <v>1240</v>
      </c>
      <c r="F935" s="228" t="s">
        <v>1241</v>
      </c>
      <c r="G935" s="228" t="s">
        <v>1265</v>
      </c>
      <c r="H935" s="254">
        <v>3631</v>
      </c>
      <c r="I935" s="228" t="s">
        <v>554</v>
      </c>
      <c r="J935" s="231">
        <v>46</v>
      </c>
    </row>
    <row r="936" spans="1:10" ht="15" x14ac:dyDescent="0.25">
      <c r="A936" s="228">
        <v>10002122</v>
      </c>
      <c r="B936" s="228">
        <v>8375201448</v>
      </c>
      <c r="C936" s="228" t="s">
        <v>1890</v>
      </c>
      <c r="D936" s="229">
        <v>25469</v>
      </c>
      <c r="E936" s="228" t="s">
        <v>1103</v>
      </c>
      <c r="F936" s="228" t="s">
        <v>1104</v>
      </c>
      <c r="G936" s="228" t="s">
        <v>1265</v>
      </c>
      <c r="H936" s="254">
        <v>2624</v>
      </c>
      <c r="I936" s="228" t="s">
        <v>459</v>
      </c>
      <c r="J936" s="231">
        <v>54</v>
      </c>
    </row>
    <row r="937" spans="1:10" ht="15" x14ac:dyDescent="0.25">
      <c r="A937" s="228">
        <v>10002123</v>
      </c>
      <c r="B937" s="228">
        <v>8419883549</v>
      </c>
      <c r="C937" s="228" t="s">
        <v>1891</v>
      </c>
      <c r="D937" s="229">
        <v>29937</v>
      </c>
      <c r="E937" s="228" t="s">
        <v>820</v>
      </c>
      <c r="F937" s="228" t="s">
        <v>821</v>
      </c>
      <c r="G937" s="228" t="s">
        <v>889</v>
      </c>
      <c r="H937" s="254">
        <v>2166</v>
      </c>
      <c r="I937" s="228" t="s">
        <v>401</v>
      </c>
      <c r="J937" s="231">
        <v>42</v>
      </c>
    </row>
    <row r="938" spans="1:10" ht="15" x14ac:dyDescent="0.25">
      <c r="A938" s="228">
        <v>10002124</v>
      </c>
      <c r="B938" s="228">
        <v>8489570183</v>
      </c>
      <c r="C938" s="228" t="s">
        <v>1892</v>
      </c>
      <c r="D938" s="229">
        <v>36906</v>
      </c>
      <c r="E938" s="228" t="s">
        <v>975</v>
      </c>
      <c r="F938" s="228" t="s">
        <v>976</v>
      </c>
      <c r="G938" s="228" t="s">
        <v>1107</v>
      </c>
      <c r="H938" s="254">
        <v>3910</v>
      </c>
      <c r="I938" s="228" t="s">
        <v>578</v>
      </c>
      <c r="J938" s="231">
        <v>22</v>
      </c>
    </row>
    <row r="939" spans="1:10" ht="15" x14ac:dyDescent="0.25">
      <c r="A939" s="228">
        <v>10002125</v>
      </c>
      <c r="B939" s="228">
        <v>8438460151</v>
      </c>
      <c r="C939" s="228" t="s">
        <v>1893</v>
      </c>
      <c r="D939" s="229">
        <v>31795</v>
      </c>
      <c r="E939" s="228" t="s">
        <v>1109</v>
      </c>
      <c r="F939" s="228" t="s">
        <v>1110</v>
      </c>
      <c r="G939" s="228" t="s">
        <v>1265</v>
      </c>
      <c r="H939" s="254">
        <v>4134</v>
      </c>
      <c r="I939" s="228" t="s">
        <v>592</v>
      </c>
      <c r="J939" s="231">
        <v>36</v>
      </c>
    </row>
    <row r="940" spans="1:10" ht="15" x14ac:dyDescent="0.25">
      <c r="A940" s="228">
        <v>10002126</v>
      </c>
      <c r="B940" s="228">
        <v>8463240089</v>
      </c>
      <c r="C940" s="228" t="s">
        <v>1894</v>
      </c>
      <c r="D940" s="229">
        <v>34273</v>
      </c>
      <c r="E940" s="228" t="s">
        <v>1153</v>
      </c>
      <c r="F940" s="228" t="s">
        <v>1154</v>
      </c>
      <c r="G940" s="228" t="s">
        <v>1107</v>
      </c>
      <c r="H940" s="254">
        <v>2152</v>
      </c>
      <c r="I940" s="228" t="s">
        <v>394</v>
      </c>
      <c r="J940" s="231">
        <v>30</v>
      </c>
    </row>
    <row r="941" spans="1:10" ht="15" x14ac:dyDescent="0.25">
      <c r="A941" s="228">
        <v>10002127</v>
      </c>
      <c r="B941" s="228">
        <v>8396230846</v>
      </c>
      <c r="C941" s="228" t="s">
        <v>1895</v>
      </c>
      <c r="D941" s="229">
        <v>27572</v>
      </c>
      <c r="E941" s="228" t="s">
        <v>820</v>
      </c>
      <c r="F941" s="228" t="s">
        <v>821</v>
      </c>
      <c r="G941" s="228" t="s">
        <v>1042</v>
      </c>
      <c r="H941" s="254">
        <v>2117</v>
      </c>
      <c r="I941" s="228" t="s">
        <v>375</v>
      </c>
      <c r="J941" s="231">
        <v>48</v>
      </c>
    </row>
    <row r="942" spans="1:10" ht="15" x14ac:dyDescent="0.25">
      <c r="A942" s="228">
        <v>10002128</v>
      </c>
      <c r="B942" s="228">
        <v>8350332492</v>
      </c>
      <c r="C942" s="228" t="s">
        <v>1896</v>
      </c>
      <c r="D942" s="229">
        <v>22982</v>
      </c>
      <c r="E942" s="228" t="s">
        <v>898</v>
      </c>
      <c r="F942" s="228" t="s">
        <v>899</v>
      </c>
      <c r="G942" s="228" t="s">
        <v>1897</v>
      </c>
      <c r="H942" s="254">
        <v>3139</v>
      </c>
      <c r="I942" s="228" t="s">
        <v>496</v>
      </c>
      <c r="J942" s="231">
        <v>61</v>
      </c>
    </row>
    <row r="943" spans="1:10" ht="15" x14ac:dyDescent="0.25">
      <c r="A943" s="228">
        <v>10002129</v>
      </c>
      <c r="B943" s="228">
        <v>8486331811</v>
      </c>
      <c r="C943" s="228" t="s">
        <v>1898</v>
      </c>
      <c r="D943" s="229">
        <v>36582</v>
      </c>
      <c r="E943" s="228" t="s">
        <v>925</v>
      </c>
      <c r="F943" s="228" t="s">
        <v>926</v>
      </c>
      <c r="G943" s="228" t="s">
        <v>1042</v>
      </c>
      <c r="H943" s="254">
        <v>2139</v>
      </c>
      <c r="I943" s="228" t="s">
        <v>387</v>
      </c>
      <c r="J943" s="231">
        <v>23</v>
      </c>
    </row>
    <row r="944" spans="1:10" ht="15" x14ac:dyDescent="0.25">
      <c r="A944" s="228">
        <v>10002130</v>
      </c>
      <c r="B944" s="228">
        <v>8455410205</v>
      </c>
      <c r="C944" s="228" t="s">
        <v>1899</v>
      </c>
      <c r="D944" s="229">
        <v>33490</v>
      </c>
      <c r="E944" s="228" t="s">
        <v>846</v>
      </c>
      <c r="F944" s="228" t="s">
        <v>847</v>
      </c>
      <c r="G944" s="228" t="s">
        <v>982</v>
      </c>
      <c r="H944" s="254">
        <v>2410</v>
      </c>
      <c r="I944" s="228" t="s">
        <v>424</v>
      </c>
      <c r="J944" s="231">
        <v>32</v>
      </c>
    </row>
    <row r="945" spans="1:10" ht="15" x14ac:dyDescent="0.25">
      <c r="A945" s="228">
        <v>10002131</v>
      </c>
      <c r="B945" s="228">
        <v>8483641119</v>
      </c>
      <c r="C945" s="228" t="s">
        <v>1900</v>
      </c>
      <c r="D945" s="229">
        <v>36313</v>
      </c>
      <c r="E945" s="228" t="s">
        <v>925</v>
      </c>
      <c r="F945" s="228" t="s">
        <v>926</v>
      </c>
      <c r="G945" s="228" t="s">
        <v>1107</v>
      </c>
      <c r="H945" s="254">
        <v>3910</v>
      </c>
      <c r="I945" s="228" t="s">
        <v>578</v>
      </c>
      <c r="J945" s="231">
        <v>24</v>
      </c>
    </row>
    <row r="946" spans="1:10" ht="15" x14ac:dyDescent="0.25">
      <c r="A946" s="228">
        <v>10002132</v>
      </c>
      <c r="B946" s="228">
        <v>8386391111</v>
      </c>
      <c r="C946" s="228" t="s">
        <v>1901</v>
      </c>
      <c r="D946" s="229">
        <v>26588</v>
      </c>
      <c r="E946" s="228" t="s">
        <v>925</v>
      </c>
      <c r="F946" s="228" t="s">
        <v>926</v>
      </c>
      <c r="G946" s="228" t="s">
        <v>1071</v>
      </c>
      <c r="H946" s="254">
        <v>2611</v>
      </c>
      <c r="I946" s="228" t="s">
        <v>450</v>
      </c>
      <c r="J946" s="231">
        <v>51</v>
      </c>
    </row>
    <row r="947" spans="1:10" ht="15" x14ac:dyDescent="0.25">
      <c r="A947" s="228">
        <v>10002133</v>
      </c>
      <c r="B947" s="228">
        <v>8455631996</v>
      </c>
      <c r="C947" s="228" t="s">
        <v>1902</v>
      </c>
      <c r="D947" s="229">
        <v>33512</v>
      </c>
      <c r="E947" s="228" t="s">
        <v>925</v>
      </c>
      <c r="F947" s="228" t="s">
        <v>926</v>
      </c>
      <c r="G947" s="228" t="s">
        <v>1042</v>
      </c>
      <c r="H947" s="254">
        <v>2139</v>
      </c>
      <c r="I947" s="228" t="s">
        <v>387</v>
      </c>
      <c r="J947" s="231">
        <v>32</v>
      </c>
    </row>
    <row r="948" spans="1:10" ht="15" x14ac:dyDescent="0.25">
      <c r="A948" s="228">
        <v>10002134</v>
      </c>
      <c r="B948" s="228">
        <v>8386874112</v>
      </c>
      <c r="C948" s="228" t="s">
        <v>1903</v>
      </c>
      <c r="D948" s="229">
        <v>26636</v>
      </c>
      <c r="E948" s="228" t="s">
        <v>1582</v>
      </c>
      <c r="F948" s="228" t="s">
        <v>1583</v>
      </c>
      <c r="G948" s="228" t="s">
        <v>947</v>
      </c>
      <c r="H948" s="254">
        <v>2410</v>
      </c>
      <c r="I948" s="228" t="s">
        <v>424</v>
      </c>
      <c r="J948" s="231">
        <v>51</v>
      </c>
    </row>
    <row r="949" spans="1:10" ht="15" x14ac:dyDescent="0.25">
      <c r="A949" s="228">
        <v>10002135</v>
      </c>
      <c r="B949" s="228">
        <v>8403497016</v>
      </c>
      <c r="C949" s="228" t="s">
        <v>1904</v>
      </c>
      <c r="D949" s="229">
        <v>28298</v>
      </c>
      <c r="E949" s="228" t="s">
        <v>898</v>
      </c>
      <c r="F949" s="228" t="s">
        <v>899</v>
      </c>
      <c r="G949" s="228" t="s">
        <v>1042</v>
      </c>
      <c r="H949" s="254">
        <v>2118</v>
      </c>
      <c r="I949" s="228" t="s">
        <v>376</v>
      </c>
      <c r="J949" s="231">
        <v>46</v>
      </c>
    </row>
    <row r="950" spans="1:10" ht="15" x14ac:dyDescent="0.25">
      <c r="A950" s="228">
        <v>10002136</v>
      </c>
      <c r="B950" s="228">
        <v>8398834293</v>
      </c>
      <c r="C950" s="228" t="s">
        <v>1905</v>
      </c>
      <c r="D950" s="229">
        <v>27832</v>
      </c>
      <c r="E950" s="228" t="s">
        <v>1103</v>
      </c>
      <c r="F950" s="228" t="s">
        <v>1104</v>
      </c>
      <c r="G950" s="228" t="s">
        <v>1265</v>
      </c>
      <c r="H950" s="254">
        <v>3611</v>
      </c>
      <c r="I950" s="228" t="s">
        <v>543</v>
      </c>
      <c r="J950" s="231">
        <v>47</v>
      </c>
    </row>
    <row r="951" spans="1:10" ht="15" x14ac:dyDescent="0.25">
      <c r="A951" s="228">
        <v>10002137</v>
      </c>
      <c r="B951" s="228">
        <v>8453170231</v>
      </c>
      <c r="C951" s="228" t="s">
        <v>1906</v>
      </c>
      <c r="D951" s="229">
        <v>33266</v>
      </c>
      <c r="E951" s="228" t="s">
        <v>824</v>
      </c>
      <c r="F951" s="228" t="s">
        <v>825</v>
      </c>
      <c r="G951" s="228" t="s">
        <v>1107</v>
      </c>
      <c r="H951" s="254">
        <v>3910</v>
      </c>
      <c r="I951" s="228" t="s">
        <v>578</v>
      </c>
      <c r="J951" s="231">
        <v>32</v>
      </c>
    </row>
    <row r="952" spans="1:10" ht="15" x14ac:dyDescent="0.25">
      <c r="A952" s="228">
        <v>10002138</v>
      </c>
      <c r="B952" s="228">
        <v>8448411374</v>
      </c>
      <c r="C952" s="228" t="s">
        <v>1907</v>
      </c>
      <c r="D952" s="229">
        <v>32790</v>
      </c>
      <c r="E952" s="228" t="s">
        <v>925</v>
      </c>
      <c r="F952" s="228" t="s">
        <v>926</v>
      </c>
      <c r="G952" s="228" t="s">
        <v>1071</v>
      </c>
      <c r="H952" s="254">
        <v>2910</v>
      </c>
      <c r="I952" s="228" t="s">
        <v>480</v>
      </c>
      <c r="J952" s="231">
        <v>34</v>
      </c>
    </row>
    <row r="953" spans="1:10" ht="15" x14ac:dyDescent="0.25">
      <c r="A953" s="228">
        <v>10002139</v>
      </c>
      <c r="B953" s="228">
        <v>8404423393</v>
      </c>
      <c r="C953" s="228" t="s">
        <v>1908</v>
      </c>
      <c r="D953" s="229">
        <v>28391</v>
      </c>
      <c r="E953" s="228" t="s">
        <v>1109</v>
      </c>
      <c r="F953" s="228" t="s">
        <v>1110</v>
      </c>
      <c r="G953" s="228" t="s">
        <v>1071</v>
      </c>
      <c r="H953" s="254">
        <v>1412</v>
      </c>
      <c r="I953" s="228" t="s">
        <v>363</v>
      </c>
      <c r="J953" s="231">
        <v>46</v>
      </c>
    </row>
    <row r="954" spans="1:10" ht="15" x14ac:dyDescent="0.25">
      <c r="A954" s="228">
        <v>10002140</v>
      </c>
      <c r="B954" s="228">
        <v>8379271661</v>
      </c>
      <c r="C954" s="228" t="s">
        <v>1909</v>
      </c>
      <c r="D954" s="229">
        <v>25876</v>
      </c>
      <c r="E954" s="228" t="s">
        <v>1097</v>
      </c>
      <c r="F954" s="228" t="s">
        <v>1098</v>
      </c>
      <c r="G954" s="228" t="s">
        <v>1071</v>
      </c>
      <c r="H954" s="254">
        <v>3511</v>
      </c>
      <c r="I954" s="228" t="s">
        <v>538</v>
      </c>
      <c r="J954" s="231">
        <v>53</v>
      </c>
    </row>
    <row r="955" spans="1:10" ht="15" x14ac:dyDescent="0.25">
      <c r="A955" s="228">
        <v>10002142</v>
      </c>
      <c r="B955" s="228">
        <v>8423111202</v>
      </c>
      <c r="C955" s="228" t="s">
        <v>1910</v>
      </c>
      <c r="D955" s="229">
        <v>30260</v>
      </c>
      <c r="E955" s="228" t="s">
        <v>1228</v>
      </c>
      <c r="F955" s="228" t="s">
        <v>1229</v>
      </c>
      <c r="G955" s="228" t="s">
        <v>1071</v>
      </c>
      <c r="H955" s="254">
        <v>2116</v>
      </c>
      <c r="I955" s="228" t="s">
        <v>374</v>
      </c>
      <c r="J955" s="231">
        <v>41</v>
      </c>
    </row>
    <row r="956" spans="1:10" ht="15" x14ac:dyDescent="0.25">
      <c r="A956" s="228">
        <v>10002143</v>
      </c>
      <c r="B956" s="228">
        <v>8473223225</v>
      </c>
      <c r="C956" s="228" t="s">
        <v>1911</v>
      </c>
      <c r="D956" s="229">
        <v>35271</v>
      </c>
      <c r="E956" s="228" t="s">
        <v>846</v>
      </c>
      <c r="F956" s="228" t="s">
        <v>847</v>
      </c>
      <c r="G956" s="228" t="s">
        <v>1107</v>
      </c>
      <c r="H956" s="254">
        <v>3910</v>
      </c>
      <c r="I956" s="228" t="s">
        <v>578</v>
      </c>
      <c r="J956" s="231">
        <v>27</v>
      </c>
    </row>
    <row r="957" spans="1:10" ht="15" x14ac:dyDescent="0.25">
      <c r="A957" s="228">
        <v>10002144</v>
      </c>
      <c r="B957" s="228">
        <v>8408270109</v>
      </c>
      <c r="C957" s="228" t="s">
        <v>1912</v>
      </c>
      <c r="D957" s="229">
        <v>28776</v>
      </c>
      <c r="E957" s="228" t="s">
        <v>1122</v>
      </c>
      <c r="F957" s="228" t="s">
        <v>1123</v>
      </c>
      <c r="G957" s="228" t="s">
        <v>1913</v>
      </c>
      <c r="H957" s="254">
        <v>2711</v>
      </c>
      <c r="I957" s="228" t="s">
        <v>465</v>
      </c>
      <c r="J957" s="231">
        <v>45</v>
      </c>
    </row>
    <row r="958" spans="1:10" ht="15" x14ac:dyDescent="0.25">
      <c r="A958" s="228">
        <v>10002145</v>
      </c>
      <c r="B958" s="228">
        <v>8406632178</v>
      </c>
      <c r="C958" s="228" t="s">
        <v>1914</v>
      </c>
      <c r="D958" s="229">
        <v>28612</v>
      </c>
      <c r="E958" s="228" t="s">
        <v>1915</v>
      </c>
      <c r="F958" s="228" t="s">
        <v>1916</v>
      </c>
      <c r="G958" s="228" t="s">
        <v>1265</v>
      </c>
      <c r="H958" s="254">
        <v>1329</v>
      </c>
      <c r="I958" s="228" t="s">
        <v>354</v>
      </c>
      <c r="J958" s="231">
        <v>45</v>
      </c>
    </row>
    <row r="959" spans="1:10" ht="15" x14ac:dyDescent="0.25">
      <c r="A959" s="228">
        <v>10002146</v>
      </c>
      <c r="B959" s="228">
        <v>8450510813</v>
      </c>
      <c r="C959" s="228" t="s">
        <v>169</v>
      </c>
      <c r="D959" s="229">
        <v>33000</v>
      </c>
      <c r="E959" s="228" t="s">
        <v>1163</v>
      </c>
      <c r="F959" s="228" t="s">
        <v>1164</v>
      </c>
      <c r="G959" s="228" t="s">
        <v>1071</v>
      </c>
      <c r="H959" s="254">
        <v>2910</v>
      </c>
      <c r="I959" s="228" t="s">
        <v>480</v>
      </c>
      <c r="J959" s="231">
        <v>33</v>
      </c>
    </row>
    <row r="960" spans="1:10" ht="15" x14ac:dyDescent="0.25">
      <c r="A960" s="228">
        <v>10002147</v>
      </c>
      <c r="B960" s="228">
        <v>8420560138</v>
      </c>
      <c r="C960" s="228" t="s">
        <v>1917</v>
      </c>
      <c r="D960" s="229">
        <v>30005</v>
      </c>
      <c r="E960" s="228" t="s">
        <v>820</v>
      </c>
      <c r="F960" s="228" t="s">
        <v>821</v>
      </c>
      <c r="G960" s="228" t="s">
        <v>1042</v>
      </c>
      <c r="H960" s="254">
        <v>2139</v>
      </c>
      <c r="I960" s="228" t="s">
        <v>387</v>
      </c>
      <c r="J960" s="231">
        <v>41</v>
      </c>
    </row>
    <row r="961" spans="1:10" ht="15" x14ac:dyDescent="0.25">
      <c r="A961" s="228">
        <v>10002148</v>
      </c>
      <c r="B961" s="228">
        <v>8474341183</v>
      </c>
      <c r="C961" s="228" t="s">
        <v>1918</v>
      </c>
      <c r="D961" s="229">
        <v>35383</v>
      </c>
      <c r="E961" s="228" t="s">
        <v>898</v>
      </c>
      <c r="F961" s="228" t="s">
        <v>899</v>
      </c>
      <c r="G961" s="228" t="s">
        <v>1042</v>
      </c>
      <c r="H961" s="254">
        <v>2139</v>
      </c>
      <c r="I961" s="228" t="s">
        <v>387</v>
      </c>
      <c r="J961" s="231">
        <v>27</v>
      </c>
    </row>
    <row r="962" spans="1:10" ht="15" x14ac:dyDescent="0.25">
      <c r="A962" s="228">
        <v>10002149</v>
      </c>
      <c r="B962" s="228">
        <v>8428023395</v>
      </c>
      <c r="C962" s="228" t="s">
        <v>1919</v>
      </c>
      <c r="D962" s="229">
        <v>30751</v>
      </c>
      <c r="E962" s="228" t="s">
        <v>907</v>
      </c>
      <c r="F962" s="228" t="s">
        <v>908</v>
      </c>
      <c r="G962" s="228" t="s">
        <v>1897</v>
      </c>
      <c r="H962" s="254">
        <v>3134</v>
      </c>
      <c r="I962" s="228" t="s">
        <v>493</v>
      </c>
      <c r="J962" s="231">
        <v>39</v>
      </c>
    </row>
    <row r="963" spans="1:10" ht="15" x14ac:dyDescent="0.25">
      <c r="A963" s="228">
        <v>10002150</v>
      </c>
      <c r="B963" s="228">
        <v>8477071462</v>
      </c>
      <c r="C963" s="228" t="s">
        <v>1920</v>
      </c>
      <c r="D963" s="229">
        <v>35656</v>
      </c>
      <c r="E963" s="228" t="s">
        <v>820</v>
      </c>
      <c r="F963" s="228" t="s">
        <v>821</v>
      </c>
      <c r="G963" s="228" t="s">
        <v>1042</v>
      </c>
      <c r="H963" s="254">
        <v>2117</v>
      </c>
      <c r="I963" s="228" t="s">
        <v>375</v>
      </c>
      <c r="J963" s="231">
        <v>26</v>
      </c>
    </row>
    <row r="964" spans="1:10" ht="15" x14ac:dyDescent="0.25">
      <c r="A964" s="228">
        <v>10002151</v>
      </c>
      <c r="B964" s="228">
        <v>8477230684</v>
      </c>
      <c r="C964" s="228" t="s">
        <v>1921</v>
      </c>
      <c r="D964" s="229">
        <v>35672</v>
      </c>
      <c r="E964" s="228" t="s">
        <v>853</v>
      </c>
      <c r="F964" s="228" t="s">
        <v>854</v>
      </c>
      <c r="G964" s="228" t="s">
        <v>1042</v>
      </c>
      <c r="H964" s="254">
        <v>2117</v>
      </c>
      <c r="I964" s="228" t="s">
        <v>375</v>
      </c>
      <c r="J964" s="231">
        <v>26</v>
      </c>
    </row>
    <row r="965" spans="1:10" ht="15" x14ac:dyDescent="0.25">
      <c r="A965" s="228">
        <v>10002152</v>
      </c>
      <c r="B965" s="228">
        <v>8449450209</v>
      </c>
      <c r="C965" s="228" t="s">
        <v>1922</v>
      </c>
      <c r="D965" s="229">
        <v>32894</v>
      </c>
      <c r="E965" s="228" t="s">
        <v>1210</v>
      </c>
      <c r="F965" s="228" t="s">
        <v>1211</v>
      </c>
      <c r="G965" s="228" t="s">
        <v>1071</v>
      </c>
      <c r="H965" s="254">
        <v>2910</v>
      </c>
      <c r="I965" s="228" t="s">
        <v>480</v>
      </c>
      <c r="J965" s="231">
        <v>33</v>
      </c>
    </row>
    <row r="966" spans="1:10" ht="15" x14ac:dyDescent="0.25">
      <c r="A966" s="228">
        <v>10002153</v>
      </c>
      <c r="B966" s="228">
        <v>8427710135</v>
      </c>
      <c r="C966" s="228" t="s">
        <v>1923</v>
      </c>
      <c r="D966" s="229">
        <v>30720</v>
      </c>
      <c r="E966" s="228" t="s">
        <v>1231</v>
      </c>
      <c r="F966" s="228" t="s">
        <v>1232</v>
      </c>
      <c r="G966" s="228" t="s">
        <v>1265</v>
      </c>
      <c r="H966" s="254">
        <v>2910</v>
      </c>
      <c r="I966" s="228" t="s">
        <v>480</v>
      </c>
      <c r="J966" s="231">
        <v>39</v>
      </c>
    </row>
    <row r="967" spans="1:10" ht="15" x14ac:dyDescent="0.25">
      <c r="A967" s="228">
        <v>10002154</v>
      </c>
      <c r="B967" s="228">
        <v>8418461764</v>
      </c>
      <c r="C967" s="228" t="s">
        <v>1924</v>
      </c>
      <c r="D967" s="229">
        <v>29795</v>
      </c>
      <c r="E967" s="228" t="s">
        <v>916</v>
      </c>
      <c r="F967" s="228" t="s">
        <v>917</v>
      </c>
      <c r="G967" s="228" t="s">
        <v>947</v>
      </c>
      <c r="H967" s="254">
        <v>2410</v>
      </c>
      <c r="I967" s="228" t="s">
        <v>424</v>
      </c>
      <c r="J967" s="231">
        <v>42</v>
      </c>
    </row>
    <row r="968" spans="1:10" ht="15" x14ac:dyDescent="0.25">
      <c r="A968" s="228">
        <v>10002155</v>
      </c>
      <c r="B968" s="228">
        <v>8437704251</v>
      </c>
      <c r="C968" s="228" t="s">
        <v>1925</v>
      </c>
      <c r="D968" s="229">
        <v>31719</v>
      </c>
      <c r="E968" s="228" t="s">
        <v>898</v>
      </c>
      <c r="F968" s="228" t="s">
        <v>899</v>
      </c>
      <c r="G968" s="228" t="s">
        <v>1042</v>
      </c>
      <c r="H968" s="254">
        <v>2118</v>
      </c>
      <c r="I968" s="228" t="s">
        <v>376</v>
      </c>
      <c r="J968" s="231">
        <v>37</v>
      </c>
    </row>
    <row r="969" spans="1:10" ht="15" x14ac:dyDescent="0.25">
      <c r="A969" s="228">
        <v>10002156</v>
      </c>
      <c r="B969" s="228">
        <v>8422403099</v>
      </c>
      <c r="C969" s="228" t="s">
        <v>1926</v>
      </c>
      <c r="D969" s="229">
        <v>30189</v>
      </c>
      <c r="E969" s="228" t="s">
        <v>820</v>
      </c>
      <c r="F969" s="228" t="s">
        <v>821</v>
      </c>
      <c r="G969" s="228" t="s">
        <v>1042</v>
      </c>
      <c r="H969" s="254">
        <v>2139</v>
      </c>
      <c r="I969" s="228" t="s">
        <v>404</v>
      </c>
      <c r="J969" s="231">
        <v>41</v>
      </c>
    </row>
    <row r="970" spans="1:10" ht="15" x14ac:dyDescent="0.25">
      <c r="A970" s="228">
        <v>10002157</v>
      </c>
      <c r="B970" s="228">
        <v>8490422486</v>
      </c>
      <c r="C970" s="228" t="s">
        <v>1927</v>
      </c>
      <c r="D970" s="229">
        <v>36991</v>
      </c>
      <c r="E970" s="228" t="s">
        <v>1231</v>
      </c>
      <c r="F970" s="228" t="s">
        <v>1232</v>
      </c>
      <c r="G970" s="228" t="s">
        <v>1107</v>
      </c>
      <c r="H970" s="254">
        <v>3910</v>
      </c>
      <c r="I970" s="228" t="s">
        <v>578</v>
      </c>
      <c r="J970" s="231">
        <v>22</v>
      </c>
    </row>
    <row r="971" spans="1:10" ht="15" x14ac:dyDescent="0.25">
      <c r="A971" s="228">
        <v>10002158</v>
      </c>
      <c r="B971" s="228">
        <v>8412820428</v>
      </c>
      <c r="C971" s="228" t="s">
        <v>1928</v>
      </c>
      <c r="D971" s="229">
        <v>29231</v>
      </c>
      <c r="E971" s="228" t="s">
        <v>1240</v>
      </c>
      <c r="F971" s="228" t="s">
        <v>1241</v>
      </c>
      <c r="G971" s="228" t="s">
        <v>1107</v>
      </c>
      <c r="H971" s="254">
        <v>3910</v>
      </c>
      <c r="I971" s="228" t="s">
        <v>578</v>
      </c>
      <c r="J971" s="231">
        <v>43</v>
      </c>
    </row>
    <row r="972" spans="1:10" ht="15" x14ac:dyDescent="0.25">
      <c r="A972" s="228">
        <v>10002159</v>
      </c>
      <c r="B972" s="228">
        <v>8438901476</v>
      </c>
      <c r="C972" s="228" t="s">
        <v>1929</v>
      </c>
      <c r="D972" s="229">
        <v>31839</v>
      </c>
      <c r="E972" s="228" t="s">
        <v>1231</v>
      </c>
      <c r="F972" s="228" t="s">
        <v>1232</v>
      </c>
      <c r="G972" s="228" t="s">
        <v>1265</v>
      </c>
      <c r="H972" s="254">
        <v>3632</v>
      </c>
      <c r="I972" s="228" t="s">
        <v>555</v>
      </c>
      <c r="J972" s="231">
        <v>36</v>
      </c>
    </row>
    <row r="973" spans="1:10" ht="15" x14ac:dyDescent="0.25">
      <c r="A973" s="228">
        <v>10002160</v>
      </c>
      <c r="B973" s="228">
        <v>8490251584</v>
      </c>
      <c r="C973" s="228" t="s">
        <v>1930</v>
      </c>
      <c r="D973" s="229">
        <v>36974</v>
      </c>
      <c r="E973" s="228" t="s">
        <v>925</v>
      </c>
      <c r="F973" s="228" t="s">
        <v>926</v>
      </c>
      <c r="G973" s="228" t="s">
        <v>1107</v>
      </c>
      <c r="H973" s="254">
        <v>3910</v>
      </c>
      <c r="I973" s="228" t="s">
        <v>578</v>
      </c>
      <c r="J973" s="231">
        <v>22</v>
      </c>
    </row>
    <row r="974" spans="1:10" ht="15" x14ac:dyDescent="0.25">
      <c r="A974" s="228">
        <v>10002161</v>
      </c>
      <c r="B974" s="228">
        <v>8495532743</v>
      </c>
      <c r="C974" s="228" t="s">
        <v>1931</v>
      </c>
      <c r="D974" s="229">
        <v>37502</v>
      </c>
      <c r="E974" s="228" t="s">
        <v>1163</v>
      </c>
      <c r="F974" s="228" t="s">
        <v>1164</v>
      </c>
      <c r="G974" s="228" t="s">
        <v>1107</v>
      </c>
      <c r="H974" s="254">
        <v>3910</v>
      </c>
      <c r="I974" s="228" t="s">
        <v>578</v>
      </c>
      <c r="J974" s="231">
        <v>21</v>
      </c>
    </row>
    <row r="975" spans="1:10" ht="15" x14ac:dyDescent="0.25">
      <c r="A975" s="228">
        <v>10002162</v>
      </c>
      <c r="B975" s="228">
        <v>8437290244</v>
      </c>
      <c r="C975" s="228" t="s">
        <v>161</v>
      </c>
      <c r="D975" s="229">
        <v>31678</v>
      </c>
      <c r="E975" s="228" t="s">
        <v>925</v>
      </c>
      <c r="F975" s="228" t="s">
        <v>926</v>
      </c>
      <c r="G975" s="228" t="s">
        <v>1042</v>
      </c>
      <c r="H975" s="254">
        <v>2118</v>
      </c>
      <c r="I975" s="228" t="s">
        <v>376</v>
      </c>
      <c r="J975" s="231">
        <v>37</v>
      </c>
    </row>
    <row r="976" spans="1:10" ht="15" x14ac:dyDescent="0.25">
      <c r="A976" s="228">
        <v>10002164</v>
      </c>
      <c r="B976" s="228">
        <v>8491580409</v>
      </c>
      <c r="C976" s="228" t="s">
        <v>1932</v>
      </c>
      <c r="D976" s="229">
        <v>37107</v>
      </c>
      <c r="E976" s="228" t="s">
        <v>882</v>
      </c>
      <c r="F976" s="228" t="s">
        <v>883</v>
      </c>
      <c r="G976" s="228" t="s">
        <v>1107</v>
      </c>
      <c r="H976" s="254">
        <v>3910</v>
      </c>
      <c r="I976" s="228" t="s">
        <v>578</v>
      </c>
      <c r="J976" s="231">
        <v>22</v>
      </c>
    </row>
    <row r="977" spans="1:10" ht="15" x14ac:dyDescent="0.25">
      <c r="A977" s="228">
        <v>10002165</v>
      </c>
      <c r="B977" s="228">
        <v>8439390491</v>
      </c>
      <c r="C977" s="228" t="s">
        <v>1933</v>
      </c>
      <c r="D977" s="229">
        <v>31888</v>
      </c>
      <c r="E977" s="228" t="s">
        <v>832</v>
      </c>
      <c r="F977" s="228" t="s">
        <v>833</v>
      </c>
      <c r="G977" s="228" t="s">
        <v>1042</v>
      </c>
      <c r="H977" s="254">
        <v>2169</v>
      </c>
      <c r="I977" s="228" t="s">
        <v>404</v>
      </c>
      <c r="J977" s="231">
        <v>36</v>
      </c>
    </row>
    <row r="978" spans="1:10" ht="15" x14ac:dyDescent="0.25">
      <c r="A978" s="228">
        <v>10002166</v>
      </c>
      <c r="B978" s="228">
        <v>8408291289</v>
      </c>
      <c r="C978" s="228" t="s">
        <v>1934</v>
      </c>
      <c r="D978" s="229">
        <v>28778</v>
      </c>
      <c r="E978" s="228" t="s">
        <v>1112</v>
      </c>
      <c r="F978" s="228" t="s">
        <v>1113</v>
      </c>
      <c r="G978" s="228" t="s">
        <v>1107</v>
      </c>
      <c r="H978" s="254">
        <v>3910</v>
      </c>
      <c r="I978" s="228" t="s">
        <v>578</v>
      </c>
      <c r="J978" s="231">
        <v>45</v>
      </c>
    </row>
    <row r="979" spans="1:10" ht="15" x14ac:dyDescent="0.25">
      <c r="A979" s="228">
        <v>10002167</v>
      </c>
      <c r="B979" s="228">
        <v>8476102356</v>
      </c>
      <c r="C979" s="228" t="s">
        <v>1935</v>
      </c>
      <c r="D979" s="229">
        <v>35559</v>
      </c>
      <c r="E979" s="228" t="s">
        <v>907</v>
      </c>
      <c r="F979" s="228" t="s">
        <v>908</v>
      </c>
      <c r="G979" s="228" t="s">
        <v>1042</v>
      </c>
      <c r="H979" s="254">
        <v>2139</v>
      </c>
      <c r="I979" s="228" t="s">
        <v>387</v>
      </c>
      <c r="J979" s="231">
        <v>26</v>
      </c>
    </row>
    <row r="980" spans="1:10" ht="15" x14ac:dyDescent="0.25">
      <c r="A980" s="228">
        <v>10002168</v>
      </c>
      <c r="B980" s="228">
        <v>8413223210</v>
      </c>
      <c r="C980" s="228" t="s">
        <v>184</v>
      </c>
      <c r="D980" s="229">
        <v>29271</v>
      </c>
      <c r="E980" s="228" t="s">
        <v>925</v>
      </c>
      <c r="F980" s="228" t="s">
        <v>926</v>
      </c>
      <c r="G980" s="228" t="s">
        <v>1042</v>
      </c>
      <c r="H980" s="254">
        <v>2149</v>
      </c>
      <c r="I980" s="228" t="s">
        <v>392</v>
      </c>
      <c r="J980" s="231">
        <v>43</v>
      </c>
    </row>
    <row r="981" spans="1:10" ht="15" x14ac:dyDescent="0.25">
      <c r="A981" s="228">
        <v>10002169</v>
      </c>
      <c r="B981" s="228">
        <v>8494880098</v>
      </c>
      <c r="C981" s="228" t="s">
        <v>167</v>
      </c>
      <c r="D981" s="229">
        <v>37437</v>
      </c>
      <c r="E981" s="228" t="s">
        <v>853</v>
      </c>
      <c r="F981" s="228" t="s">
        <v>854</v>
      </c>
      <c r="G981" s="228" t="s">
        <v>1897</v>
      </c>
      <c r="H981" s="254">
        <v>3134</v>
      </c>
      <c r="I981" s="228" t="s">
        <v>493</v>
      </c>
      <c r="J981" s="231">
        <v>21</v>
      </c>
    </row>
    <row r="982" spans="1:10" ht="15" x14ac:dyDescent="0.25">
      <c r="A982" s="228">
        <v>10002170</v>
      </c>
      <c r="B982" s="228">
        <v>8474931819</v>
      </c>
      <c r="C982" s="228" t="s">
        <v>1936</v>
      </c>
      <c r="D982" s="229">
        <v>35442</v>
      </c>
      <c r="E982" s="228" t="s">
        <v>853</v>
      </c>
      <c r="F982" s="228" t="s">
        <v>854</v>
      </c>
      <c r="G982" s="228" t="s">
        <v>1042</v>
      </c>
      <c r="H982" s="254">
        <v>2117</v>
      </c>
      <c r="I982" s="228" t="s">
        <v>375</v>
      </c>
      <c r="J982" s="231">
        <v>26</v>
      </c>
    </row>
    <row r="983" spans="1:10" ht="15" x14ac:dyDescent="0.25">
      <c r="A983" s="228">
        <v>10002171</v>
      </c>
      <c r="B983" s="228">
        <v>8349722673</v>
      </c>
      <c r="C983" s="228" t="s">
        <v>1402</v>
      </c>
      <c r="D983" s="229">
        <v>22921</v>
      </c>
      <c r="E983" s="228" t="s">
        <v>907</v>
      </c>
      <c r="F983" s="228" t="s">
        <v>908</v>
      </c>
      <c r="G983" s="228" t="s">
        <v>959</v>
      </c>
      <c r="H983" s="254">
        <v>2163</v>
      </c>
      <c r="I983" s="228" t="s">
        <v>398</v>
      </c>
      <c r="J983" s="231">
        <v>61</v>
      </c>
    </row>
    <row r="984" spans="1:10" ht="15" x14ac:dyDescent="0.25">
      <c r="A984" s="228">
        <v>10002172</v>
      </c>
      <c r="B984" s="228">
        <v>8451441513</v>
      </c>
      <c r="C984" s="228" t="s">
        <v>138</v>
      </c>
      <c r="D984" s="229">
        <v>33093</v>
      </c>
      <c r="E984" s="228" t="s">
        <v>832</v>
      </c>
      <c r="F984" s="228" t="s">
        <v>833</v>
      </c>
      <c r="G984" s="228" t="s">
        <v>959</v>
      </c>
      <c r="H984" s="254">
        <v>2167</v>
      </c>
      <c r="I984" s="228" t="s">
        <v>402</v>
      </c>
      <c r="J984" s="231">
        <v>33</v>
      </c>
    </row>
    <row r="985" spans="1:10" ht="15" x14ac:dyDescent="0.25">
      <c r="A985" s="228">
        <v>10002173</v>
      </c>
      <c r="B985" s="228">
        <v>8420512370</v>
      </c>
      <c r="C985" s="228" t="s">
        <v>1937</v>
      </c>
      <c r="D985" s="229">
        <v>30000</v>
      </c>
      <c r="E985" s="228" t="s">
        <v>907</v>
      </c>
      <c r="F985" s="228" t="s">
        <v>908</v>
      </c>
      <c r="G985" s="228" t="s">
        <v>959</v>
      </c>
      <c r="H985" s="254">
        <v>2169</v>
      </c>
      <c r="I985" s="228" t="s">
        <v>404</v>
      </c>
      <c r="J985" s="231">
        <v>41</v>
      </c>
    </row>
    <row r="986" spans="1:10" ht="15" x14ac:dyDescent="0.25">
      <c r="A986" s="228">
        <v>10002174</v>
      </c>
      <c r="B986" s="228">
        <v>8399513814</v>
      </c>
      <c r="C986" s="228" t="s">
        <v>1938</v>
      </c>
      <c r="D986" s="229">
        <v>27900</v>
      </c>
      <c r="E986" s="228" t="s">
        <v>907</v>
      </c>
      <c r="F986" s="228" t="s">
        <v>908</v>
      </c>
      <c r="G986" s="228" t="s">
        <v>959</v>
      </c>
      <c r="H986" s="254">
        <v>2117</v>
      </c>
      <c r="I986" s="228" t="s">
        <v>375</v>
      </c>
      <c r="J986" s="231">
        <v>47</v>
      </c>
    </row>
    <row r="987" spans="1:10" ht="15" x14ac:dyDescent="0.25">
      <c r="A987" s="228">
        <v>10002175</v>
      </c>
      <c r="B987" s="228">
        <v>8402940218</v>
      </c>
      <c r="C987" s="228" t="s">
        <v>1939</v>
      </c>
      <c r="D987" s="229">
        <v>28243</v>
      </c>
      <c r="E987" s="228" t="s">
        <v>1635</v>
      </c>
      <c r="F987" s="228" t="s">
        <v>1636</v>
      </c>
      <c r="G987" s="228" t="s">
        <v>1107</v>
      </c>
      <c r="H987" s="254">
        <v>3632</v>
      </c>
      <c r="I987" s="228" t="s">
        <v>555</v>
      </c>
      <c r="J987" s="231">
        <v>46</v>
      </c>
    </row>
    <row r="988" spans="1:10" ht="15" x14ac:dyDescent="0.25">
      <c r="A988" s="228">
        <v>10002176</v>
      </c>
      <c r="B988" s="228">
        <v>8476082282</v>
      </c>
      <c r="C988" s="228" t="s">
        <v>1940</v>
      </c>
      <c r="D988" s="229">
        <v>35557</v>
      </c>
      <c r="E988" s="228" t="s">
        <v>1097</v>
      </c>
      <c r="F988" s="228" t="s">
        <v>1098</v>
      </c>
      <c r="G988" s="228" t="s">
        <v>1265</v>
      </c>
      <c r="H988" s="254">
        <v>3511</v>
      </c>
      <c r="I988" s="228" t="s">
        <v>538</v>
      </c>
      <c r="J988" s="231">
        <v>26</v>
      </c>
    </row>
    <row r="989" spans="1:10" ht="15" x14ac:dyDescent="0.25">
      <c r="A989" s="228">
        <v>10002177</v>
      </c>
      <c r="B989" s="228">
        <v>8472050033</v>
      </c>
      <c r="C989" s="228" t="s">
        <v>1941</v>
      </c>
      <c r="D989" s="229">
        <v>35154</v>
      </c>
      <c r="E989" s="228" t="s">
        <v>1153</v>
      </c>
      <c r="F989" s="228" t="s">
        <v>1154</v>
      </c>
      <c r="G989" s="228" t="s">
        <v>1107</v>
      </c>
      <c r="H989" s="254">
        <v>3143</v>
      </c>
      <c r="I989" s="228" t="s">
        <v>499</v>
      </c>
      <c r="J989" s="231">
        <v>27</v>
      </c>
    </row>
    <row r="990" spans="1:10" ht="15" x14ac:dyDescent="0.25">
      <c r="A990" s="228">
        <v>10002178</v>
      </c>
      <c r="B990" s="228">
        <v>8412650174</v>
      </c>
      <c r="C990" s="228" t="s">
        <v>1942</v>
      </c>
      <c r="D990" s="229">
        <v>29214</v>
      </c>
      <c r="E990" s="228" t="s">
        <v>1100</v>
      </c>
      <c r="F990" s="228" t="s">
        <v>1101</v>
      </c>
      <c r="G990" s="228" t="s">
        <v>1806</v>
      </c>
      <c r="H990" s="254">
        <v>7341</v>
      </c>
      <c r="I990" s="228" t="s">
        <v>691</v>
      </c>
      <c r="J990" s="231">
        <v>44</v>
      </c>
    </row>
    <row r="991" spans="1:10" ht="15" x14ac:dyDescent="0.25">
      <c r="A991" s="228">
        <v>10002179</v>
      </c>
      <c r="B991" s="228">
        <v>8463320732</v>
      </c>
      <c r="C991" s="228" t="s">
        <v>1943</v>
      </c>
      <c r="D991" s="229">
        <v>34281</v>
      </c>
      <c r="E991" s="228" t="s">
        <v>868</v>
      </c>
      <c r="F991" s="228" t="s">
        <v>869</v>
      </c>
      <c r="G991" s="228" t="s">
        <v>1071</v>
      </c>
      <c r="H991" s="254">
        <v>2139</v>
      </c>
      <c r="I991" s="228" t="s">
        <v>387</v>
      </c>
      <c r="J991" s="231">
        <v>30</v>
      </c>
    </row>
    <row r="992" spans="1:10" ht="15" x14ac:dyDescent="0.25">
      <c r="A992" s="228">
        <v>10002180</v>
      </c>
      <c r="B992" s="228">
        <v>8452993811</v>
      </c>
      <c r="C992" s="228" t="s">
        <v>1944</v>
      </c>
      <c r="D992" s="229">
        <v>33248</v>
      </c>
      <c r="E992" s="228" t="s">
        <v>1160</v>
      </c>
      <c r="F992" s="228" t="s">
        <v>1161</v>
      </c>
      <c r="G992" s="228" t="s">
        <v>1107</v>
      </c>
      <c r="H992" s="254">
        <v>3623</v>
      </c>
      <c r="I992" s="228" t="s">
        <v>552</v>
      </c>
      <c r="J992" s="231">
        <v>32</v>
      </c>
    </row>
    <row r="993" spans="1:10" ht="15" x14ac:dyDescent="0.25">
      <c r="A993" s="228">
        <v>10002181</v>
      </c>
      <c r="B993" s="228">
        <v>8394030483</v>
      </c>
      <c r="C993" s="228" t="s">
        <v>1945</v>
      </c>
      <c r="D993" s="229">
        <v>27352</v>
      </c>
      <c r="E993" s="228" t="s">
        <v>1946</v>
      </c>
      <c r="F993" s="228" t="s">
        <v>1947</v>
      </c>
      <c r="G993" s="228" t="s">
        <v>1605</v>
      </c>
      <c r="H993" s="254">
        <v>9112</v>
      </c>
      <c r="I993" s="228" t="s">
        <v>777</v>
      </c>
      <c r="J993" s="231">
        <v>49</v>
      </c>
    </row>
    <row r="994" spans="1:10" ht="15" x14ac:dyDescent="0.25">
      <c r="A994" s="228">
        <v>10002182</v>
      </c>
      <c r="B994" s="228">
        <v>8359472858</v>
      </c>
      <c r="C994" s="228" t="s">
        <v>1948</v>
      </c>
      <c r="D994" s="229">
        <v>23896</v>
      </c>
      <c r="E994" s="228" t="s">
        <v>858</v>
      </c>
      <c r="F994" s="228" t="s">
        <v>859</v>
      </c>
      <c r="G994" s="228" t="s">
        <v>822</v>
      </c>
      <c r="H994" s="254">
        <v>1328</v>
      </c>
      <c r="I994" s="228" t="s">
        <v>353</v>
      </c>
      <c r="J994" s="231">
        <v>58</v>
      </c>
    </row>
    <row r="995" spans="1:10" ht="15" x14ac:dyDescent="0.25">
      <c r="A995" s="228">
        <v>10002183</v>
      </c>
      <c r="B995" s="228">
        <v>8403430604</v>
      </c>
      <c r="C995" s="228" t="s">
        <v>1949</v>
      </c>
      <c r="D995" s="229">
        <v>28292</v>
      </c>
      <c r="E995" s="228" t="s">
        <v>1100</v>
      </c>
      <c r="F995" s="228" t="s">
        <v>1101</v>
      </c>
      <c r="G995" s="228" t="s">
        <v>1806</v>
      </c>
      <c r="H995" s="254">
        <v>7521</v>
      </c>
      <c r="I995" s="228" t="s">
        <v>710</v>
      </c>
      <c r="J995" s="231">
        <v>46</v>
      </c>
    </row>
    <row r="996" spans="1:10" ht="15" x14ac:dyDescent="0.25">
      <c r="A996" s="228">
        <v>10002184</v>
      </c>
      <c r="B996" s="228">
        <v>8390771837</v>
      </c>
      <c r="C996" s="228" t="s">
        <v>1950</v>
      </c>
      <c r="D996" s="229">
        <v>27026</v>
      </c>
      <c r="E996" s="228" t="s">
        <v>1119</v>
      </c>
      <c r="F996" s="228" t="s">
        <v>1120</v>
      </c>
      <c r="G996" s="228" t="s">
        <v>947</v>
      </c>
      <c r="H996" s="254">
        <v>2410</v>
      </c>
      <c r="I996" s="228" t="s">
        <v>424</v>
      </c>
      <c r="J996" s="231">
        <v>50</v>
      </c>
    </row>
    <row r="997" spans="1:10" ht="15" x14ac:dyDescent="0.25">
      <c r="A997" s="228">
        <v>10002185</v>
      </c>
      <c r="B997" s="228">
        <v>8475032443</v>
      </c>
      <c r="C997" s="228" t="s">
        <v>1951</v>
      </c>
      <c r="D997" s="229">
        <v>35452</v>
      </c>
      <c r="E997" s="228" t="s">
        <v>1559</v>
      </c>
      <c r="F997" s="228" t="s">
        <v>1560</v>
      </c>
      <c r="G997" s="228" t="s">
        <v>1107</v>
      </c>
      <c r="H997" s="254">
        <v>3632</v>
      </c>
      <c r="I997" s="228" t="s">
        <v>555</v>
      </c>
      <c r="J997" s="231">
        <v>26</v>
      </c>
    </row>
    <row r="998" spans="1:10" ht="15" x14ac:dyDescent="0.25">
      <c r="A998" s="228">
        <v>10002186</v>
      </c>
      <c r="B998" s="228">
        <v>8385943714</v>
      </c>
      <c r="C998" s="228" t="s">
        <v>1952</v>
      </c>
      <c r="D998" s="229">
        <v>26543</v>
      </c>
      <c r="E998" s="228" t="s">
        <v>1119</v>
      </c>
      <c r="F998" s="228" t="s">
        <v>1120</v>
      </c>
      <c r="G998" s="228" t="s">
        <v>947</v>
      </c>
      <c r="H998" s="254">
        <v>2410</v>
      </c>
      <c r="I998" s="228" t="s">
        <v>424</v>
      </c>
      <c r="J998" s="231">
        <v>51</v>
      </c>
    </row>
    <row r="999" spans="1:10" ht="15" x14ac:dyDescent="0.25">
      <c r="A999" s="228">
        <v>10002187</v>
      </c>
      <c r="B999" s="228">
        <v>8320203163</v>
      </c>
      <c r="C999" s="228" t="s">
        <v>1953</v>
      </c>
      <c r="D999" s="229">
        <v>19969</v>
      </c>
      <c r="E999" s="228" t="s">
        <v>868</v>
      </c>
      <c r="F999" s="228" t="s">
        <v>869</v>
      </c>
      <c r="G999" s="228" t="s">
        <v>1954</v>
      </c>
      <c r="H999" s="254">
        <v>2122</v>
      </c>
      <c r="I999" s="228" t="s">
        <v>378</v>
      </c>
      <c r="J999" s="231">
        <v>69</v>
      </c>
    </row>
    <row r="1000" spans="1:10" ht="15" x14ac:dyDescent="0.25">
      <c r="A1000" s="228">
        <v>10002188</v>
      </c>
      <c r="B1000" s="228">
        <v>8470681206</v>
      </c>
      <c r="C1000" s="228" t="s">
        <v>1955</v>
      </c>
      <c r="D1000" s="229">
        <v>35017</v>
      </c>
      <c r="E1000" s="228" t="s">
        <v>864</v>
      </c>
      <c r="F1000" s="228" t="s">
        <v>865</v>
      </c>
      <c r="G1000" s="228" t="s">
        <v>982</v>
      </c>
      <c r="H1000" s="254">
        <v>2410</v>
      </c>
      <c r="I1000" s="228" t="s">
        <v>424</v>
      </c>
      <c r="J1000" s="231">
        <v>28</v>
      </c>
    </row>
    <row r="1001" spans="1:10" ht="15" x14ac:dyDescent="0.25">
      <c r="A1001" s="228">
        <v>10002190</v>
      </c>
      <c r="B1001" s="228">
        <v>8354561240</v>
      </c>
      <c r="C1001" s="228" t="s">
        <v>1956</v>
      </c>
      <c r="D1001" s="229">
        <v>23405</v>
      </c>
      <c r="E1001" s="228" t="s">
        <v>925</v>
      </c>
      <c r="F1001" s="228" t="s">
        <v>926</v>
      </c>
      <c r="G1001" s="228" t="s">
        <v>1042</v>
      </c>
      <c r="H1001" s="254">
        <v>2117</v>
      </c>
      <c r="I1001" s="228" t="s">
        <v>375</v>
      </c>
      <c r="J1001" s="231">
        <v>59</v>
      </c>
    </row>
    <row r="1002" spans="1:10" ht="15" x14ac:dyDescent="0.25">
      <c r="A1002" s="228">
        <v>10002191</v>
      </c>
      <c r="B1002" s="228">
        <v>8456720208</v>
      </c>
      <c r="C1002" s="228" t="s">
        <v>1957</v>
      </c>
      <c r="D1002" s="229">
        <v>33621</v>
      </c>
      <c r="E1002" s="228" t="s">
        <v>1915</v>
      </c>
      <c r="F1002" s="228" t="s">
        <v>1916</v>
      </c>
      <c r="G1002" s="228" t="s">
        <v>1265</v>
      </c>
      <c r="H1002" s="254">
        <v>2628</v>
      </c>
      <c r="I1002" s="228" t="s">
        <v>463</v>
      </c>
      <c r="J1002" s="231">
        <v>31</v>
      </c>
    </row>
    <row r="1003" spans="1:10" ht="15" x14ac:dyDescent="0.25">
      <c r="A1003" s="228">
        <v>10002192</v>
      </c>
      <c r="B1003" s="228">
        <v>8368811929</v>
      </c>
      <c r="C1003" s="228" t="s">
        <v>1958</v>
      </c>
      <c r="D1003" s="229">
        <v>24830</v>
      </c>
      <c r="E1003" s="228" t="s">
        <v>864</v>
      </c>
      <c r="F1003" s="228" t="s">
        <v>865</v>
      </c>
      <c r="G1003" s="228" t="s">
        <v>826</v>
      </c>
      <c r="H1003" s="254">
        <v>2410</v>
      </c>
      <c r="I1003" s="228" t="s">
        <v>424</v>
      </c>
      <c r="J1003" s="231">
        <v>56</v>
      </c>
    </row>
    <row r="1004" spans="1:10" ht="15" x14ac:dyDescent="0.25">
      <c r="A1004" s="228">
        <v>10002193</v>
      </c>
      <c r="B1004" s="228">
        <v>8470432028</v>
      </c>
      <c r="C1004" s="228" t="s">
        <v>1959</v>
      </c>
      <c r="D1004" s="229">
        <v>34992</v>
      </c>
      <c r="E1004" s="228" t="s">
        <v>864</v>
      </c>
      <c r="F1004" s="228" t="s">
        <v>865</v>
      </c>
      <c r="G1004" s="228" t="s">
        <v>982</v>
      </c>
      <c r="H1004" s="254">
        <v>2410</v>
      </c>
      <c r="I1004" s="228" t="s">
        <v>424</v>
      </c>
      <c r="J1004" s="231">
        <v>28</v>
      </c>
    </row>
    <row r="1005" spans="1:10" ht="15" x14ac:dyDescent="0.25">
      <c r="A1005" s="228">
        <v>10002194</v>
      </c>
      <c r="B1005" s="228">
        <v>8428693250</v>
      </c>
      <c r="C1005" s="228" t="s">
        <v>183</v>
      </c>
      <c r="D1005" s="229">
        <v>30818</v>
      </c>
      <c r="E1005" s="228" t="s">
        <v>925</v>
      </c>
      <c r="F1005" s="228" t="s">
        <v>926</v>
      </c>
      <c r="G1005" s="228" t="s">
        <v>1042</v>
      </c>
      <c r="H1005" s="254">
        <v>2122</v>
      </c>
      <c r="I1005" s="228" t="s">
        <v>378</v>
      </c>
      <c r="J1005" s="231">
        <v>39</v>
      </c>
    </row>
    <row r="1006" spans="1:10" ht="15" x14ac:dyDescent="0.25">
      <c r="A1006" s="228">
        <v>10002195</v>
      </c>
      <c r="B1006" s="228">
        <v>8420971286</v>
      </c>
      <c r="C1006" s="228" t="s">
        <v>1960</v>
      </c>
      <c r="D1006" s="229">
        <v>30046</v>
      </c>
      <c r="E1006" s="228" t="s">
        <v>858</v>
      </c>
      <c r="F1006" s="228" t="s">
        <v>859</v>
      </c>
      <c r="G1006" s="228" t="s">
        <v>826</v>
      </c>
      <c r="H1006" s="254">
        <v>2410</v>
      </c>
      <c r="I1006" s="228" t="s">
        <v>424</v>
      </c>
      <c r="J1006" s="231">
        <v>41</v>
      </c>
    </row>
    <row r="1007" spans="1:10" ht="15" x14ac:dyDescent="0.25">
      <c r="A1007" s="228">
        <v>10002196</v>
      </c>
      <c r="B1007" s="228">
        <v>8430180605</v>
      </c>
      <c r="C1007" s="228" t="s">
        <v>1961</v>
      </c>
      <c r="D1007" s="229">
        <v>30967</v>
      </c>
      <c r="E1007" s="228" t="s">
        <v>832</v>
      </c>
      <c r="F1007" s="228" t="s">
        <v>833</v>
      </c>
      <c r="G1007" s="228" t="s">
        <v>1042</v>
      </c>
      <c r="H1007" s="254">
        <v>2117</v>
      </c>
      <c r="I1007" s="228" t="s">
        <v>375</v>
      </c>
      <c r="J1007" s="231">
        <v>39</v>
      </c>
    </row>
    <row r="1008" spans="1:10" ht="15" x14ac:dyDescent="0.25">
      <c r="A1008" s="228">
        <v>10002197</v>
      </c>
      <c r="B1008" s="228">
        <v>8426710921</v>
      </c>
      <c r="C1008" s="228" t="s">
        <v>1962</v>
      </c>
      <c r="D1008" s="229">
        <v>30620</v>
      </c>
      <c r="E1008" s="228" t="s">
        <v>1097</v>
      </c>
      <c r="F1008" s="228" t="s">
        <v>1098</v>
      </c>
      <c r="G1008" s="228" t="s">
        <v>1107</v>
      </c>
      <c r="H1008" s="254">
        <v>3410</v>
      </c>
      <c r="I1008" s="228" t="s">
        <v>536</v>
      </c>
      <c r="J1008" s="231">
        <v>40</v>
      </c>
    </row>
    <row r="1009" spans="1:10" ht="15" x14ac:dyDescent="0.25">
      <c r="A1009" s="228">
        <v>10002198</v>
      </c>
      <c r="B1009" s="228">
        <v>8460470792</v>
      </c>
      <c r="C1009" s="228" t="s">
        <v>1671</v>
      </c>
      <c r="D1009" s="229">
        <v>33996</v>
      </c>
      <c r="E1009" s="228" t="s">
        <v>832</v>
      </c>
      <c r="F1009" s="228" t="s">
        <v>833</v>
      </c>
      <c r="G1009" s="228" t="s">
        <v>889</v>
      </c>
      <c r="H1009" s="254">
        <v>2117</v>
      </c>
      <c r="I1009" s="228" t="s">
        <v>375</v>
      </c>
      <c r="J1009" s="231">
        <v>30</v>
      </c>
    </row>
    <row r="1010" spans="1:10" ht="15" x14ac:dyDescent="0.25">
      <c r="A1010" s="228">
        <v>10002199</v>
      </c>
      <c r="B1010" s="228">
        <v>8481950971</v>
      </c>
      <c r="C1010" s="228" t="s">
        <v>1963</v>
      </c>
      <c r="D1010" s="229">
        <v>36144</v>
      </c>
      <c r="E1010" s="228" t="s">
        <v>1112</v>
      </c>
      <c r="F1010" s="228" t="s">
        <v>1113</v>
      </c>
      <c r="G1010" s="228" t="s">
        <v>1107</v>
      </c>
      <c r="H1010" s="254">
        <v>3910</v>
      </c>
      <c r="I1010" s="228" t="s">
        <v>578</v>
      </c>
      <c r="J1010" s="231">
        <v>25</v>
      </c>
    </row>
    <row r="1011" spans="1:10" ht="15" x14ac:dyDescent="0.25">
      <c r="A1011" s="228">
        <v>10002200</v>
      </c>
      <c r="B1011" s="228">
        <v>8450510597</v>
      </c>
      <c r="C1011" s="228" t="s">
        <v>1770</v>
      </c>
      <c r="D1011" s="229">
        <v>33000</v>
      </c>
      <c r="E1011" s="228" t="s">
        <v>1220</v>
      </c>
      <c r="F1011" s="228" t="s">
        <v>1221</v>
      </c>
      <c r="G1011" s="228" t="s">
        <v>1107</v>
      </c>
      <c r="H1011" s="254">
        <v>3910</v>
      </c>
      <c r="I1011" s="228" t="s">
        <v>578</v>
      </c>
      <c r="J1011" s="231">
        <v>33</v>
      </c>
    </row>
    <row r="1012" spans="1:10" ht="15" x14ac:dyDescent="0.25">
      <c r="A1012" s="228">
        <v>10002201</v>
      </c>
      <c r="B1012" s="228">
        <v>8480502614</v>
      </c>
      <c r="C1012" s="228" t="s">
        <v>1964</v>
      </c>
      <c r="D1012" s="229">
        <v>35999</v>
      </c>
      <c r="E1012" s="228" t="s">
        <v>1182</v>
      </c>
      <c r="F1012" s="228" t="s">
        <v>1183</v>
      </c>
      <c r="G1012" s="228" t="s">
        <v>1107</v>
      </c>
      <c r="H1012" s="254">
        <v>3910</v>
      </c>
      <c r="I1012" s="228" t="s">
        <v>578</v>
      </c>
      <c r="J1012" s="231">
        <v>25</v>
      </c>
    </row>
    <row r="1013" spans="1:10" ht="15" x14ac:dyDescent="0.25">
      <c r="A1013" s="228">
        <v>10002202</v>
      </c>
      <c r="B1013" s="228">
        <v>8431133368</v>
      </c>
      <c r="C1013" s="228" t="s">
        <v>1965</v>
      </c>
      <c r="D1013" s="229">
        <v>31062</v>
      </c>
      <c r="E1013" s="228" t="s">
        <v>1240</v>
      </c>
      <c r="F1013" s="228" t="s">
        <v>1241</v>
      </c>
      <c r="G1013" s="228" t="s">
        <v>1071</v>
      </c>
      <c r="H1013" s="254">
        <v>2532</v>
      </c>
      <c r="I1013" s="228" t="s">
        <v>447</v>
      </c>
      <c r="J1013" s="231">
        <v>38</v>
      </c>
    </row>
    <row r="1014" spans="1:10" ht="15" x14ac:dyDescent="0.25">
      <c r="A1014" s="228">
        <v>10002203</v>
      </c>
      <c r="B1014" s="228">
        <v>8463030467</v>
      </c>
      <c r="C1014" s="228" t="s">
        <v>1966</v>
      </c>
      <c r="D1014" s="229">
        <v>34252</v>
      </c>
      <c r="E1014" s="228" t="s">
        <v>904</v>
      </c>
      <c r="F1014" s="228" t="s">
        <v>905</v>
      </c>
      <c r="G1014" s="228" t="s">
        <v>982</v>
      </c>
      <c r="H1014" s="254">
        <v>2410</v>
      </c>
      <c r="I1014" s="228" t="s">
        <v>424</v>
      </c>
      <c r="J1014" s="231">
        <v>30</v>
      </c>
    </row>
    <row r="1015" spans="1:10" ht="15" x14ac:dyDescent="0.25">
      <c r="A1015" s="228">
        <v>10002204</v>
      </c>
      <c r="B1015" s="228">
        <v>8419321990</v>
      </c>
      <c r="C1015" s="228" t="s">
        <v>1967</v>
      </c>
      <c r="D1015" s="229">
        <v>29881</v>
      </c>
      <c r="E1015" s="228" t="s">
        <v>1782</v>
      </c>
      <c r="F1015" s="228" t="s">
        <v>1783</v>
      </c>
      <c r="G1015" s="228" t="s">
        <v>947</v>
      </c>
      <c r="H1015" s="254">
        <v>2410</v>
      </c>
      <c r="I1015" s="228" t="s">
        <v>424</v>
      </c>
      <c r="J1015" s="231">
        <v>42</v>
      </c>
    </row>
    <row r="1016" spans="1:10" ht="15" x14ac:dyDescent="0.25">
      <c r="A1016" s="228">
        <v>10002205</v>
      </c>
      <c r="B1016" s="228">
        <v>8410762048</v>
      </c>
      <c r="C1016" s="228" t="s">
        <v>1968</v>
      </c>
      <c r="D1016" s="229">
        <v>29025</v>
      </c>
      <c r="E1016" s="228" t="s">
        <v>1582</v>
      </c>
      <c r="F1016" s="228" t="s">
        <v>1583</v>
      </c>
      <c r="G1016" s="228" t="s">
        <v>947</v>
      </c>
      <c r="H1016" s="254">
        <v>2410</v>
      </c>
      <c r="I1016" s="228" t="s">
        <v>424</v>
      </c>
      <c r="J1016" s="231">
        <v>44</v>
      </c>
    </row>
    <row r="1017" spans="1:10" ht="15" x14ac:dyDescent="0.25">
      <c r="A1017" s="228">
        <v>10002206</v>
      </c>
      <c r="B1017" s="228">
        <v>8421490664</v>
      </c>
      <c r="C1017" s="228" t="s">
        <v>1969</v>
      </c>
      <c r="D1017" s="229">
        <v>30098</v>
      </c>
      <c r="E1017" s="228" t="s">
        <v>1083</v>
      </c>
      <c r="F1017" s="228" t="s">
        <v>1084</v>
      </c>
      <c r="G1017" s="228" t="s">
        <v>1107</v>
      </c>
      <c r="H1017" s="254">
        <v>3190</v>
      </c>
      <c r="I1017" s="228" t="s">
        <v>514</v>
      </c>
      <c r="J1017" s="231">
        <v>41</v>
      </c>
    </row>
    <row r="1018" spans="1:10" ht="15" x14ac:dyDescent="0.25">
      <c r="A1018" s="228">
        <v>10002207</v>
      </c>
      <c r="B1018" s="228">
        <v>8347313725</v>
      </c>
      <c r="C1018" s="228" t="s">
        <v>1970</v>
      </c>
      <c r="D1018" s="229">
        <v>22680</v>
      </c>
      <c r="E1018" s="228" t="s">
        <v>1579</v>
      </c>
      <c r="F1018" s="228" t="s">
        <v>1580</v>
      </c>
      <c r="G1018" s="228" t="s">
        <v>1605</v>
      </c>
      <c r="H1018" s="254">
        <v>9231</v>
      </c>
      <c r="I1018" s="228" t="s">
        <v>788</v>
      </c>
      <c r="J1018" s="231">
        <v>61</v>
      </c>
    </row>
    <row r="1019" spans="1:10" ht="15" x14ac:dyDescent="0.25">
      <c r="A1019" s="228">
        <v>10002209</v>
      </c>
      <c r="B1019" s="228">
        <v>8466444890</v>
      </c>
      <c r="C1019" s="228" t="s">
        <v>1971</v>
      </c>
      <c r="D1019" s="229">
        <v>34593</v>
      </c>
      <c r="E1019" s="228" t="s">
        <v>839</v>
      </c>
      <c r="F1019" s="228" t="s">
        <v>840</v>
      </c>
      <c r="G1019" s="228" t="s">
        <v>834</v>
      </c>
      <c r="H1019" s="254">
        <v>2410</v>
      </c>
      <c r="I1019" s="228" t="s">
        <v>424</v>
      </c>
      <c r="J1019" s="231">
        <v>29</v>
      </c>
    </row>
    <row r="1020" spans="1:10" ht="15" x14ac:dyDescent="0.25">
      <c r="A1020" s="228">
        <v>10002210</v>
      </c>
      <c r="B1020" s="228">
        <v>8358790708</v>
      </c>
      <c r="C1020" s="228" t="s">
        <v>1972</v>
      </c>
      <c r="D1020" s="229">
        <v>23828</v>
      </c>
      <c r="E1020" s="228" t="s">
        <v>1100</v>
      </c>
      <c r="F1020" s="228" t="s">
        <v>1101</v>
      </c>
      <c r="G1020" s="228" t="s">
        <v>1806</v>
      </c>
      <c r="H1020" s="254">
        <v>8323</v>
      </c>
      <c r="I1020" s="228" t="s">
        <v>756</v>
      </c>
      <c r="J1020" s="231">
        <v>58</v>
      </c>
    </row>
    <row r="1021" spans="1:10" ht="15" x14ac:dyDescent="0.25">
      <c r="A1021" s="228">
        <v>10002211</v>
      </c>
      <c r="B1021" s="228">
        <v>8351943711</v>
      </c>
      <c r="C1021" s="228" t="s">
        <v>1973</v>
      </c>
      <c r="D1021" s="229">
        <v>23143</v>
      </c>
      <c r="E1021" s="228" t="s">
        <v>1100</v>
      </c>
      <c r="F1021" s="228" t="s">
        <v>1101</v>
      </c>
      <c r="G1021" s="228" t="s">
        <v>1806</v>
      </c>
      <c r="H1021" s="254">
        <v>8323</v>
      </c>
      <c r="I1021" s="228" t="s">
        <v>756</v>
      </c>
      <c r="J1021" s="231">
        <v>60</v>
      </c>
    </row>
    <row r="1022" spans="1:10" ht="15" x14ac:dyDescent="0.25">
      <c r="A1022" s="228">
        <v>10002212</v>
      </c>
      <c r="B1022" s="228">
        <v>8343912519</v>
      </c>
      <c r="C1022" s="228" t="s">
        <v>1974</v>
      </c>
      <c r="D1022" s="229">
        <v>22340</v>
      </c>
      <c r="E1022" s="228" t="s">
        <v>898</v>
      </c>
      <c r="F1022" s="228" t="s">
        <v>899</v>
      </c>
      <c r="G1022" s="228" t="s">
        <v>1042</v>
      </c>
      <c r="H1022" s="254">
        <v>2118</v>
      </c>
      <c r="I1022" s="228" t="s">
        <v>376</v>
      </c>
      <c r="J1022" s="231">
        <v>62</v>
      </c>
    </row>
    <row r="1023" spans="1:10" ht="15" x14ac:dyDescent="0.25">
      <c r="A1023" s="228">
        <v>10002213</v>
      </c>
      <c r="B1023" s="228">
        <v>8388883704</v>
      </c>
      <c r="C1023" s="228" t="s">
        <v>1975</v>
      </c>
      <c r="D1023" s="229">
        <v>26837</v>
      </c>
      <c r="E1023" s="228" t="s">
        <v>916</v>
      </c>
      <c r="F1023" s="228" t="s">
        <v>917</v>
      </c>
      <c r="G1023" s="228" t="s">
        <v>947</v>
      </c>
      <c r="H1023" s="254">
        <v>2410</v>
      </c>
      <c r="I1023" s="228" t="s">
        <v>424</v>
      </c>
      <c r="J1023" s="231">
        <v>50</v>
      </c>
    </row>
    <row r="1024" spans="1:10" ht="15" x14ac:dyDescent="0.25">
      <c r="A1024" s="228">
        <v>10002214</v>
      </c>
      <c r="B1024" s="228">
        <v>8400542681</v>
      </c>
      <c r="C1024" s="228" t="s">
        <v>1976</v>
      </c>
      <c r="D1024" s="229">
        <v>28003</v>
      </c>
      <c r="E1024" s="228" t="s">
        <v>1915</v>
      </c>
      <c r="F1024" s="228" t="s">
        <v>1916</v>
      </c>
      <c r="G1024" s="228" t="s">
        <v>1265</v>
      </c>
      <c r="H1024" s="254">
        <v>2910</v>
      </c>
      <c r="I1024" s="228" t="s">
        <v>480</v>
      </c>
      <c r="J1024" s="231">
        <v>47</v>
      </c>
    </row>
    <row r="1025" spans="1:10" ht="15" x14ac:dyDescent="0.25">
      <c r="A1025" s="228">
        <v>10002215</v>
      </c>
      <c r="B1025" s="228">
        <v>8458452669</v>
      </c>
      <c r="C1025" s="228" t="s">
        <v>1977</v>
      </c>
      <c r="D1025" s="229">
        <v>33794</v>
      </c>
      <c r="E1025" s="228" t="s">
        <v>832</v>
      </c>
      <c r="F1025" s="228" t="s">
        <v>833</v>
      </c>
      <c r="G1025" s="228" t="s">
        <v>889</v>
      </c>
      <c r="H1025" s="254">
        <v>2117</v>
      </c>
      <c r="I1025" s="228" t="s">
        <v>375</v>
      </c>
      <c r="J1025" s="231">
        <v>31</v>
      </c>
    </row>
    <row r="1026" spans="1:10" ht="15" x14ac:dyDescent="0.25">
      <c r="A1026" s="228">
        <v>10002216</v>
      </c>
      <c r="B1026" s="228">
        <v>8469850865</v>
      </c>
      <c r="C1026" s="228" t="s">
        <v>1978</v>
      </c>
      <c r="D1026" s="229">
        <v>34934</v>
      </c>
      <c r="E1026" s="228" t="s">
        <v>820</v>
      </c>
      <c r="F1026" s="228" t="s">
        <v>821</v>
      </c>
      <c r="G1026" s="228" t="s">
        <v>1107</v>
      </c>
      <c r="H1026" s="254">
        <v>3910</v>
      </c>
      <c r="I1026" s="228" t="s">
        <v>578</v>
      </c>
      <c r="J1026" s="231">
        <v>28</v>
      </c>
    </row>
    <row r="1027" spans="1:10" ht="15" x14ac:dyDescent="0.25">
      <c r="A1027" s="228">
        <v>10002217</v>
      </c>
      <c r="B1027" s="228">
        <v>8453471932</v>
      </c>
      <c r="C1027" s="228" t="s">
        <v>1979</v>
      </c>
      <c r="D1027" s="229">
        <v>33296</v>
      </c>
      <c r="E1027" s="228" t="s">
        <v>1100</v>
      </c>
      <c r="F1027" s="228" t="s">
        <v>1101</v>
      </c>
      <c r="G1027" s="228" t="s">
        <v>1265</v>
      </c>
      <c r="H1027" s="254">
        <v>3163</v>
      </c>
      <c r="I1027" s="228" t="s">
        <v>510</v>
      </c>
      <c r="J1027" s="231">
        <v>32</v>
      </c>
    </row>
    <row r="1028" spans="1:10" ht="15" x14ac:dyDescent="0.25">
      <c r="A1028" s="228">
        <v>10002218</v>
      </c>
      <c r="B1028" s="228">
        <v>8388224557</v>
      </c>
      <c r="C1028" s="228" t="s">
        <v>196</v>
      </c>
      <c r="D1028" s="229">
        <v>26771</v>
      </c>
      <c r="E1028" s="228" t="s">
        <v>1163</v>
      </c>
      <c r="F1028" s="228" t="s">
        <v>1164</v>
      </c>
      <c r="G1028" s="228" t="s">
        <v>1265</v>
      </c>
      <c r="H1028" s="254">
        <v>2910</v>
      </c>
      <c r="I1028" s="228" t="s">
        <v>480</v>
      </c>
      <c r="J1028" s="231">
        <v>50</v>
      </c>
    </row>
    <row r="1029" spans="1:10" ht="15" x14ac:dyDescent="0.25">
      <c r="A1029" s="228">
        <v>10002219</v>
      </c>
      <c r="B1029" s="228">
        <v>8455371226</v>
      </c>
      <c r="C1029" s="228" t="s">
        <v>1980</v>
      </c>
      <c r="D1029" s="229">
        <v>33486</v>
      </c>
      <c r="E1029" s="228" t="s">
        <v>891</v>
      </c>
      <c r="F1029" s="228" t="s">
        <v>892</v>
      </c>
      <c r="G1029" s="228" t="s">
        <v>889</v>
      </c>
      <c r="H1029" s="254">
        <v>3614</v>
      </c>
      <c r="I1029" s="228" t="s">
        <v>547</v>
      </c>
      <c r="J1029" s="231">
        <v>32</v>
      </c>
    </row>
    <row r="1030" spans="1:10" ht="15" x14ac:dyDescent="0.25">
      <c r="A1030" s="228">
        <v>10002220</v>
      </c>
      <c r="B1030" s="228">
        <v>8461551931</v>
      </c>
      <c r="C1030" s="228" t="s">
        <v>1981</v>
      </c>
      <c r="D1030" s="229">
        <v>34104</v>
      </c>
      <c r="E1030" s="228" t="s">
        <v>1163</v>
      </c>
      <c r="F1030" s="228" t="s">
        <v>1164</v>
      </c>
      <c r="G1030" s="228" t="s">
        <v>1265</v>
      </c>
      <c r="H1030" s="254">
        <v>2910</v>
      </c>
      <c r="I1030" s="228" t="s">
        <v>480</v>
      </c>
      <c r="J1030" s="231">
        <v>30</v>
      </c>
    </row>
    <row r="1031" spans="1:10" ht="15" x14ac:dyDescent="0.25">
      <c r="A1031" s="228">
        <v>10002221</v>
      </c>
      <c r="B1031" s="228">
        <v>8442950087</v>
      </c>
      <c r="C1031" s="228" t="s">
        <v>1982</v>
      </c>
      <c r="D1031" s="229">
        <v>32244</v>
      </c>
      <c r="E1031" s="228" t="s">
        <v>1335</v>
      </c>
      <c r="F1031" s="228" t="s">
        <v>1336</v>
      </c>
      <c r="G1031" s="228" t="s">
        <v>1265</v>
      </c>
      <c r="H1031" s="254">
        <v>2910</v>
      </c>
      <c r="I1031" s="228" t="s">
        <v>480</v>
      </c>
      <c r="J1031" s="231">
        <v>35</v>
      </c>
    </row>
    <row r="1032" spans="1:10" ht="15" x14ac:dyDescent="0.25">
      <c r="A1032" s="228">
        <v>10002222</v>
      </c>
      <c r="B1032" s="228">
        <v>8486551374</v>
      </c>
      <c r="C1032" s="228" t="s">
        <v>1794</v>
      </c>
      <c r="D1032" s="229">
        <v>36604</v>
      </c>
      <c r="E1032" s="228" t="s">
        <v>975</v>
      </c>
      <c r="F1032" s="228" t="s">
        <v>976</v>
      </c>
      <c r="G1032" s="228" t="s">
        <v>1107</v>
      </c>
      <c r="H1032" s="254">
        <v>3190</v>
      </c>
      <c r="I1032" s="228" t="s">
        <v>514</v>
      </c>
      <c r="J1032" s="231">
        <v>23</v>
      </c>
    </row>
    <row r="1033" spans="1:10" ht="15" x14ac:dyDescent="0.25">
      <c r="A1033" s="228">
        <v>10002223</v>
      </c>
      <c r="B1033" s="228">
        <v>8495413558</v>
      </c>
      <c r="C1033" s="228" t="s">
        <v>1983</v>
      </c>
      <c r="D1033" s="229">
        <v>37490</v>
      </c>
      <c r="E1033" s="228" t="s">
        <v>1335</v>
      </c>
      <c r="F1033" s="228" t="s">
        <v>1336</v>
      </c>
      <c r="G1033" s="228" t="s">
        <v>1107</v>
      </c>
      <c r="H1033" s="254">
        <v>3910</v>
      </c>
      <c r="I1033" s="228" t="s">
        <v>578</v>
      </c>
      <c r="J1033" s="231">
        <v>21</v>
      </c>
    </row>
    <row r="1034" spans="1:10" ht="15" x14ac:dyDescent="0.25">
      <c r="A1034" s="228">
        <v>10002224</v>
      </c>
      <c r="B1034" s="228">
        <v>8447040690</v>
      </c>
      <c r="C1034" s="228" t="s">
        <v>1984</v>
      </c>
      <c r="D1034" s="229">
        <v>32653</v>
      </c>
      <c r="E1034" s="228" t="s">
        <v>1109</v>
      </c>
      <c r="F1034" s="228" t="s">
        <v>1110</v>
      </c>
      <c r="G1034" s="228" t="s">
        <v>1071</v>
      </c>
      <c r="H1034" s="254">
        <v>4134</v>
      </c>
      <c r="I1034" s="228" t="s">
        <v>592</v>
      </c>
      <c r="J1034" s="231">
        <v>34</v>
      </c>
    </row>
    <row r="1035" spans="1:10" ht="15" x14ac:dyDescent="0.25">
      <c r="A1035" s="228">
        <v>10002225</v>
      </c>
      <c r="B1035" s="228">
        <v>8469944800</v>
      </c>
      <c r="C1035" s="228" t="s">
        <v>1985</v>
      </c>
      <c r="D1035" s="229">
        <v>34943</v>
      </c>
      <c r="E1035" s="228" t="s">
        <v>832</v>
      </c>
      <c r="F1035" s="228" t="s">
        <v>833</v>
      </c>
      <c r="G1035" s="228" t="s">
        <v>1042</v>
      </c>
      <c r="H1035" s="254">
        <v>2161</v>
      </c>
      <c r="I1035" s="228" t="s">
        <v>397</v>
      </c>
      <c r="J1035" s="231">
        <v>28</v>
      </c>
    </row>
    <row r="1036" spans="1:10" ht="15" x14ac:dyDescent="0.25">
      <c r="A1036" s="228">
        <v>10002226</v>
      </c>
      <c r="B1036" s="228">
        <v>8479381701</v>
      </c>
      <c r="C1036" s="228" t="s">
        <v>1986</v>
      </c>
      <c r="D1036" s="229">
        <v>35887</v>
      </c>
      <c r="E1036" s="228" t="s">
        <v>1205</v>
      </c>
      <c r="F1036" s="228" t="s">
        <v>1206</v>
      </c>
      <c r="G1036" s="228" t="s">
        <v>1107</v>
      </c>
      <c r="H1036" s="254">
        <v>3910</v>
      </c>
      <c r="I1036" s="228" t="s">
        <v>578</v>
      </c>
      <c r="J1036" s="231">
        <v>25</v>
      </c>
    </row>
    <row r="1037" spans="1:10" ht="15" x14ac:dyDescent="0.25">
      <c r="A1037" s="228">
        <v>10002227</v>
      </c>
      <c r="B1037" s="228">
        <v>8413776155</v>
      </c>
      <c r="C1037" s="228" t="s">
        <v>1987</v>
      </c>
      <c r="D1037" s="229">
        <v>29326</v>
      </c>
      <c r="E1037" s="228" t="s">
        <v>907</v>
      </c>
      <c r="F1037" s="228" t="s">
        <v>908</v>
      </c>
      <c r="G1037" s="228" t="s">
        <v>1042</v>
      </c>
      <c r="H1037" s="254">
        <v>2169</v>
      </c>
      <c r="I1037" s="228" t="s">
        <v>404</v>
      </c>
      <c r="J1037" s="231">
        <v>43</v>
      </c>
    </row>
    <row r="1038" spans="1:10" ht="15" x14ac:dyDescent="0.25">
      <c r="A1038" s="228">
        <v>10002228</v>
      </c>
      <c r="B1038" s="228">
        <v>8406323299</v>
      </c>
      <c r="C1038" s="228" t="s">
        <v>1988</v>
      </c>
      <c r="D1038" s="229">
        <v>28581</v>
      </c>
      <c r="E1038" s="228" t="s">
        <v>820</v>
      </c>
      <c r="F1038" s="228" t="s">
        <v>821</v>
      </c>
      <c r="G1038" s="228" t="s">
        <v>1042</v>
      </c>
      <c r="H1038" s="254">
        <v>2139</v>
      </c>
      <c r="I1038" s="228" t="s">
        <v>387</v>
      </c>
      <c r="J1038" s="231">
        <v>45</v>
      </c>
    </row>
    <row r="1039" spans="1:10" ht="15" x14ac:dyDescent="0.25">
      <c r="A1039" s="228">
        <v>10002229</v>
      </c>
      <c r="B1039" s="228">
        <v>8313412607</v>
      </c>
      <c r="C1039" s="228" t="s">
        <v>1046</v>
      </c>
      <c r="D1039" s="229">
        <v>19290</v>
      </c>
      <c r="E1039" s="228" t="s">
        <v>836</v>
      </c>
      <c r="F1039" s="228" t="s">
        <v>837</v>
      </c>
      <c r="G1039" s="228" t="s">
        <v>1071</v>
      </c>
      <c r="H1039" s="254">
        <v>2624</v>
      </c>
      <c r="I1039" s="228" t="s">
        <v>459</v>
      </c>
      <c r="J1039" s="231">
        <v>71</v>
      </c>
    </row>
    <row r="1040" spans="1:10" ht="15" x14ac:dyDescent="0.25">
      <c r="A1040" s="228">
        <v>10002230</v>
      </c>
      <c r="B1040" s="228">
        <v>8408982311</v>
      </c>
      <c r="C1040" s="228" t="s">
        <v>1989</v>
      </c>
      <c r="D1040" s="229">
        <v>28847</v>
      </c>
      <c r="E1040" s="228" t="s">
        <v>820</v>
      </c>
      <c r="F1040" s="228" t="s">
        <v>821</v>
      </c>
      <c r="G1040" s="228" t="s">
        <v>889</v>
      </c>
      <c r="H1040" s="254">
        <v>2139</v>
      </c>
      <c r="I1040" s="228" t="s">
        <v>387</v>
      </c>
      <c r="J1040" s="231">
        <v>45</v>
      </c>
    </row>
    <row r="1041" spans="1:10" ht="15" x14ac:dyDescent="0.25">
      <c r="A1041" s="228">
        <v>10002231</v>
      </c>
      <c r="B1041" s="228">
        <v>8431623594</v>
      </c>
      <c r="C1041" s="228" t="s">
        <v>1990</v>
      </c>
      <c r="D1041" s="229">
        <v>31111</v>
      </c>
      <c r="E1041" s="228" t="s">
        <v>1083</v>
      </c>
      <c r="F1041" s="228" t="s">
        <v>1084</v>
      </c>
      <c r="G1041" s="228" t="s">
        <v>1107</v>
      </c>
      <c r="H1041" s="254">
        <v>2910</v>
      </c>
      <c r="I1041" s="228" t="s">
        <v>480</v>
      </c>
      <c r="J1041" s="231">
        <v>38</v>
      </c>
    </row>
    <row r="1042" spans="1:10" ht="15" x14ac:dyDescent="0.25">
      <c r="A1042" s="228">
        <v>10002232</v>
      </c>
      <c r="B1042" s="228">
        <v>8364962566</v>
      </c>
      <c r="C1042" s="228" t="s">
        <v>1991</v>
      </c>
      <c r="D1042" s="229">
        <v>24445</v>
      </c>
      <c r="E1042" s="228" t="s">
        <v>925</v>
      </c>
      <c r="F1042" s="228" t="s">
        <v>926</v>
      </c>
      <c r="G1042" s="228" t="s">
        <v>959</v>
      </c>
      <c r="H1042" s="254">
        <v>2117</v>
      </c>
      <c r="I1042" s="228" t="s">
        <v>375</v>
      </c>
      <c r="J1042" s="231">
        <v>57</v>
      </c>
    </row>
    <row r="1043" spans="1:10" ht="15" x14ac:dyDescent="0.25">
      <c r="A1043" s="228">
        <v>10002233</v>
      </c>
      <c r="B1043" s="228">
        <v>8447262901</v>
      </c>
      <c r="C1043" s="228" t="s">
        <v>1584</v>
      </c>
      <c r="D1043" s="229">
        <v>32675</v>
      </c>
      <c r="E1043" s="228" t="s">
        <v>1559</v>
      </c>
      <c r="F1043" s="228" t="s">
        <v>1560</v>
      </c>
      <c r="G1043" s="228" t="s">
        <v>1107</v>
      </c>
      <c r="H1043" s="254">
        <v>3632</v>
      </c>
      <c r="I1043" s="228" t="s">
        <v>555</v>
      </c>
      <c r="J1043" s="231">
        <v>34</v>
      </c>
    </row>
    <row r="1044" spans="1:10" ht="15" x14ac:dyDescent="0.25">
      <c r="A1044" s="228">
        <v>10002234</v>
      </c>
      <c r="B1044" s="228">
        <v>8425542162</v>
      </c>
      <c r="C1044" s="228" t="s">
        <v>1992</v>
      </c>
      <c r="D1044" s="229">
        <v>30503</v>
      </c>
      <c r="E1044" s="228" t="s">
        <v>1109</v>
      </c>
      <c r="F1044" s="228" t="s">
        <v>1110</v>
      </c>
      <c r="G1044" s="228" t="s">
        <v>1107</v>
      </c>
      <c r="H1044" s="254">
        <v>4134</v>
      </c>
      <c r="I1044" s="228" t="s">
        <v>592</v>
      </c>
      <c r="J1044" s="231">
        <v>40</v>
      </c>
    </row>
    <row r="1045" spans="1:10" ht="15" x14ac:dyDescent="0.25">
      <c r="A1045" s="228">
        <v>10002235</v>
      </c>
      <c r="B1045" s="228">
        <v>8405792082</v>
      </c>
      <c r="C1045" s="228" t="s">
        <v>1993</v>
      </c>
      <c r="D1045" s="229">
        <v>28528</v>
      </c>
      <c r="E1045" s="228" t="s">
        <v>1153</v>
      </c>
      <c r="F1045" s="228" t="s">
        <v>1154</v>
      </c>
      <c r="G1045" s="228" t="s">
        <v>1071</v>
      </c>
      <c r="H1045" s="254">
        <v>2142</v>
      </c>
      <c r="I1045" s="228" t="s">
        <v>389</v>
      </c>
      <c r="J1045" s="231">
        <v>45</v>
      </c>
    </row>
    <row r="1046" spans="1:10" ht="15" x14ac:dyDescent="0.25">
      <c r="A1046" s="228">
        <v>10002236</v>
      </c>
      <c r="B1046" s="228">
        <v>8451130208</v>
      </c>
      <c r="C1046" s="228" t="s">
        <v>1994</v>
      </c>
      <c r="D1046" s="229">
        <v>33062</v>
      </c>
      <c r="E1046" s="228" t="s">
        <v>925</v>
      </c>
      <c r="F1046" s="228" t="s">
        <v>926</v>
      </c>
      <c r="G1046" s="228" t="s">
        <v>1265</v>
      </c>
      <c r="H1046" s="254">
        <v>2624</v>
      </c>
      <c r="I1046" s="228" t="s">
        <v>459</v>
      </c>
      <c r="J1046" s="231">
        <v>33</v>
      </c>
    </row>
    <row r="1047" spans="1:10" ht="15" x14ac:dyDescent="0.25">
      <c r="A1047" s="228">
        <v>10002237</v>
      </c>
      <c r="B1047" s="228">
        <v>8388331809</v>
      </c>
      <c r="C1047" s="228" t="s">
        <v>1995</v>
      </c>
      <c r="D1047" s="229">
        <v>26782</v>
      </c>
      <c r="E1047" s="228" t="s">
        <v>1112</v>
      </c>
      <c r="F1047" s="228" t="s">
        <v>1113</v>
      </c>
      <c r="G1047" s="228" t="s">
        <v>1107</v>
      </c>
      <c r="H1047" s="254">
        <v>2910</v>
      </c>
      <c r="I1047" s="228" t="s">
        <v>480</v>
      </c>
      <c r="J1047" s="231">
        <v>50</v>
      </c>
    </row>
    <row r="1048" spans="1:10" ht="15" x14ac:dyDescent="0.25">
      <c r="A1048" s="228">
        <v>10002238</v>
      </c>
      <c r="B1048" s="228">
        <v>8435411451</v>
      </c>
      <c r="C1048" s="228" t="s">
        <v>1291</v>
      </c>
      <c r="D1048" s="229">
        <v>31490</v>
      </c>
      <c r="E1048" s="228" t="s">
        <v>832</v>
      </c>
      <c r="F1048" s="228" t="s">
        <v>833</v>
      </c>
      <c r="G1048" s="228" t="s">
        <v>1042</v>
      </c>
      <c r="H1048" s="254">
        <v>2139</v>
      </c>
      <c r="I1048" s="228" t="s">
        <v>387</v>
      </c>
      <c r="J1048" s="231">
        <v>37</v>
      </c>
    </row>
    <row r="1049" spans="1:10" ht="15" x14ac:dyDescent="0.25">
      <c r="A1049" s="228">
        <v>10002239</v>
      </c>
      <c r="B1049" s="228">
        <v>8406213698</v>
      </c>
      <c r="C1049" s="228" t="s">
        <v>1996</v>
      </c>
      <c r="D1049" s="229">
        <v>28570</v>
      </c>
      <c r="E1049" s="228" t="s">
        <v>820</v>
      </c>
      <c r="F1049" s="228" t="s">
        <v>821</v>
      </c>
      <c r="G1049" s="228" t="s">
        <v>1042</v>
      </c>
      <c r="H1049" s="254">
        <v>2139</v>
      </c>
      <c r="I1049" s="228" t="s">
        <v>387</v>
      </c>
      <c r="J1049" s="231">
        <v>45</v>
      </c>
    </row>
    <row r="1050" spans="1:10" ht="15" x14ac:dyDescent="0.25">
      <c r="A1050" s="228">
        <v>10002240</v>
      </c>
      <c r="B1050" s="228">
        <v>8445211609</v>
      </c>
      <c r="C1050" s="228" t="s">
        <v>1997</v>
      </c>
      <c r="D1050" s="229">
        <v>32470</v>
      </c>
      <c r="E1050" s="228" t="s">
        <v>1153</v>
      </c>
      <c r="F1050" s="228" t="s">
        <v>1154</v>
      </c>
      <c r="G1050" s="228" t="s">
        <v>1107</v>
      </c>
      <c r="H1050" s="254">
        <v>2142</v>
      </c>
      <c r="I1050" s="228" t="s">
        <v>389</v>
      </c>
      <c r="J1050" s="231">
        <v>35</v>
      </c>
    </row>
    <row r="1051" spans="1:10" ht="15" x14ac:dyDescent="0.25">
      <c r="A1051" s="228">
        <v>10002241</v>
      </c>
      <c r="B1051" s="228">
        <v>8451551351</v>
      </c>
      <c r="C1051" s="228" t="s">
        <v>1998</v>
      </c>
      <c r="D1051" s="229">
        <v>33104</v>
      </c>
      <c r="E1051" s="228" t="s">
        <v>1100</v>
      </c>
      <c r="F1051" s="228" t="s">
        <v>1101</v>
      </c>
      <c r="G1051" s="228" t="s">
        <v>1107</v>
      </c>
      <c r="H1051" s="254">
        <v>3910</v>
      </c>
      <c r="I1051" s="228" t="s">
        <v>578</v>
      </c>
      <c r="J1051" s="231">
        <v>33</v>
      </c>
    </row>
    <row r="1052" spans="1:10" ht="15" x14ac:dyDescent="0.25">
      <c r="A1052" s="228">
        <v>10002242</v>
      </c>
      <c r="B1052" s="228">
        <v>8460091325</v>
      </c>
      <c r="C1052" s="228" t="s">
        <v>1999</v>
      </c>
      <c r="D1052" s="229">
        <v>33958</v>
      </c>
      <c r="E1052" s="228" t="s">
        <v>925</v>
      </c>
      <c r="F1052" s="228" t="s">
        <v>926</v>
      </c>
      <c r="G1052" s="228" t="s">
        <v>1265</v>
      </c>
      <c r="H1052" s="254">
        <v>2910</v>
      </c>
      <c r="I1052" s="228" t="s">
        <v>480</v>
      </c>
      <c r="J1052" s="231">
        <v>31</v>
      </c>
    </row>
    <row r="1053" spans="1:10" ht="15" x14ac:dyDescent="0.25">
      <c r="A1053" s="228">
        <v>10002243</v>
      </c>
      <c r="B1053" s="228">
        <v>8439082371</v>
      </c>
      <c r="C1053" s="228" t="s">
        <v>2000</v>
      </c>
      <c r="D1053" s="229">
        <v>31857</v>
      </c>
      <c r="E1053" s="228" t="s">
        <v>1109</v>
      </c>
      <c r="F1053" s="228" t="s">
        <v>1110</v>
      </c>
      <c r="G1053" s="228" t="s">
        <v>1107</v>
      </c>
      <c r="H1053" s="254">
        <v>4134</v>
      </c>
      <c r="I1053" s="228" t="s">
        <v>592</v>
      </c>
      <c r="J1053" s="231">
        <v>36</v>
      </c>
    </row>
    <row r="1054" spans="1:10" ht="15" x14ac:dyDescent="0.25">
      <c r="A1054" s="228">
        <v>10002244</v>
      </c>
      <c r="B1054" s="228">
        <v>8333262074</v>
      </c>
      <c r="C1054" s="228" t="s">
        <v>2001</v>
      </c>
      <c r="D1054" s="229">
        <v>21275</v>
      </c>
      <c r="E1054" s="228" t="s">
        <v>1083</v>
      </c>
      <c r="F1054" s="228" t="s">
        <v>1084</v>
      </c>
      <c r="G1054" s="228" t="s">
        <v>1605</v>
      </c>
      <c r="H1054" s="254">
        <v>9231</v>
      </c>
      <c r="I1054" s="228" t="s">
        <v>788</v>
      </c>
      <c r="J1054" s="231">
        <v>65</v>
      </c>
    </row>
    <row r="1055" spans="1:10" ht="15" x14ac:dyDescent="0.25">
      <c r="A1055" s="228">
        <v>10002245</v>
      </c>
      <c r="B1055" s="228">
        <v>8356670969</v>
      </c>
      <c r="C1055" s="228" t="s">
        <v>2002</v>
      </c>
      <c r="D1055" s="229">
        <v>23616</v>
      </c>
      <c r="E1055" s="228" t="s">
        <v>1083</v>
      </c>
      <c r="F1055" s="228" t="s">
        <v>1084</v>
      </c>
      <c r="G1055" s="228" t="s">
        <v>1605</v>
      </c>
      <c r="H1055" s="254">
        <v>9231</v>
      </c>
      <c r="I1055" s="228" t="s">
        <v>788</v>
      </c>
      <c r="J1055" s="231">
        <v>59</v>
      </c>
    </row>
    <row r="1056" spans="1:10" ht="15" x14ac:dyDescent="0.25">
      <c r="A1056" s="228">
        <v>10002246</v>
      </c>
      <c r="B1056" s="228">
        <v>8444571741</v>
      </c>
      <c r="C1056" s="228" t="s">
        <v>2003</v>
      </c>
      <c r="D1056" s="229">
        <v>32406</v>
      </c>
      <c r="E1056" s="228" t="s">
        <v>898</v>
      </c>
      <c r="F1056" s="228" t="s">
        <v>899</v>
      </c>
      <c r="G1056" s="228" t="s">
        <v>1042</v>
      </c>
      <c r="H1056" s="254">
        <v>2118</v>
      </c>
      <c r="I1056" s="228" t="s">
        <v>376</v>
      </c>
      <c r="J1056" s="231">
        <v>35</v>
      </c>
    </row>
    <row r="1057" spans="1:10" ht="15" x14ac:dyDescent="0.25">
      <c r="A1057" s="228">
        <v>10002247</v>
      </c>
      <c r="B1057" s="228">
        <v>8366013340</v>
      </c>
      <c r="C1057" s="228" t="s">
        <v>2004</v>
      </c>
      <c r="D1057" s="229">
        <v>24550</v>
      </c>
      <c r="E1057" s="228" t="s">
        <v>1083</v>
      </c>
      <c r="F1057" s="228" t="s">
        <v>1084</v>
      </c>
      <c r="G1057" s="228" t="s">
        <v>1071</v>
      </c>
      <c r="H1057" s="254">
        <v>2910</v>
      </c>
      <c r="I1057" s="228" t="s">
        <v>480</v>
      </c>
      <c r="J1057" s="231">
        <v>56</v>
      </c>
    </row>
    <row r="1058" spans="1:10" ht="15" x14ac:dyDescent="0.25">
      <c r="A1058" s="228">
        <v>10002248</v>
      </c>
      <c r="B1058" s="228">
        <v>8349701293</v>
      </c>
      <c r="C1058" s="228" t="s">
        <v>2005</v>
      </c>
      <c r="D1058" s="229">
        <v>22919</v>
      </c>
      <c r="E1058" s="228" t="s">
        <v>1083</v>
      </c>
      <c r="F1058" s="228" t="s">
        <v>1084</v>
      </c>
      <c r="G1058" s="228" t="s">
        <v>2006</v>
      </c>
      <c r="H1058" s="254">
        <v>9112</v>
      </c>
      <c r="I1058" s="228" t="s">
        <v>777</v>
      </c>
      <c r="J1058" s="231">
        <v>61</v>
      </c>
    </row>
    <row r="1059" spans="1:10" ht="15" x14ac:dyDescent="0.25">
      <c r="A1059" s="228">
        <v>10002249</v>
      </c>
      <c r="B1059" s="228">
        <v>8354300404</v>
      </c>
      <c r="C1059" s="228" t="s">
        <v>2007</v>
      </c>
      <c r="D1059" s="229">
        <v>23379</v>
      </c>
      <c r="E1059" s="228" t="s">
        <v>1083</v>
      </c>
      <c r="F1059" s="228" t="s">
        <v>1084</v>
      </c>
      <c r="G1059" s="228" t="s">
        <v>2008</v>
      </c>
      <c r="H1059" s="254">
        <v>9231</v>
      </c>
      <c r="I1059" s="228" t="s">
        <v>788</v>
      </c>
      <c r="J1059" s="231">
        <v>59</v>
      </c>
    </row>
    <row r="1060" spans="1:10" ht="15" x14ac:dyDescent="0.25">
      <c r="A1060" s="228">
        <v>10002250</v>
      </c>
      <c r="B1060" s="228">
        <v>8367573021</v>
      </c>
      <c r="C1060" s="228" t="s">
        <v>2009</v>
      </c>
      <c r="D1060" s="229">
        <v>24706</v>
      </c>
      <c r="E1060" s="228" t="s">
        <v>1083</v>
      </c>
      <c r="F1060" s="228" t="s">
        <v>1084</v>
      </c>
      <c r="G1060" s="228" t="s">
        <v>2006</v>
      </c>
      <c r="H1060" s="254">
        <v>9119</v>
      </c>
      <c r="I1060" s="228" t="s">
        <v>781</v>
      </c>
      <c r="J1060" s="231">
        <v>56</v>
      </c>
    </row>
    <row r="1061" spans="1:10" ht="15" x14ac:dyDescent="0.25">
      <c r="A1061" s="228">
        <v>10002251</v>
      </c>
      <c r="B1061" s="228">
        <v>8413193028</v>
      </c>
      <c r="C1061" s="228" t="s">
        <v>2010</v>
      </c>
      <c r="D1061" s="229">
        <v>29268</v>
      </c>
      <c r="E1061" s="228" t="s">
        <v>1083</v>
      </c>
      <c r="F1061" s="228" t="s">
        <v>1084</v>
      </c>
      <c r="G1061" s="228" t="s">
        <v>2006</v>
      </c>
      <c r="H1061" s="254">
        <v>9112</v>
      </c>
      <c r="I1061" s="228" t="s">
        <v>777</v>
      </c>
      <c r="J1061" s="231">
        <v>43</v>
      </c>
    </row>
    <row r="1062" spans="1:10" ht="15" x14ac:dyDescent="0.25">
      <c r="A1062" s="228">
        <v>10002252</v>
      </c>
      <c r="B1062" s="228">
        <v>8338663301</v>
      </c>
      <c r="C1062" s="228" t="s">
        <v>2011</v>
      </c>
      <c r="D1062" s="229">
        <v>21815</v>
      </c>
      <c r="E1062" s="228" t="s">
        <v>1083</v>
      </c>
      <c r="F1062" s="228" t="s">
        <v>1084</v>
      </c>
      <c r="G1062" s="228" t="s">
        <v>2012</v>
      </c>
      <c r="H1062" s="254">
        <v>9231</v>
      </c>
      <c r="I1062" s="228" t="s">
        <v>788</v>
      </c>
      <c r="J1062" s="231">
        <v>64</v>
      </c>
    </row>
    <row r="1063" spans="1:10" ht="15" x14ac:dyDescent="0.25">
      <c r="A1063" s="228">
        <v>10002253</v>
      </c>
      <c r="B1063" s="228">
        <v>8411140164</v>
      </c>
      <c r="C1063" s="228" t="s">
        <v>2013</v>
      </c>
      <c r="D1063" s="229">
        <v>29063</v>
      </c>
      <c r="E1063" s="228" t="s">
        <v>1122</v>
      </c>
      <c r="F1063" s="228" t="s">
        <v>1123</v>
      </c>
      <c r="G1063" s="228" t="s">
        <v>1175</v>
      </c>
      <c r="H1063" s="254">
        <v>2711</v>
      </c>
      <c r="I1063" s="228" t="s">
        <v>465</v>
      </c>
      <c r="J1063" s="231">
        <v>44</v>
      </c>
    </row>
    <row r="1064" spans="1:10" ht="15" x14ac:dyDescent="0.25">
      <c r="A1064" s="228">
        <v>10002254</v>
      </c>
      <c r="B1064" s="228">
        <v>8374272325</v>
      </c>
      <c r="C1064" s="228" t="s">
        <v>2014</v>
      </c>
      <c r="D1064" s="229">
        <v>25376</v>
      </c>
      <c r="E1064" s="228" t="s">
        <v>891</v>
      </c>
      <c r="F1064" s="228" t="s">
        <v>892</v>
      </c>
      <c r="G1064" s="228" t="s">
        <v>822</v>
      </c>
      <c r="H1064" s="254">
        <v>2410</v>
      </c>
      <c r="I1064" s="228" t="s">
        <v>424</v>
      </c>
      <c r="J1064" s="231">
        <v>54</v>
      </c>
    </row>
    <row r="1065" spans="1:10" ht="15" x14ac:dyDescent="0.25">
      <c r="A1065" s="228">
        <v>10002255</v>
      </c>
      <c r="B1065" s="228">
        <v>8451923488</v>
      </c>
      <c r="C1065" s="228" t="s">
        <v>1549</v>
      </c>
      <c r="D1065" s="229">
        <v>33141</v>
      </c>
      <c r="E1065" s="228" t="s">
        <v>829</v>
      </c>
      <c r="F1065" s="228" t="s">
        <v>830</v>
      </c>
      <c r="G1065" s="228" t="s">
        <v>959</v>
      </c>
      <c r="H1065" s="254">
        <v>2624</v>
      </c>
      <c r="I1065" s="228" t="s">
        <v>459</v>
      </c>
      <c r="J1065" s="231">
        <v>33</v>
      </c>
    </row>
    <row r="1066" spans="1:10" ht="15" x14ac:dyDescent="0.25">
      <c r="A1066" s="228">
        <v>40001503</v>
      </c>
      <c r="B1066" s="228">
        <v>8429284885</v>
      </c>
      <c r="C1066" s="228" t="s">
        <v>2015</v>
      </c>
      <c r="D1066" s="229">
        <v>30877</v>
      </c>
      <c r="E1066" s="228" t="s">
        <v>820</v>
      </c>
      <c r="F1066" s="228" t="s">
        <v>821</v>
      </c>
      <c r="G1066" s="228" t="s">
        <v>2016</v>
      </c>
      <c r="H1066" s="254">
        <v>3139</v>
      </c>
      <c r="I1066" s="228" t="s">
        <v>496</v>
      </c>
      <c r="J1066" s="231">
        <v>39</v>
      </c>
    </row>
    <row r="1067" spans="1:10" ht="15" x14ac:dyDescent="0.25">
      <c r="A1067" s="228">
        <v>40001504</v>
      </c>
      <c r="B1067" s="228">
        <v>8415165196</v>
      </c>
      <c r="C1067" s="228" t="s">
        <v>2017</v>
      </c>
      <c r="D1067" s="229">
        <v>29465</v>
      </c>
      <c r="E1067" s="228" t="s">
        <v>820</v>
      </c>
      <c r="F1067" s="228" t="s">
        <v>821</v>
      </c>
      <c r="G1067" s="228" t="s">
        <v>2016</v>
      </c>
      <c r="H1067" s="254">
        <v>3139</v>
      </c>
      <c r="I1067" s="228" t="s">
        <v>496</v>
      </c>
      <c r="J1067" s="231">
        <v>43</v>
      </c>
    </row>
    <row r="1068" spans="1:10" ht="15" x14ac:dyDescent="0.25">
      <c r="A1068" s="228">
        <v>40001840</v>
      </c>
      <c r="B1068" s="228">
        <v>8469203630</v>
      </c>
      <c r="C1068" s="228" t="s">
        <v>2018</v>
      </c>
      <c r="D1068" s="229">
        <v>34869</v>
      </c>
      <c r="E1068" s="228" t="s">
        <v>853</v>
      </c>
      <c r="F1068" s="228" t="s">
        <v>854</v>
      </c>
      <c r="G1068" s="228" t="s">
        <v>2016</v>
      </c>
      <c r="H1068" s="254">
        <v>3910</v>
      </c>
      <c r="I1068" s="228" t="s">
        <v>578</v>
      </c>
      <c r="J1068" s="231">
        <v>28</v>
      </c>
    </row>
    <row r="1069" spans="1:10" ht="15" x14ac:dyDescent="0.25">
      <c r="A1069" s="228">
        <v>40001841</v>
      </c>
      <c r="B1069" s="228">
        <v>8468190098</v>
      </c>
      <c r="C1069" s="228" t="s">
        <v>1856</v>
      </c>
      <c r="D1069" s="229">
        <v>34768</v>
      </c>
      <c r="E1069" s="228" t="s">
        <v>1335</v>
      </c>
      <c r="F1069" s="228" t="s">
        <v>1336</v>
      </c>
      <c r="G1069" s="228" t="s">
        <v>2016</v>
      </c>
      <c r="H1069" s="254">
        <v>3910</v>
      </c>
      <c r="I1069" s="228" t="s">
        <v>578</v>
      </c>
      <c r="J1069" s="231">
        <v>28</v>
      </c>
    </row>
    <row r="1070" spans="1:10" ht="15" x14ac:dyDescent="0.25">
      <c r="A1070" s="228">
        <v>40001868</v>
      </c>
      <c r="B1070" s="228">
        <v>8467500360</v>
      </c>
      <c r="C1070" s="228" t="s">
        <v>2019</v>
      </c>
      <c r="D1070" s="229">
        <v>34699</v>
      </c>
      <c r="E1070" s="228" t="s">
        <v>820</v>
      </c>
      <c r="F1070" s="228" t="s">
        <v>821</v>
      </c>
      <c r="G1070" s="228" t="s">
        <v>2016</v>
      </c>
      <c r="H1070" s="254">
        <v>2117</v>
      </c>
      <c r="I1070" s="228" t="s">
        <v>375</v>
      </c>
      <c r="J1070" s="231">
        <v>29</v>
      </c>
    </row>
    <row r="1071" spans="1:10" ht="15" x14ac:dyDescent="0.25">
      <c r="A1071" s="228">
        <v>40001927</v>
      </c>
      <c r="B1071" s="228">
        <v>8485330935</v>
      </c>
      <c r="C1071" s="228" t="s">
        <v>2020</v>
      </c>
      <c r="D1071" s="229">
        <v>36482</v>
      </c>
      <c r="E1071" s="228" t="s">
        <v>1129</v>
      </c>
      <c r="F1071" s="228" t="s">
        <v>1130</v>
      </c>
      <c r="G1071" s="228" t="s">
        <v>2016</v>
      </c>
      <c r="H1071" s="254">
        <v>3910</v>
      </c>
      <c r="I1071" s="228" t="s">
        <v>578</v>
      </c>
      <c r="J1071" s="231">
        <v>24</v>
      </c>
    </row>
    <row r="1072" spans="1:10" ht="15" x14ac:dyDescent="0.25">
      <c r="A1072" s="228">
        <v>40001930</v>
      </c>
      <c r="B1072" s="228">
        <v>8489182566</v>
      </c>
      <c r="C1072" s="228" t="s">
        <v>2021</v>
      </c>
      <c r="D1072" s="229">
        <v>36867</v>
      </c>
      <c r="E1072" s="228" t="s">
        <v>907</v>
      </c>
      <c r="F1072" s="228" t="s">
        <v>908</v>
      </c>
      <c r="G1072" s="228" t="s">
        <v>2016</v>
      </c>
      <c r="H1072" s="254">
        <v>3139</v>
      </c>
      <c r="I1072" s="228" t="s">
        <v>496</v>
      </c>
      <c r="J1072" s="231">
        <v>23</v>
      </c>
    </row>
    <row r="1073" spans="1:10" ht="15" x14ac:dyDescent="0.25">
      <c r="A1073" s="228">
        <v>40001941</v>
      </c>
      <c r="B1073" s="228">
        <v>8460124053</v>
      </c>
      <c r="C1073" s="228" t="s">
        <v>2022</v>
      </c>
      <c r="D1073" s="229">
        <v>33961</v>
      </c>
      <c r="E1073" s="228" t="s">
        <v>832</v>
      </c>
      <c r="F1073" s="228" t="s">
        <v>833</v>
      </c>
      <c r="G1073" s="228" t="s">
        <v>2016</v>
      </c>
      <c r="H1073" s="254">
        <v>3139</v>
      </c>
      <c r="I1073" s="228" t="s">
        <v>496</v>
      </c>
      <c r="J1073" s="231">
        <v>31</v>
      </c>
    </row>
    <row r="1074" spans="1:10" ht="15" x14ac:dyDescent="0.25">
      <c r="A1074" s="228">
        <v>40001943</v>
      </c>
      <c r="B1074" s="228">
        <v>8456714798</v>
      </c>
      <c r="C1074" s="228" t="s">
        <v>2023</v>
      </c>
      <c r="D1074" s="229">
        <v>33620</v>
      </c>
      <c r="E1074" s="228" t="s">
        <v>832</v>
      </c>
      <c r="F1074" s="228" t="s">
        <v>833</v>
      </c>
      <c r="G1074" s="228" t="s">
        <v>2016</v>
      </c>
      <c r="H1074" s="254">
        <v>3139</v>
      </c>
      <c r="I1074" s="228" t="s">
        <v>496</v>
      </c>
      <c r="J1074" s="231">
        <v>31</v>
      </c>
    </row>
    <row r="1075" spans="1:10" ht="15" x14ac:dyDescent="0.25">
      <c r="A1075" s="228">
        <v>40001944</v>
      </c>
      <c r="B1075" s="228">
        <v>8435814688</v>
      </c>
      <c r="C1075" s="228" t="s">
        <v>2024</v>
      </c>
      <c r="D1075" s="229">
        <v>31530</v>
      </c>
      <c r="E1075" s="228" t="s">
        <v>832</v>
      </c>
      <c r="F1075" s="228" t="s">
        <v>833</v>
      </c>
      <c r="G1075" s="228" t="s">
        <v>2016</v>
      </c>
      <c r="H1075" s="254">
        <v>3134</v>
      </c>
      <c r="I1075" s="228" t="s">
        <v>493</v>
      </c>
      <c r="J1075" s="231">
        <v>37</v>
      </c>
    </row>
    <row r="1076" spans="1:10" ht="15" x14ac:dyDescent="0.25">
      <c r="A1076" s="228">
        <v>40001952</v>
      </c>
      <c r="B1076" s="228">
        <v>8484400956</v>
      </c>
      <c r="C1076" s="228" t="s">
        <v>1855</v>
      </c>
      <c r="D1076" s="229">
        <v>36389</v>
      </c>
      <c r="E1076" s="228" t="s">
        <v>861</v>
      </c>
      <c r="F1076" s="228" t="s">
        <v>862</v>
      </c>
      <c r="G1076" s="228" t="s">
        <v>2016</v>
      </c>
      <c r="H1076" s="254">
        <v>3910</v>
      </c>
      <c r="I1076" s="228" t="s">
        <v>578</v>
      </c>
      <c r="J1076" s="231">
        <v>24</v>
      </c>
    </row>
    <row r="1077" spans="1:10" ht="15" x14ac:dyDescent="0.25">
      <c r="A1077" s="228">
        <v>40001968</v>
      </c>
      <c r="B1077" s="228">
        <v>8485760360</v>
      </c>
      <c r="C1077" s="228" t="s">
        <v>2025</v>
      </c>
      <c r="D1077" s="229">
        <v>36525</v>
      </c>
      <c r="E1077" s="228" t="s">
        <v>1240</v>
      </c>
      <c r="F1077" s="228" t="s">
        <v>1241</v>
      </c>
      <c r="G1077" s="228" t="s">
        <v>2016</v>
      </c>
      <c r="H1077" s="254">
        <v>3632</v>
      </c>
      <c r="I1077" s="228" t="s">
        <v>555</v>
      </c>
      <c r="J1077" s="231">
        <v>24</v>
      </c>
    </row>
    <row r="1078" spans="1:10" ht="15" x14ac:dyDescent="0.25">
      <c r="A1078" s="228">
        <v>40001969</v>
      </c>
      <c r="B1078" s="228">
        <v>8478060022</v>
      </c>
      <c r="C1078" s="228" t="s">
        <v>2026</v>
      </c>
      <c r="D1078" s="229">
        <v>35755</v>
      </c>
      <c r="E1078" s="228" t="s">
        <v>868</v>
      </c>
      <c r="F1078" s="228" t="s">
        <v>869</v>
      </c>
      <c r="G1078" s="228" t="s">
        <v>2016</v>
      </c>
      <c r="H1078" s="254">
        <v>3910</v>
      </c>
      <c r="I1078" s="228" t="s">
        <v>578</v>
      </c>
      <c r="J1078" s="231">
        <v>26</v>
      </c>
    </row>
    <row r="1079" spans="1:10" ht="15" x14ac:dyDescent="0.25">
      <c r="A1079" s="228">
        <v>40001976</v>
      </c>
      <c r="B1079" s="228">
        <v>8478871454</v>
      </c>
      <c r="C1079" s="228" t="s">
        <v>2027</v>
      </c>
      <c r="D1079" s="229">
        <v>35836</v>
      </c>
      <c r="E1079" s="228" t="s">
        <v>832</v>
      </c>
      <c r="F1079" s="228" t="s">
        <v>833</v>
      </c>
      <c r="G1079" s="228" t="s">
        <v>1141</v>
      </c>
      <c r="H1079" s="254">
        <v>3115</v>
      </c>
      <c r="I1079" s="228" t="s">
        <v>485</v>
      </c>
      <c r="J1079" s="231">
        <v>25</v>
      </c>
    </row>
    <row r="1080" spans="1:10" ht="15" x14ac:dyDescent="0.25">
      <c r="A1080" s="228">
        <v>40001977</v>
      </c>
      <c r="B1080" s="228">
        <v>8481622583</v>
      </c>
      <c r="C1080" s="228" t="s">
        <v>2028</v>
      </c>
      <c r="D1080" s="229">
        <v>36111</v>
      </c>
      <c r="E1080" s="228" t="s">
        <v>891</v>
      </c>
      <c r="F1080" s="228" t="s">
        <v>892</v>
      </c>
      <c r="G1080" s="228" t="s">
        <v>1107</v>
      </c>
      <c r="H1080" s="254">
        <v>4112</v>
      </c>
      <c r="I1080" s="228" t="s">
        <v>581</v>
      </c>
      <c r="J1080" s="231">
        <v>25</v>
      </c>
    </row>
    <row r="1081" spans="1:10" ht="15" x14ac:dyDescent="0.25">
      <c r="A1081" s="228">
        <v>40001978</v>
      </c>
      <c r="B1081" s="228">
        <v>8483760827</v>
      </c>
      <c r="C1081" s="228" t="s">
        <v>2029</v>
      </c>
      <c r="D1081" s="229">
        <v>36325</v>
      </c>
      <c r="E1081" s="228" t="s">
        <v>1160</v>
      </c>
      <c r="F1081" s="228" t="s">
        <v>1161</v>
      </c>
      <c r="G1081" s="228" t="s">
        <v>1107</v>
      </c>
      <c r="H1081" s="254">
        <v>4112</v>
      </c>
      <c r="I1081" s="228" t="s">
        <v>581</v>
      </c>
      <c r="J1081" s="231">
        <v>24</v>
      </c>
    </row>
    <row r="1082" spans="1:10" ht="15" x14ac:dyDescent="0.25">
      <c r="A1082" s="228">
        <v>40001979</v>
      </c>
      <c r="B1082" s="228">
        <v>8486231183</v>
      </c>
      <c r="C1082" s="228" t="s">
        <v>2030</v>
      </c>
      <c r="D1082" s="229">
        <v>36572</v>
      </c>
      <c r="E1082" s="228" t="s">
        <v>846</v>
      </c>
      <c r="F1082" s="228" t="s">
        <v>847</v>
      </c>
      <c r="G1082" s="228" t="s">
        <v>1141</v>
      </c>
      <c r="H1082" s="254">
        <v>3139</v>
      </c>
      <c r="I1082" s="228" t="s">
        <v>496</v>
      </c>
      <c r="J1082" s="231">
        <v>23</v>
      </c>
    </row>
    <row r="1083" spans="1:10" ht="15" x14ac:dyDescent="0.25">
      <c r="A1083" s="228">
        <v>40001980</v>
      </c>
      <c r="B1083" s="228">
        <v>8489090904</v>
      </c>
      <c r="C1083" s="228" t="s">
        <v>2031</v>
      </c>
      <c r="D1083" s="229">
        <v>36858</v>
      </c>
      <c r="E1083" s="228" t="s">
        <v>846</v>
      </c>
      <c r="F1083" s="228" t="s">
        <v>847</v>
      </c>
      <c r="G1083" s="228" t="s">
        <v>1141</v>
      </c>
      <c r="H1083" s="254">
        <v>3139</v>
      </c>
      <c r="I1083" s="228" t="s">
        <v>496</v>
      </c>
      <c r="J1083" s="231">
        <v>23</v>
      </c>
    </row>
    <row r="1084" spans="1:10" ht="15" x14ac:dyDescent="0.25">
      <c r="A1084" s="228">
        <v>40001981</v>
      </c>
      <c r="B1084" s="228">
        <v>8479381701</v>
      </c>
      <c r="C1084" s="228" t="s">
        <v>1986</v>
      </c>
      <c r="D1084" s="229">
        <v>35887</v>
      </c>
      <c r="E1084" s="228" t="s">
        <v>1335</v>
      </c>
      <c r="F1084" s="228" t="s">
        <v>1336</v>
      </c>
      <c r="G1084" s="228" t="s">
        <v>1107</v>
      </c>
      <c r="H1084" s="254">
        <v>3910</v>
      </c>
      <c r="I1084" s="228" t="s">
        <v>578</v>
      </c>
      <c r="J1084" s="231">
        <v>25</v>
      </c>
    </row>
    <row r="1085" spans="1:10" ht="15" x14ac:dyDescent="0.25">
      <c r="A1085" s="228">
        <v>40001982</v>
      </c>
      <c r="B1085" s="228">
        <v>8478392939</v>
      </c>
      <c r="C1085" s="228" t="s">
        <v>2032</v>
      </c>
      <c r="D1085" s="229">
        <v>35788</v>
      </c>
      <c r="E1085" s="228" t="s">
        <v>1559</v>
      </c>
      <c r="F1085" s="228" t="s">
        <v>1560</v>
      </c>
      <c r="G1085" s="228" t="s">
        <v>2016</v>
      </c>
      <c r="H1085" s="254">
        <v>3910</v>
      </c>
      <c r="I1085" s="228" t="s">
        <v>578</v>
      </c>
      <c r="J1085" s="231">
        <v>26</v>
      </c>
    </row>
    <row r="1086" spans="1:10" ht="15" x14ac:dyDescent="0.25">
      <c r="A1086" s="228">
        <v>40001983</v>
      </c>
      <c r="B1086" s="228">
        <v>8482750704</v>
      </c>
      <c r="C1086" s="228" t="s">
        <v>2033</v>
      </c>
      <c r="D1086" s="229">
        <v>36224</v>
      </c>
      <c r="E1086" s="228" t="s">
        <v>868</v>
      </c>
      <c r="F1086" s="228" t="s">
        <v>869</v>
      </c>
      <c r="G1086" s="228" t="s">
        <v>1141</v>
      </c>
      <c r="H1086" s="254">
        <v>3139</v>
      </c>
      <c r="I1086" s="228" t="s">
        <v>496</v>
      </c>
      <c r="J1086" s="231">
        <v>24</v>
      </c>
    </row>
    <row r="1087" spans="1:10" ht="15" x14ac:dyDescent="0.25">
      <c r="A1087" s="228">
        <v>40001984</v>
      </c>
      <c r="B1087" s="228">
        <v>8478060022</v>
      </c>
      <c r="C1087" s="228" t="s">
        <v>2026</v>
      </c>
      <c r="D1087" s="229">
        <v>35755</v>
      </c>
      <c r="E1087" s="228" t="s">
        <v>868</v>
      </c>
      <c r="F1087" s="228" t="s">
        <v>869</v>
      </c>
      <c r="G1087" s="228" t="s">
        <v>1141</v>
      </c>
      <c r="H1087" s="254">
        <v>3139</v>
      </c>
      <c r="I1087" s="228" t="s">
        <v>496</v>
      </c>
      <c r="J1087" s="231">
        <v>26</v>
      </c>
    </row>
    <row r="1088" spans="1:10" ht="15" x14ac:dyDescent="0.25">
      <c r="A1088" s="228">
        <v>40001985</v>
      </c>
      <c r="B1088" s="228">
        <v>8469983482</v>
      </c>
      <c r="C1088" s="228" t="s">
        <v>2034</v>
      </c>
      <c r="D1088" s="229">
        <v>34947</v>
      </c>
      <c r="E1088" s="228" t="s">
        <v>820</v>
      </c>
      <c r="F1088" s="228" t="s">
        <v>821</v>
      </c>
      <c r="G1088" s="228" t="s">
        <v>1107</v>
      </c>
      <c r="H1088" s="254">
        <v>3910</v>
      </c>
      <c r="I1088" s="228" t="s">
        <v>578</v>
      </c>
      <c r="J1088" s="231">
        <v>28</v>
      </c>
    </row>
    <row r="1089" spans="1:10" ht="15" x14ac:dyDescent="0.25">
      <c r="A1089" s="228">
        <v>40001986</v>
      </c>
      <c r="B1089" s="228">
        <v>8484823075</v>
      </c>
      <c r="C1089" s="228" t="s">
        <v>2035</v>
      </c>
      <c r="D1089" s="229">
        <v>36431</v>
      </c>
      <c r="E1089" s="228" t="s">
        <v>861</v>
      </c>
      <c r="F1089" s="228" t="s">
        <v>862</v>
      </c>
      <c r="G1089" s="228" t="s">
        <v>1107</v>
      </c>
      <c r="H1089" s="254">
        <v>3910</v>
      </c>
      <c r="I1089" s="228" t="s">
        <v>578</v>
      </c>
      <c r="J1089" s="231">
        <v>24</v>
      </c>
    </row>
    <row r="1090" spans="1:10" ht="15" x14ac:dyDescent="0.25">
      <c r="A1090" s="228">
        <v>40001987</v>
      </c>
      <c r="B1090" s="228">
        <v>8492451181</v>
      </c>
      <c r="C1090" s="228" t="s">
        <v>2036</v>
      </c>
      <c r="D1090" s="229">
        <v>37194</v>
      </c>
      <c r="E1090" s="228" t="s">
        <v>1103</v>
      </c>
      <c r="F1090" s="228" t="s">
        <v>1104</v>
      </c>
      <c r="G1090" s="228" t="s">
        <v>1107</v>
      </c>
      <c r="H1090" s="254">
        <v>3910</v>
      </c>
      <c r="I1090" s="228" t="s">
        <v>578</v>
      </c>
      <c r="J1090" s="231">
        <v>22</v>
      </c>
    </row>
    <row r="1091" spans="1:10" ht="15" x14ac:dyDescent="0.25">
      <c r="A1091" s="228">
        <v>40001988</v>
      </c>
      <c r="B1091" s="228">
        <v>8477442533</v>
      </c>
      <c r="C1091" s="228" t="s">
        <v>2037</v>
      </c>
      <c r="D1091" s="229">
        <v>35693</v>
      </c>
      <c r="E1091" s="228" t="s">
        <v>832</v>
      </c>
      <c r="F1091" s="228" t="s">
        <v>833</v>
      </c>
      <c r="G1091" s="228" t="s">
        <v>1107</v>
      </c>
      <c r="H1091" s="254">
        <v>3910</v>
      </c>
      <c r="I1091" s="228" t="s">
        <v>578</v>
      </c>
      <c r="J1091" s="231">
        <v>26</v>
      </c>
    </row>
    <row r="1092" spans="1:10" ht="15" x14ac:dyDescent="0.25">
      <c r="A1092" s="228">
        <v>40001989</v>
      </c>
      <c r="B1092" s="228">
        <v>8488100272</v>
      </c>
      <c r="C1092" s="228" t="s">
        <v>2038</v>
      </c>
      <c r="D1092" s="229">
        <v>36759</v>
      </c>
      <c r="E1092" s="228" t="s">
        <v>832</v>
      </c>
      <c r="F1092" s="228" t="s">
        <v>833</v>
      </c>
      <c r="G1092" s="228" t="s">
        <v>1107</v>
      </c>
      <c r="H1092" s="254">
        <v>3910</v>
      </c>
      <c r="I1092" s="228" t="s">
        <v>578</v>
      </c>
      <c r="J1092" s="231">
        <v>23</v>
      </c>
    </row>
    <row r="1093" spans="1:10" ht="15" x14ac:dyDescent="0.25">
      <c r="A1093" s="228">
        <v>40001990</v>
      </c>
      <c r="B1093" s="228">
        <v>8486161819</v>
      </c>
      <c r="C1093" s="228" t="s">
        <v>2039</v>
      </c>
      <c r="D1093" s="229">
        <v>36565</v>
      </c>
      <c r="E1093" s="228" t="s">
        <v>868</v>
      </c>
      <c r="F1093" s="228" t="s">
        <v>869</v>
      </c>
      <c r="G1093" s="228" t="s">
        <v>1107</v>
      </c>
      <c r="H1093" s="254">
        <v>3910</v>
      </c>
      <c r="I1093" s="228" t="s">
        <v>578</v>
      </c>
      <c r="J1093" s="231">
        <v>23</v>
      </c>
    </row>
    <row r="1094" spans="1:10" ht="15" x14ac:dyDescent="0.25">
      <c r="A1094" s="228">
        <v>40001991</v>
      </c>
      <c r="B1094" s="228">
        <v>8476240163</v>
      </c>
      <c r="C1094" s="228" t="s">
        <v>2040</v>
      </c>
      <c r="D1094" s="229">
        <v>35573</v>
      </c>
      <c r="E1094" s="228" t="s">
        <v>1103</v>
      </c>
      <c r="F1094" s="228" t="s">
        <v>1104</v>
      </c>
      <c r="G1094" s="228" t="s">
        <v>1107</v>
      </c>
      <c r="H1094" s="254">
        <v>3910</v>
      </c>
      <c r="I1094" s="228" t="s">
        <v>578</v>
      </c>
      <c r="J1094" s="231">
        <v>26</v>
      </c>
    </row>
    <row r="1095" spans="1:10" ht="15" x14ac:dyDescent="0.25">
      <c r="A1095" s="228">
        <v>40001992</v>
      </c>
      <c r="B1095" s="228">
        <v>8494913751</v>
      </c>
      <c r="C1095" s="228" t="s">
        <v>2041</v>
      </c>
      <c r="D1095" s="229">
        <v>37440</v>
      </c>
      <c r="E1095" s="228" t="s">
        <v>820</v>
      </c>
      <c r="F1095" s="228" t="s">
        <v>821</v>
      </c>
      <c r="G1095" s="228" t="s">
        <v>1107</v>
      </c>
      <c r="H1095" s="254">
        <v>3910</v>
      </c>
      <c r="I1095" s="228" t="s">
        <v>578</v>
      </c>
      <c r="J1095" s="231">
        <v>21</v>
      </c>
    </row>
    <row r="1096" spans="1:10" ht="15" x14ac:dyDescent="0.25">
      <c r="A1096" s="228">
        <v>40001993</v>
      </c>
      <c r="B1096" s="228">
        <v>8439804598</v>
      </c>
      <c r="C1096" s="228" t="s">
        <v>2042</v>
      </c>
      <c r="D1096" s="229">
        <v>31929</v>
      </c>
      <c r="E1096" s="228" t="s">
        <v>868</v>
      </c>
      <c r="F1096" s="228" t="s">
        <v>869</v>
      </c>
      <c r="G1096" s="228" t="s">
        <v>1141</v>
      </c>
      <c r="H1096" s="254">
        <v>2141</v>
      </c>
      <c r="I1096" s="228" t="s">
        <v>388</v>
      </c>
      <c r="J1096" s="231">
        <v>36</v>
      </c>
    </row>
    <row r="1097" spans="1:10" ht="15" x14ac:dyDescent="0.25">
      <c r="A1097" s="228">
        <v>40001994</v>
      </c>
      <c r="B1097" s="228">
        <v>8483760827</v>
      </c>
      <c r="C1097" s="228" t="s">
        <v>2029</v>
      </c>
      <c r="D1097" s="229">
        <v>36325</v>
      </c>
      <c r="E1097" s="228" t="s">
        <v>1160</v>
      </c>
      <c r="F1097" s="228" t="s">
        <v>1161</v>
      </c>
      <c r="G1097" s="228" t="s">
        <v>1107</v>
      </c>
      <c r="H1097" s="254">
        <v>3910</v>
      </c>
      <c r="I1097" s="228" t="s">
        <v>578</v>
      </c>
      <c r="J1097" s="231">
        <v>24</v>
      </c>
    </row>
    <row r="1098" spans="1:10" ht="15" x14ac:dyDescent="0.25">
      <c r="A1098" s="228">
        <v>40001995</v>
      </c>
      <c r="B1098" s="228">
        <v>8483840200</v>
      </c>
      <c r="C1098" s="228" t="s">
        <v>2043</v>
      </c>
      <c r="D1098" s="229">
        <v>36333</v>
      </c>
      <c r="E1098" s="228" t="s">
        <v>820</v>
      </c>
      <c r="F1098" s="228" t="s">
        <v>821</v>
      </c>
      <c r="G1098" s="228" t="s">
        <v>1107</v>
      </c>
      <c r="H1098" s="254">
        <v>3910</v>
      </c>
      <c r="I1098" s="228" t="s">
        <v>578</v>
      </c>
      <c r="J1098" s="231">
        <v>24</v>
      </c>
    </row>
    <row r="1099" spans="1:10" ht="15" x14ac:dyDescent="0.25">
      <c r="A1099" s="228">
        <v>40001997</v>
      </c>
      <c r="B1099" s="228">
        <v>8486870631</v>
      </c>
      <c r="C1099" s="228" t="s">
        <v>2044</v>
      </c>
      <c r="D1099" s="229">
        <v>36636</v>
      </c>
      <c r="E1099" s="228" t="s">
        <v>907</v>
      </c>
      <c r="F1099" s="228" t="s">
        <v>908</v>
      </c>
      <c r="G1099" s="228" t="s">
        <v>1141</v>
      </c>
      <c r="H1099" s="254">
        <v>3139</v>
      </c>
      <c r="I1099" s="228" t="s">
        <v>496</v>
      </c>
      <c r="J1099" s="231">
        <v>23</v>
      </c>
    </row>
    <row r="1100" spans="1:10" ht="15" x14ac:dyDescent="0.25">
      <c r="A1100" s="228">
        <v>40001998</v>
      </c>
      <c r="B1100" s="228">
        <v>8487130356</v>
      </c>
      <c r="C1100" s="228" t="s">
        <v>2045</v>
      </c>
      <c r="D1100" s="229">
        <v>36662</v>
      </c>
      <c r="E1100" s="228" t="s">
        <v>907</v>
      </c>
      <c r="F1100" s="228" t="s">
        <v>908</v>
      </c>
      <c r="G1100" s="228" t="s">
        <v>1141</v>
      </c>
      <c r="H1100" s="254">
        <v>3139</v>
      </c>
      <c r="I1100" s="228" t="s">
        <v>496</v>
      </c>
      <c r="J1100" s="231">
        <v>23</v>
      </c>
    </row>
    <row r="1101" spans="1:10" ht="15" x14ac:dyDescent="0.25">
      <c r="A1101" s="228">
        <v>40001999</v>
      </c>
      <c r="B1101" s="228">
        <v>8423862720</v>
      </c>
      <c r="C1101" s="228" t="s">
        <v>2046</v>
      </c>
      <c r="D1101" s="229">
        <v>30335</v>
      </c>
      <c r="E1101" s="228" t="s">
        <v>820</v>
      </c>
      <c r="F1101" s="228" t="s">
        <v>821</v>
      </c>
      <c r="G1101" s="228" t="s">
        <v>1107</v>
      </c>
      <c r="H1101" s="254">
        <v>3910</v>
      </c>
      <c r="I1101" s="228" t="s">
        <v>578</v>
      </c>
      <c r="J1101" s="231">
        <v>40</v>
      </c>
    </row>
    <row r="1102" spans="1:10" ht="15" x14ac:dyDescent="0.25">
      <c r="A1102" s="228">
        <v>40002000</v>
      </c>
      <c r="B1102" s="228">
        <v>8490931135</v>
      </c>
      <c r="C1102" s="228" t="s">
        <v>2047</v>
      </c>
      <c r="D1102" s="229">
        <v>37042</v>
      </c>
      <c r="E1102" s="228" t="s">
        <v>832</v>
      </c>
      <c r="F1102" s="228" t="s">
        <v>833</v>
      </c>
      <c r="G1102" s="228" t="s">
        <v>1107</v>
      </c>
      <c r="H1102" s="254">
        <v>3910</v>
      </c>
      <c r="I1102" s="228" t="s">
        <v>578</v>
      </c>
      <c r="J1102" s="231">
        <v>22</v>
      </c>
    </row>
    <row r="1103" spans="1:10" ht="15" x14ac:dyDescent="0.25">
      <c r="A1103" s="228">
        <v>40002001</v>
      </c>
      <c r="B1103" s="228">
        <v>8488862237</v>
      </c>
      <c r="C1103" s="228" t="s">
        <v>2048</v>
      </c>
      <c r="D1103" s="229">
        <v>36835</v>
      </c>
      <c r="E1103" s="228" t="s">
        <v>820</v>
      </c>
      <c r="F1103" s="228" t="s">
        <v>821</v>
      </c>
      <c r="G1103" s="228" t="s">
        <v>1107</v>
      </c>
      <c r="H1103" s="254">
        <v>3910</v>
      </c>
      <c r="I1103" s="228" t="s">
        <v>578</v>
      </c>
      <c r="J1103" s="231">
        <v>23</v>
      </c>
    </row>
    <row r="1104" spans="1:10" ht="15" x14ac:dyDescent="0.25">
      <c r="A1104" s="228">
        <v>40002002</v>
      </c>
      <c r="B1104" s="228">
        <v>8483740257</v>
      </c>
      <c r="C1104" s="228" t="s">
        <v>2049</v>
      </c>
      <c r="D1104" s="229">
        <v>36323</v>
      </c>
      <c r="E1104" s="228" t="s">
        <v>832</v>
      </c>
      <c r="F1104" s="228" t="s">
        <v>833</v>
      </c>
      <c r="G1104" s="228" t="s">
        <v>1107</v>
      </c>
      <c r="H1104" s="254">
        <v>3910</v>
      </c>
      <c r="I1104" s="228" t="s">
        <v>578</v>
      </c>
      <c r="J1104" s="231">
        <v>24</v>
      </c>
    </row>
    <row r="1105" spans="1:10" ht="15" x14ac:dyDescent="0.25">
      <c r="A1105" s="228">
        <v>40002003</v>
      </c>
      <c r="B1105" s="228">
        <v>8478010726</v>
      </c>
      <c r="C1105" s="228" t="s">
        <v>2050</v>
      </c>
      <c r="D1105" s="229">
        <v>35750</v>
      </c>
      <c r="E1105" s="228" t="s">
        <v>853</v>
      </c>
      <c r="F1105" s="228" t="s">
        <v>854</v>
      </c>
      <c r="G1105" s="228" t="s">
        <v>1897</v>
      </c>
      <c r="H1105" s="254">
        <v>3910</v>
      </c>
      <c r="I1105" s="228" t="s">
        <v>578</v>
      </c>
      <c r="J1105" s="231">
        <v>26</v>
      </c>
    </row>
    <row r="1106" spans="1:10" ht="15" x14ac:dyDescent="0.25">
      <c r="A1106" s="228">
        <v>40002004</v>
      </c>
      <c r="B1106" s="228">
        <v>8483771608</v>
      </c>
      <c r="C1106" s="228" t="s">
        <v>2051</v>
      </c>
      <c r="D1106" s="229">
        <v>36326</v>
      </c>
      <c r="E1106" s="228" t="s">
        <v>1240</v>
      </c>
      <c r="F1106" s="228" t="s">
        <v>1241</v>
      </c>
      <c r="G1106" s="228" t="s">
        <v>1107</v>
      </c>
      <c r="H1106" s="254">
        <v>2910</v>
      </c>
      <c r="I1106" s="228" t="s">
        <v>480</v>
      </c>
      <c r="J1106" s="231">
        <v>24</v>
      </c>
    </row>
    <row r="1107" spans="1:10" ht="15" x14ac:dyDescent="0.25">
      <c r="A1107" s="228">
        <v>40002005</v>
      </c>
      <c r="B1107" s="228">
        <v>8492451181</v>
      </c>
      <c r="C1107" s="228" t="s">
        <v>2036</v>
      </c>
      <c r="D1107" s="229">
        <v>37194</v>
      </c>
      <c r="E1107" s="228" t="s">
        <v>1103</v>
      </c>
      <c r="F1107" s="228" t="s">
        <v>1104</v>
      </c>
      <c r="G1107" s="228" t="s">
        <v>1107</v>
      </c>
      <c r="H1107" s="254">
        <v>3910</v>
      </c>
      <c r="I1107" s="228" t="s">
        <v>578</v>
      </c>
      <c r="J1107" s="231">
        <v>22</v>
      </c>
    </row>
    <row r="1108" spans="1:10" ht="15" x14ac:dyDescent="0.25">
      <c r="A1108" s="228">
        <v>40002006</v>
      </c>
      <c r="B1108" s="228">
        <v>8474240247</v>
      </c>
      <c r="C1108" s="228" t="s">
        <v>2052</v>
      </c>
      <c r="D1108" s="229">
        <v>35373</v>
      </c>
      <c r="E1108" s="228" t="s">
        <v>907</v>
      </c>
      <c r="F1108" s="228" t="s">
        <v>908</v>
      </c>
      <c r="G1108" s="228" t="s">
        <v>1107</v>
      </c>
      <c r="H1108" s="254">
        <v>3910</v>
      </c>
      <c r="I1108" s="228" t="s">
        <v>578</v>
      </c>
      <c r="J1108" s="231">
        <v>27</v>
      </c>
    </row>
    <row r="1109" spans="1:10" ht="15" x14ac:dyDescent="0.25">
      <c r="A1109" s="228">
        <v>40002007</v>
      </c>
      <c r="B1109" s="228">
        <v>8485500210</v>
      </c>
      <c r="C1109" s="228" t="s">
        <v>2053</v>
      </c>
      <c r="D1109" s="229">
        <v>36499</v>
      </c>
      <c r="E1109" s="228" t="s">
        <v>898</v>
      </c>
      <c r="F1109" s="228" t="s">
        <v>899</v>
      </c>
      <c r="G1109" s="228" t="s">
        <v>1107</v>
      </c>
      <c r="H1109" s="254">
        <v>3910</v>
      </c>
      <c r="I1109" s="228" t="s">
        <v>578</v>
      </c>
      <c r="J1109" s="231">
        <v>24</v>
      </c>
    </row>
    <row r="1110" spans="1:10" ht="15" x14ac:dyDescent="0.25">
      <c r="A1110" s="228">
        <v>40002008</v>
      </c>
      <c r="B1110" s="228">
        <v>8485451619</v>
      </c>
      <c r="C1110" s="228" t="s">
        <v>2054</v>
      </c>
      <c r="D1110" s="229">
        <v>36494</v>
      </c>
      <c r="E1110" s="228" t="s">
        <v>898</v>
      </c>
      <c r="F1110" s="228" t="s">
        <v>899</v>
      </c>
      <c r="G1110" s="228" t="s">
        <v>1107</v>
      </c>
      <c r="H1110" s="254">
        <v>3910</v>
      </c>
      <c r="I1110" s="228" t="s">
        <v>578</v>
      </c>
      <c r="J1110" s="231">
        <v>24</v>
      </c>
    </row>
    <row r="1111" spans="1:10" ht="15" x14ac:dyDescent="0.25">
      <c r="A1111" s="228">
        <v>40002009</v>
      </c>
      <c r="B1111" s="228">
        <v>8479381701</v>
      </c>
      <c r="C1111" s="228" t="s">
        <v>1986</v>
      </c>
      <c r="D1111" s="229">
        <v>35887</v>
      </c>
      <c r="E1111" s="228" t="s">
        <v>1210</v>
      </c>
      <c r="F1111" s="228" t="s">
        <v>1211</v>
      </c>
      <c r="G1111" s="228" t="s">
        <v>1107</v>
      </c>
      <c r="H1111" s="254">
        <v>3632</v>
      </c>
      <c r="I1111" s="228" t="s">
        <v>555</v>
      </c>
      <c r="J1111" s="231">
        <v>25</v>
      </c>
    </row>
    <row r="1112" spans="1:10" ht="15" x14ac:dyDescent="0.25">
      <c r="A1112" s="228">
        <v>40002011</v>
      </c>
      <c r="B1112" s="228">
        <v>8477600996</v>
      </c>
      <c r="C1112" s="228" t="s">
        <v>2055</v>
      </c>
      <c r="D1112" s="229">
        <v>35709</v>
      </c>
      <c r="E1112" s="228" t="s">
        <v>820</v>
      </c>
      <c r="F1112" s="228" t="s">
        <v>821</v>
      </c>
      <c r="G1112" s="228" t="s">
        <v>1141</v>
      </c>
      <c r="H1112" s="254">
        <v>3910</v>
      </c>
      <c r="I1112" s="228" t="s">
        <v>578</v>
      </c>
      <c r="J1112" s="231">
        <v>26</v>
      </c>
    </row>
    <row r="1113" spans="1:10" ht="15" x14ac:dyDescent="0.25">
      <c r="A1113" s="228">
        <v>40002012</v>
      </c>
      <c r="B1113" s="228">
        <v>8485702417</v>
      </c>
      <c r="C1113" s="228" t="s">
        <v>2056</v>
      </c>
      <c r="D1113" s="229">
        <v>36519</v>
      </c>
      <c r="E1113" s="228" t="s">
        <v>820</v>
      </c>
      <c r="F1113" s="228" t="s">
        <v>821</v>
      </c>
      <c r="G1113" s="228" t="s">
        <v>1107</v>
      </c>
      <c r="H1113" s="254">
        <v>3910</v>
      </c>
      <c r="I1113" s="228" t="s">
        <v>578</v>
      </c>
      <c r="J1113" s="231">
        <v>24</v>
      </c>
    </row>
    <row r="1114" spans="1:10" ht="15" x14ac:dyDescent="0.25">
      <c r="A1114" s="228">
        <v>40002013</v>
      </c>
      <c r="B1114" s="228">
        <v>8486631289</v>
      </c>
      <c r="C1114" s="228" t="s">
        <v>2057</v>
      </c>
      <c r="D1114" s="229">
        <v>36612</v>
      </c>
      <c r="E1114" s="228" t="s">
        <v>898</v>
      </c>
      <c r="F1114" s="228" t="s">
        <v>899</v>
      </c>
      <c r="G1114" s="228" t="s">
        <v>1141</v>
      </c>
      <c r="H1114" s="254">
        <v>3910</v>
      </c>
      <c r="I1114" s="228" t="s">
        <v>578</v>
      </c>
      <c r="J1114" s="231">
        <v>23</v>
      </c>
    </row>
    <row r="1115" spans="1:10" ht="15" x14ac:dyDescent="0.25">
      <c r="A1115" s="228">
        <v>40002014</v>
      </c>
      <c r="B1115" s="228">
        <v>8467950226</v>
      </c>
      <c r="C1115" s="228" t="s">
        <v>2058</v>
      </c>
      <c r="D1115" s="229">
        <v>34744</v>
      </c>
      <c r="E1115" s="228" t="s">
        <v>1129</v>
      </c>
      <c r="F1115" s="228" t="s">
        <v>1130</v>
      </c>
      <c r="G1115" s="228" t="s">
        <v>1107</v>
      </c>
      <c r="H1115" s="254">
        <v>4134</v>
      </c>
      <c r="I1115" s="228" t="s">
        <v>592</v>
      </c>
      <c r="J1115" s="231">
        <v>28</v>
      </c>
    </row>
    <row r="1116" spans="1:10" ht="15" x14ac:dyDescent="0.25">
      <c r="A1116" s="228">
        <v>40002015</v>
      </c>
      <c r="B1116" s="228">
        <v>8482040391</v>
      </c>
      <c r="C1116" s="228" t="s">
        <v>2059</v>
      </c>
      <c r="D1116" s="229">
        <v>36153</v>
      </c>
      <c r="E1116" s="228" t="s">
        <v>1129</v>
      </c>
      <c r="F1116" s="228" t="s">
        <v>1130</v>
      </c>
      <c r="G1116" s="228" t="s">
        <v>1107</v>
      </c>
      <c r="H1116" s="254">
        <v>3910</v>
      </c>
      <c r="I1116" s="228" t="s">
        <v>578</v>
      </c>
      <c r="J1116" s="231">
        <v>25</v>
      </c>
    </row>
    <row r="1117" spans="1:10" ht="15" x14ac:dyDescent="0.25">
      <c r="A1117" s="228">
        <v>40002016</v>
      </c>
      <c r="B1117" s="228">
        <v>8485391136</v>
      </c>
      <c r="C1117" s="228" t="s">
        <v>1823</v>
      </c>
      <c r="D1117" s="229">
        <v>36488</v>
      </c>
      <c r="E1117" s="228" t="s">
        <v>820</v>
      </c>
      <c r="F1117" s="228" t="s">
        <v>821</v>
      </c>
      <c r="G1117" s="228" t="s">
        <v>1107</v>
      </c>
      <c r="H1117" s="254">
        <v>3910</v>
      </c>
      <c r="I1117" s="228" t="s">
        <v>578</v>
      </c>
      <c r="J1117" s="231">
        <v>24</v>
      </c>
    </row>
    <row r="1118" spans="1:10" ht="15" x14ac:dyDescent="0.25">
      <c r="A1118" s="228">
        <v>40002017</v>
      </c>
      <c r="B1118" s="228">
        <v>8485451619</v>
      </c>
      <c r="C1118" s="228" t="s">
        <v>2054</v>
      </c>
      <c r="D1118" s="229">
        <v>36494</v>
      </c>
      <c r="E1118" s="228" t="s">
        <v>898</v>
      </c>
      <c r="F1118" s="228" t="s">
        <v>899</v>
      </c>
      <c r="G1118" s="228" t="s">
        <v>1107</v>
      </c>
      <c r="H1118" s="254">
        <v>3910</v>
      </c>
      <c r="I1118" s="228" t="s">
        <v>578</v>
      </c>
      <c r="J1118" s="231">
        <v>24</v>
      </c>
    </row>
    <row r="1119" spans="1:10" ht="15" x14ac:dyDescent="0.25">
      <c r="A1119" s="228">
        <v>40002018</v>
      </c>
      <c r="B1119" s="228">
        <v>8485500210</v>
      </c>
      <c r="C1119" s="228" t="s">
        <v>2053</v>
      </c>
      <c r="D1119" s="229">
        <v>36499</v>
      </c>
      <c r="E1119" s="228" t="s">
        <v>898</v>
      </c>
      <c r="F1119" s="228" t="s">
        <v>899</v>
      </c>
      <c r="G1119" s="228" t="s">
        <v>1107</v>
      </c>
      <c r="H1119" s="254">
        <v>3910</v>
      </c>
      <c r="I1119" s="228" t="s">
        <v>578</v>
      </c>
      <c r="J1119" s="231">
        <v>24</v>
      </c>
    </row>
    <row r="1120" spans="1:10" ht="15" x14ac:dyDescent="0.25">
      <c r="A1120" s="228">
        <v>40002019</v>
      </c>
      <c r="B1120" s="228">
        <v>8488862237</v>
      </c>
      <c r="C1120" s="228" t="s">
        <v>2048</v>
      </c>
      <c r="D1120" s="229">
        <v>36835</v>
      </c>
      <c r="E1120" s="228" t="s">
        <v>820</v>
      </c>
      <c r="F1120" s="228" t="s">
        <v>821</v>
      </c>
      <c r="G1120" s="228" t="s">
        <v>1107</v>
      </c>
      <c r="H1120" s="254">
        <v>3910</v>
      </c>
      <c r="I1120" s="228" t="s">
        <v>578</v>
      </c>
      <c r="J1120" s="231">
        <v>23</v>
      </c>
    </row>
    <row r="1121" spans="1:10" ht="15" x14ac:dyDescent="0.25">
      <c r="A1121" s="228">
        <v>40002020</v>
      </c>
      <c r="B1121" s="228">
        <v>8486171679</v>
      </c>
      <c r="C1121" s="228" t="s">
        <v>2060</v>
      </c>
      <c r="D1121" s="229">
        <v>36566</v>
      </c>
      <c r="E1121" s="228" t="s">
        <v>1220</v>
      </c>
      <c r="F1121" s="228" t="s">
        <v>1221</v>
      </c>
      <c r="G1121" s="228" t="s">
        <v>1107</v>
      </c>
      <c r="H1121" s="254">
        <v>3910</v>
      </c>
      <c r="I1121" s="228" t="s">
        <v>578</v>
      </c>
      <c r="J1121" s="231">
        <v>23</v>
      </c>
    </row>
    <row r="1122" spans="1:10" ht="15" x14ac:dyDescent="0.25">
      <c r="A1122" s="228">
        <v>40002021</v>
      </c>
      <c r="B1122" s="228">
        <v>8486560063</v>
      </c>
      <c r="C1122" s="228" t="s">
        <v>2061</v>
      </c>
      <c r="D1122" s="229">
        <v>36605</v>
      </c>
      <c r="E1122" s="228" t="s">
        <v>898</v>
      </c>
      <c r="F1122" s="228" t="s">
        <v>899</v>
      </c>
      <c r="G1122" s="228" t="s">
        <v>1107</v>
      </c>
      <c r="H1122" s="254">
        <v>3910</v>
      </c>
      <c r="I1122" s="228" t="s">
        <v>578</v>
      </c>
      <c r="J1122" s="231">
        <v>23</v>
      </c>
    </row>
    <row r="1123" spans="1:10" ht="15" x14ac:dyDescent="0.25">
      <c r="A1123" s="228">
        <v>40002022</v>
      </c>
      <c r="B1123" s="228">
        <v>8479690798</v>
      </c>
      <c r="C1123" s="228" t="s">
        <v>2062</v>
      </c>
      <c r="D1123" s="229">
        <v>35918</v>
      </c>
      <c r="E1123" s="228" t="s">
        <v>820</v>
      </c>
      <c r="F1123" s="228" t="s">
        <v>821</v>
      </c>
      <c r="G1123" s="228" t="s">
        <v>1107</v>
      </c>
      <c r="H1123" s="254">
        <v>3910</v>
      </c>
      <c r="I1123" s="228" t="s">
        <v>578</v>
      </c>
      <c r="J1123" s="231">
        <v>25</v>
      </c>
    </row>
    <row r="1124" spans="1:10" ht="15" x14ac:dyDescent="0.25">
      <c r="A1124" s="228">
        <v>40002023</v>
      </c>
      <c r="B1124" s="228">
        <v>8469203630</v>
      </c>
      <c r="C1124" s="228" t="s">
        <v>2018</v>
      </c>
      <c r="D1124" s="229">
        <v>34869</v>
      </c>
      <c r="E1124" s="228" t="s">
        <v>820</v>
      </c>
      <c r="F1124" s="228" t="s">
        <v>821</v>
      </c>
      <c r="G1124" s="228" t="s">
        <v>1107</v>
      </c>
      <c r="H1124" s="254">
        <v>3910</v>
      </c>
      <c r="I1124" s="228" t="s">
        <v>578</v>
      </c>
      <c r="J1124" s="231">
        <v>28</v>
      </c>
    </row>
    <row r="1125" spans="1:10" ht="15" x14ac:dyDescent="0.25">
      <c r="A1125" s="228">
        <v>90000002</v>
      </c>
      <c r="B1125" s="228">
        <v>8450510813</v>
      </c>
      <c r="C1125" s="228" t="s">
        <v>169</v>
      </c>
      <c r="D1125" s="229">
        <v>33000</v>
      </c>
      <c r="E1125" s="228" t="s">
        <v>1163</v>
      </c>
      <c r="F1125" s="228" t="s">
        <v>1164</v>
      </c>
      <c r="G1125" s="228" t="s">
        <v>1107</v>
      </c>
      <c r="H1125" s="254">
        <v>2910</v>
      </c>
      <c r="I1125" s="228" t="s">
        <v>480</v>
      </c>
      <c r="J1125" s="231">
        <v>33</v>
      </c>
    </row>
    <row r="1126" spans="1:10" x14ac:dyDescent="0.25">
      <c r="B1126" s="228">
        <v>8457141279</v>
      </c>
      <c r="C1126" s="228" t="s">
        <v>2597</v>
      </c>
      <c r="D1126" s="229">
        <v>33663</v>
      </c>
      <c r="G1126" s="228" t="s">
        <v>1107</v>
      </c>
      <c r="H1126" s="230">
        <v>2121</v>
      </c>
      <c r="J1126" s="228">
        <v>31</v>
      </c>
    </row>
  </sheetData>
  <autoFilter ref="A1:I1126" xr:uid="{00000000-0009-0000-0000-000000000000}"/>
  <pageMargins left="0.75" right="0.75" top="1" bottom="1" header="0.5" footer="0.5"/>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B652-5501-4C7A-8417-23F048689958}">
  <sheetPr codeName="Munka8"/>
  <dimension ref="A1:F903"/>
  <sheetViews>
    <sheetView workbookViewId="0">
      <selection activeCell="C4" sqref="C4"/>
    </sheetView>
  </sheetViews>
  <sheetFormatPr defaultRowHeight="15" x14ac:dyDescent="0.25"/>
  <cols>
    <col min="1" max="1" width="11" style="235" bestFit="1" customWidth="1"/>
    <col min="2" max="2" width="12.7109375" style="235" customWidth="1"/>
    <col min="3" max="3" width="33.28515625" bestFit="1" customWidth="1"/>
    <col min="4" max="4" width="15.5703125" style="237" customWidth="1"/>
    <col min="5" max="5" width="18.85546875" style="237" customWidth="1"/>
    <col min="6" max="6" width="22.7109375" customWidth="1"/>
  </cols>
  <sheetData>
    <row r="1" spans="1:6" ht="51.6" customHeight="1" x14ac:dyDescent="0.25">
      <c r="A1" s="232" t="s">
        <v>136</v>
      </c>
      <c r="B1" s="232" t="s">
        <v>2063</v>
      </c>
      <c r="C1" s="233" t="s">
        <v>2064</v>
      </c>
      <c r="D1" s="255" t="s">
        <v>2065</v>
      </c>
      <c r="E1" s="255" t="s">
        <v>2066</v>
      </c>
      <c r="F1" s="234" t="s">
        <v>2067</v>
      </c>
    </row>
    <row r="2" spans="1:6" x14ac:dyDescent="0.25">
      <c r="A2" s="235">
        <v>8451322220</v>
      </c>
      <c r="B2">
        <v>10000920</v>
      </c>
      <c r="C2" t="s">
        <v>1339</v>
      </c>
      <c r="D2" s="237">
        <v>372183.33333333331</v>
      </c>
      <c r="E2" s="237">
        <v>372183.33333333331</v>
      </c>
      <c r="F2">
        <v>6</v>
      </c>
    </row>
    <row r="3" spans="1:6" x14ac:dyDescent="0.25">
      <c r="A3" s="235">
        <v>8468030554</v>
      </c>
      <c r="B3">
        <v>10001622</v>
      </c>
      <c r="C3" t="s">
        <v>1545</v>
      </c>
      <c r="D3" s="237">
        <v>275000</v>
      </c>
      <c r="E3" s="237">
        <v>275000</v>
      </c>
      <c r="F3">
        <v>6</v>
      </c>
    </row>
    <row r="4" spans="1:6" x14ac:dyDescent="0.25">
      <c r="A4" s="235">
        <v>8415210264</v>
      </c>
      <c r="B4">
        <v>10000388</v>
      </c>
      <c r="C4" t="s">
        <v>1096</v>
      </c>
      <c r="D4" s="237">
        <v>341000</v>
      </c>
      <c r="E4" s="237">
        <v>341000</v>
      </c>
      <c r="F4">
        <v>6</v>
      </c>
    </row>
    <row r="5" spans="1:6" x14ac:dyDescent="0.25">
      <c r="A5" s="235">
        <v>8415364997</v>
      </c>
      <c r="B5">
        <v>10001980</v>
      </c>
      <c r="C5" t="s">
        <v>1759</v>
      </c>
      <c r="D5" s="237">
        <v>244000</v>
      </c>
      <c r="E5" s="237">
        <v>244000</v>
      </c>
      <c r="F5">
        <v>6</v>
      </c>
    </row>
    <row r="6" spans="1:6" x14ac:dyDescent="0.25">
      <c r="A6" s="235">
        <v>8464542070</v>
      </c>
      <c r="B6">
        <v>10002006</v>
      </c>
      <c r="C6" t="s">
        <v>1778</v>
      </c>
      <c r="D6" s="237">
        <v>450000</v>
      </c>
      <c r="E6" s="237">
        <v>450000</v>
      </c>
      <c r="F6">
        <v>4</v>
      </c>
    </row>
    <row r="7" spans="1:6" x14ac:dyDescent="0.25">
      <c r="A7" s="235">
        <v>8438973132</v>
      </c>
      <c r="B7">
        <v>10002039</v>
      </c>
      <c r="C7" t="s">
        <v>1814</v>
      </c>
      <c r="D7" s="237">
        <v>82500</v>
      </c>
      <c r="E7" s="237">
        <v>330000</v>
      </c>
      <c r="F7">
        <v>2</v>
      </c>
    </row>
    <row r="8" spans="1:6" x14ac:dyDescent="0.25">
      <c r="A8" s="235">
        <v>8483220415</v>
      </c>
      <c r="B8">
        <v>10001892</v>
      </c>
      <c r="C8" t="s">
        <v>2522</v>
      </c>
      <c r="D8" s="237">
        <v>313533.33333333331</v>
      </c>
      <c r="E8" s="237">
        <v>313533.33333333331</v>
      </c>
      <c r="F8">
        <v>6</v>
      </c>
    </row>
    <row r="9" spans="1:6" x14ac:dyDescent="0.25">
      <c r="A9" s="235">
        <v>8366723038</v>
      </c>
      <c r="B9">
        <v>10001026</v>
      </c>
      <c r="C9" t="s">
        <v>1373</v>
      </c>
      <c r="D9" s="237">
        <v>330000</v>
      </c>
      <c r="E9" s="237">
        <v>440000</v>
      </c>
      <c r="F9">
        <v>6</v>
      </c>
    </row>
    <row r="10" spans="1:6" x14ac:dyDescent="0.25">
      <c r="A10" s="235">
        <v>8361381112</v>
      </c>
      <c r="B10">
        <v>10001720</v>
      </c>
      <c r="C10" t="s">
        <v>2156</v>
      </c>
      <c r="D10" s="237">
        <v>287300</v>
      </c>
      <c r="E10" s="237">
        <v>287300</v>
      </c>
      <c r="F10">
        <v>6</v>
      </c>
    </row>
    <row r="11" spans="1:6" x14ac:dyDescent="0.25">
      <c r="A11" s="235">
        <v>8351102644</v>
      </c>
      <c r="B11">
        <v>10000394</v>
      </c>
      <c r="C11" t="s">
        <v>1099</v>
      </c>
      <c r="D11" s="237">
        <v>715000</v>
      </c>
      <c r="E11" s="237">
        <v>715000</v>
      </c>
      <c r="F11">
        <v>6</v>
      </c>
    </row>
    <row r="12" spans="1:6" x14ac:dyDescent="0.25">
      <c r="A12" s="235">
        <v>8350062436</v>
      </c>
      <c r="B12">
        <v>10000395</v>
      </c>
      <c r="C12" t="s">
        <v>1102</v>
      </c>
      <c r="D12" s="237">
        <v>638333.33333333337</v>
      </c>
      <c r="E12" s="237">
        <v>638333.33333333337</v>
      </c>
      <c r="F12">
        <v>6</v>
      </c>
    </row>
    <row r="13" spans="1:6" x14ac:dyDescent="0.25">
      <c r="A13" s="235">
        <v>8387944947</v>
      </c>
      <c r="B13">
        <v>10000396</v>
      </c>
      <c r="C13" t="s">
        <v>1105</v>
      </c>
      <c r="D13" s="237">
        <v>261766.66666666666</v>
      </c>
      <c r="E13" s="237">
        <v>349022.22222222219</v>
      </c>
      <c r="F13">
        <v>6</v>
      </c>
    </row>
    <row r="14" spans="1:6" x14ac:dyDescent="0.25">
      <c r="A14" s="235">
        <v>8465163111</v>
      </c>
      <c r="B14">
        <v>10002045</v>
      </c>
      <c r="C14" t="s">
        <v>2491</v>
      </c>
      <c r="D14" s="237">
        <v>290000</v>
      </c>
      <c r="E14" s="237">
        <v>290000</v>
      </c>
      <c r="F14">
        <v>2</v>
      </c>
    </row>
    <row r="15" spans="1:6" x14ac:dyDescent="0.25">
      <c r="A15" s="235">
        <v>8468362336</v>
      </c>
      <c r="B15">
        <v>10001815</v>
      </c>
      <c r="C15" t="s">
        <v>2496</v>
      </c>
      <c r="D15" s="237">
        <v>66000</v>
      </c>
      <c r="E15" s="237">
        <v>264000</v>
      </c>
      <c r="F15">
        <v>6</v>
      </c>
    </row>
    <row r="16" spans="1:6" x14ac:dyDescent="0.25">
      <c r="A16" s="235">
        <v>8392431405</v>
      </c>
      <c r="B16">
        <v>10001846</v>
      </c>
      <c r="C16" t="s">
        <v>2226</v>
      </c>
      <c r="D16" s="237">
        <v>935000</v>
      </c>
      <c r="E16" s="237">
        <v>1246666.6666666667</v>
      </c>
      <c r="F16">
        <v>6</v>
      </c>
    </row>
    <row r="17" spans="1:6" x14ac:dyDescent="0.25">
      <c r="A17" s="235">
        <v>8411453715</v>
      </c>
      <c r="B17">
        <v>10001738</v>
      </c>
      <c r="C17" t="s">
        <v>2296</v>
      </c>
      <c r="D17" s="237">
        <v>210733.33333333334</v>
      </c>
      <c r="E17" s="237">
        <v>210733.33333333334</v>
      </c>
      <c r="F17">
        <v>6</v>
      </c>
    </row>
    <row r="18" spans="1:6" x14ac:dyDescent="0.25">
      <c r="A18" s="235">
        <v>8457461427</v>
      </c>
      <c r="B18">
        <v>10000903</v>
      </c>
      <c r="C18" t="s">
        <v>2466</v>
      </c>
      <c r="D18" s="237">
        <v>423533.33333333331</v>
      </c>
      <c r="E18" s="237">
        <v>423533.33333333331</v>
      </c>
      <c r="F18">
        <v>6</v>
      </c>
    </row>
    <row r="19" spans="1:6" x14ac:dyDescent="0.25">
      <c r="A19" s="235">
        <v>8433500570</v>
      </c>
      <c r="B19">
        <v>10000335</v>
      </c>
      <c r="C19" t="s">
        <v>2366</v>
      </c>
      <c r="D19" s="237">
        <v>426900</v>
      </c>
      <c r="E19" s="237">
        <v>426900</v>
      </c>
      <c r="F19">
        <v>6</v>
      </c>
    </row>
    <row r="20" spans="1:6" x14ac:dyDescent="0.25">
      <c r="A20" s="235">
        <v>8401383412</v>
      </c>
      <c r="B20">
        <v>10001987</v>
      </c>
      <c r="C20" t="s">
        <v>2255</v>
      </c>
      <c r="D20" s="237">
        <v>616160</v>
      </c>
      <c r="E20" s="237">
        <v>616160</v>
      </c>
      <c r="F20">
        <v>5</v>
      </c>
    </row>
    <row r="21" spans="1:6" x14ac:dyDescent="0.25">
      <c r="A21" s="235">
        <v>8440121865</v>
      </c>
      <c r="B21">
        <v>10001959</v>
      </c>
      <c r="C21" t="s">
        <v>1744</v>
      </c>
      <c r="D21" s="237">
        <v>605000</v>
      </c>
      <c r="E21" s="237">
        <v>605000</v>
      </c>
      <c r="F21">
        <v>6</v>
      </c>
    </row>
    <row r="22" spans="1:6" x14ac:dyDescent="0.25">
      <c r="A22" s="235">
        <v>8360630372</v>
      </c>
      <c r="B22">
        <v>10001758</v>
      </c>
      <c r="C22" t="s">
        <v>2154</v>
      </c>
      <c r="D22" s="237">
        <v>240933.33333333334</v>
      </c>
      <c r="E22" s="237">
        <v>240933.33333333334</v>
      </c>
      <c r="F22">
        <v>6</v>
      </c>
    </row>
    <row r="23" spans="1:6" x14ac:dyDescent="0.25">
      <c r="A23" s="235">
        <v>8382053971</v>
      </c>
      <c r="B23">
        <v>10001806</v>
      </c>
      <c r="C23" t="s">
        <v>1682</v>
      </c>
      <c r="D23" s="237">
        <v>155533.33333333334</v>
      </c>
      <c r="E23" s="237">
        <v>311066.66666666669</v>
      </c>
      <c r="F23">
        <v>6</v>
      </c>
    </row>
    <row r="24" spans="1:6" x14ac:dyDescent="0.25">
      <c r="A24" s="235">
        <v>8387843466</v>
      </c>
      <c r="B24">
        <v>10001732</v>
      </c>
      <c r="C24" t="s">
        <v>2211</v>
      </c>
      <c r="D24" s="237">
        <v>425666.66666666669</v>
      </c>
      <c r="E24" s="237">
        <v>425666.66666666669</v>
      </c>
      <c r="F24">
        <v>6</v>
      </c>
    </row>
    <row r="25" spans="1:6" x14ac:dyDescent="0.25">
      <c r="A25" s="235">
        <v>8424450205</v>
      </c>
      <c r="B25">
        <v>10001125</v>
      </c>
      <c r="C25" t="s">
        <v>1405</v>
      </c>
      <c r="D25" s="237">
        <v>513000</v>
      </c>
      <c r="E25" s="237">
        <v>513000</v>
      </c>
      <c r="F25">
        <v>6</v>
      </c>
    </row>
    <row r="26" spans="1:6" x14ac:dyDescent="0.25">
      <c r="A26" s="235">
        <v>8393403200</v>
      </c>
      <c r="B26">
        <v>10000407</v>
      </c>
      <c r="C26" t="s">
        <v>1106</v>
      </c>
      <c r="D26" s="237">
        <v>405266.66666666669</v>
      </c>
      <c r="E26" s="237">
        <v>405266.66666666669</v>
      </c>
      <c r="F26">
        <v>6</v>
      </c>
    </row>
    <row r="27" spans="1:6" x14ac:dyDescent="0.25">
      <c r="A27" s="235">
        <v>8406592389</v>
      </c>
      <c r="B27">
        <v>10000408</v>
      </c>
      <c r="C27" t="s">
        <v>1108</v>
      </c>
      <c r="D27" s="237">
        <v>394266.66666666669</v>
      </c>
      <c r="E27" s="237">
        <v>394266.66666666669</v>
      </c>
      <c r="F27">
        <v>6</v>
      </c>
    </row>
    <row r="28" spans="1:6" x14ac:dyDescent="0.25">
      <c r="A28" s="235">
        <v>8400614186</v>
      </c>
      <c r="B28">
        <v>10002005</v>
      </c>
      <c r="C28" t="s">
        <v>196</v>
      </c>
      <c r="D28" s="237">
        <v>282700</v>
      </c>
      <c r="E28" s="237">
        <v>282700</v>
      </c>
      <c r="F28">
        <v>4</v>
      </c>
    </row>
    <row r="29" spans="1:6" x14ac:dyDescent="0.25">
      <c r="A29" s="235">
        <v>8463041248</v>
      </c>
      <c r="B29">
        <v>10001854</v>
      </c>
      <c r="C29" t="s">
        <v>1700</v>
      </c>
      <c r="D29" s="237">
        <v>361266.66666666669</v>
      </c>
      <c r="E29" s="237">
        <v>361266.66666666669</v>
      </c>
      <c r="F29">
        <v>6</v>
      </c>
    </row>
    <row r="30" spans="1:6" x14ac:dyDescent="0.25">
      <c r="A30" s="235">
        <v>8396515204</v>
      </c>
      <c r="B30">
        <v>10000409</v>
      </c>
      <c r="C30" t="s">
        <v>2237</v>
      </c>
      <c r="D30" s="237">
        <v>457133.33333333331</v>
      </c>
      <c r="E30" s="237">
        <v>457133.33333333331</v>
      </c>
      <c r="F30">
        <v>6</v>
      </c>
    </row>
    <row r="31" spans="1:6" x14ac:dyDescent="0.25">
      <c r="A31" s="235">
        <v>8408103296</v>
      </c>
      <c r="B31">
        <v>10001449</v>
      </c>
      <c r="C31" t="s">
        <v>2280</v>
      </c>
      <c r="D31" s="237">
        <v>418000</v>
      </c>
      <c r="E31" s="237">
        <v>557333.33333333337</v>
      </c>
      <c r="F31">
        <v>6</v>
      </c>
    </row>
    <row r="32" spans="1:6" x14ac:dyDescent="0.25">
      <c r="A32" s="235">
        <v>8415403542</v>
      </c>
      <c r="B32">
        <v>10000014</v>
      </c>
      <c r="C32" t="s">
        <v>831</v>
      </c>
      <c r="D32" s="237">
        <v>449840</v>
      </c>
      <c r="E32" s="237">
        <v>449840</v>
      </c>
      <c r="F32">
        <v>5</v>
      </c>
    </row>
    <row r="33" spans="1:6" x14ac:dyDescent="0.25">
      <c r="A33" s="235">
        <v>8403482019</v>
      </c>
      <c r="B33">
        <v>10000410</v>
      </c>
      <c r="C33" t="s">
        <v>1114</v>
      </c>
      <c r="D33" s="237">
        <v>353133.33333333331</v>
      </c>
      <c r="E33" s="237">
        <v>353133.33333333331</v>
      </c>
      <c r="F33">
        <v>6</v>
      </c>
    </row>
    <row r="34" spans="1:6" x14ac:dyDescent="0.25">
      <c r="A34" s="235">
        <v>8426341128</v>
      </c>
      <c r="B34">
        <v>10001448</v>
      </c>
      <c r="C34" t="s">
        <v>1495</v>
      </c>
      <c r="D34" s="237">
        <v>330000</v>
      </c>
      <c r="E34" s="237">
        <v>330000</v>
      </c>
      <c r="F34">
        <v>6</v>
      </c>
    </row>
    <row r="35" spans="1:6" x14ac:dyDescent="0.25">
      <c r="A35" s="235">
        <v>8424680057</v>
      </c>
      <c r="B35">
        <v>10000015</v>
      </c>
      <c r="C35" t="s">
        <v>835</v>
      </c>
      <c r="D35" s="237">
        <v>558566.66666666663</v>
      </c>
      <c r="E35" s="237">
        <v>744755.5555555555</v>
      </c>
      <c r="F35">
        <v>6</v>
      </c>
    </row>
    <row r="36" spans="1:6" x14ac:dyDescent="0.25">
      <c r="A36" s="235">
        <v>8363372080</v>
      </c>
      <c r="B36">
        <v>10000411</v>
      </c>
      <c r="C36" t="s">
        <v>2161</v>
      </c>
      <c r="D36" s="237">
        <v>313300</v>
      </c>
      <c r="E36" s="237">
        <v>313300</v>
      </c>
      <c r="F36">
        <v>6</v>
      </c>
    </row>
    <row r="37" spans="1:6" x14ac:dyDescent="0.25">
      <c r="A37" s="235">
        <v>8449900085</v>
      </c>
      <c r="B37">
        <v>10000412</v>
      </c>
      <c r="C37" t="s">
        <v>1116</v>
      </c>
      <c r="D37" s="237">
        <v>273766.66666666669</v>
      </c>
      <c r="E37" s="237">
        <v>273766.66666666669</v>
      </c>
      <c r="F37">
        <v>6</v>
      </c>
    </row>
    <row r="38" spans="1:6" x14ac:dyDescent="0.25">
      <c r="A38" s="235">
        <v>8453534012</v>
      </c>
      <c r="B38">
        <v>10001957</v>
      </c>
      <c r="C38" t="s">
        <v>2446</v>
      </c>
      <c r="D38" s="237">
        <v>310000</v>
      </c>
      <c r="E38" s="237">
        <v>310000</v>
      </c>
      <c r="F38">
        <v>2</v>
      </c>
    </row>
    <row r="39" spans="1:6" x14ac:dyDescent="0.25">
      <c r="A39" s="235">
        <v>8348242694</v>
      </c>
      <c r="B39">
        <v>10001538</v>
      </c>
      <c r="C39" t="s">
        <v>1516</v>
      </c>
      <c r="D39" s="237">
        <v>394266.66666666669</v>
      </c>
      <c r="E39" s="237">
        <v>394266.66666666669</v>
      </c>
      <c r="F39">
        <v>6</v>
      </c>
    </row>
    <row r="40" spans="1:6" x14ac:dyDescent="0.25">
      <c r="A40" s="235">
        <v>8403941870</v>
      </c>
      <c r="B40">
        <v>10001444</v>
      </c>
      <c r="C40" t="s">
        <v>2263</v>
      </c>
      <c r="D40" s="237">
        <v>317933.33333333331</v>
      </c>
      <c r="E40" s="237">
        <v>317933.33333333331</v>
      </c>
      <c r="F40">
        <v>6</v>
      </c>
    </row>
    <row r="41" spans="1:6" x14ac:dyDescent="0.25">
      <c r="A41" s="235">
        <v>8352431714</v>
      </c>
      <c r="B41">
        <v>10000416</v>
      </c>
      <c r="C41" t="s">
        <v>2126</v>
      </c>
      <c r="D41" s="237">
        <v>407666.66666666669</v>
      </c>
      <c r="E41" s="237">
        <v>407666.66666666669</v>
      </c>
      <c r="F41">
        <v>6</v>
      </c>
    </row>
    <row r="42" spans="1:6" x14ac:dyDescent="0.25">
      <c r="A42" s="235">
        <v>8460982173</v>
      </c>
      <c r="B42">
        <v>10002000</v>
      </c>
      <c r="C42" t="s">
        <v>1773</v>
      </c>
      <c r="D42" s="237">
        <v>300000</v>
      </c>
      <c r="E42" s="237">
        <v>300000</v>
      </c>
      <c r="F42">
        <v>4</v>
      </c>
    </row>
    <row r="43" spans="1:6" x14ac:dyDescent="0.25">
      <c r="A43" s="235">
        <v>8450630401</v>
      </c>
      <c r="B43">
        <v>10002032</v>
      </c>
      <c r="C43" t="s">
        <v>1807</v>
      </c>
      <c r="D43" s="237">
        <v>200000</v>
      </c>
      <c r="E43" s="237">
        <v>400000</v>
      </c>
      <c r="F43">
        <v>2</v>
      </c>
    </row>
    <row r="44" spans="1:6" x14ac:dyDescent="0.25">
      <c r="A44" s="235">
        <v>8452590628</v>
      </c>
      <c r="B44">
        <v>10001147</v>
      </c>
      <c r="C44" t="s">
        <v>1417</v>
      </c>
      <c r="D44" s="237">
        <v>378433.33333333331</v>
      </c>
      <c r="E44" s="237">
        <v>378433.33333333331</v>
      </c>
      <c r="F44">
        <v>6</v>
      </c>
    </row>
    <row r="45" spans="1:6" x14ac:dyDescent="0.25">
      <c r="A45" s="235">
        <v>8433880187</v>
      </c>
      <c r="B45">
        <v>10000336</v>
      </c>
      <c r="C45" t="s">
        <v>2369</v>
      </c>
      <c r="D45" s="237">
        <v>682000</v>
      </c>
      <c r="E45" s="237">
        <v>682000</v>
      </c>
      <c r="F45">
        <v>6</v>
      </c>
    </row>
    <row r="46" spans="1:6" x14ac:dyDescent="0.25">
      <c r="A46" s="235">
        <v>8472250296</v>
      </c>
      <c r="B46">
        <v>10001649</v>
      </c>
      <c r="C46" t="s">
        <v>2507</v>
      </c>
      <c r="D46" s="237">
        <v>278200</v>
      </c>
      <c r="E46" s="237">
        <v>278200</v>
      </c>
      <c r="F46">
        <v>6</v>
      </c>
    </row>
    <row r="47" spans="1:6" x14ac:dyDescent="0.25">
      <c r="A47" s="235">
        <v>8445312235</v>
      </c>
      <c r="B47">
        <v>10001747</v>
      </c>
      <c r="C47" t="s">
        <v>2412</v>
      </c>
      <c r="D47" s="237">
        <v>240933.33333333334</v>
      </c>
      <c r="E47" s="237">
        <v>240933.33333333334</v>
      </c>
      <c r="F47">
        <v>6</v>
      </c>
    </row>
    <row r="48" spans="1:6" x14ac:dyDescent="0.25">
      <c r="A48" s="235">
        <v>8471840170</v>
      </c>
      <c r="B48">
        <v>10001629</v>
      </c>
      <c r="C48" t="s">
        <v>2504</v>
      </c>
      <c r="D48" s="237">
        <v>392666.66666666669</v>
      </c>
      <c r="E48" s="237">
        <v>392666.66666666669</v>
      </c>
      <c r="F48">
        <v>6</v>
      </c>
    </row>
    <row r="49" spans="1:6" x14ac:dyDescent="0.25">
      <c r="A49" s="235">
        <v>8346442386</v>
      </c>
      <c r="B49">
        <v>10000021</v>
      </c>
      <c r="C49" t="s">
        <v>2110</v>
      </c>
      <c r="D49" s="237">
        <v>1141800</v>
      </c>
      <c r="E49" s="237">
        <v>1141800</v>
      </c>
      <c r="F49">
        <v>6</v>
      </c>
    </row>
    <row r="50" spans="1:6" x14ac:dyDescent="0.25">
      <c r="A50" s="235">
        <v>8457790412</v>
      </c>
      <c r="B50">
        <v>10001575</v>
      </c>
      <c r="C50" t="s">
        <v>2467</v>
      </c>
      <c r="D50" s="237">
        <v>162150</v>
      </c>
      <c r="E50" s="237">
        <v>324300</v>
      </c>
      <c r="F50">
        <v>6</v>
      </c>
    </row>
    <row r="51" spans="1:6" x14ac:dyDescent="0.25">
      <c r="A51" s="235">
        <v>8459273199</v>
      </c>
      <c r="B51">
        <v>10001818</v>
      </c>
      <c r="C51" t="s">
        <v>2473</v>
      </c>
      <c r="D51" s="237">
        <v>282300</v>
      </c>
      <c r="E51" s="237">
        <v>282300</v>
      </c>
      <c r="F51">
        <v>6</v>
      </c>
    </row>
    <row r="52" spans="1:6" x14ac:dyDescent="0.25">
      <c r="A52" s="235">
        <v>8429410953</v>
      </c>
      <c r="B52">
        <v>10001958</v>
      </c>
      <c r="C52" t="s">
        <v>1743</v>
      </c>
      <c r="D52" s="237">
        <v>366733.33333333331</v>
      </c>
      <c r="E52" s="237">
        <v>366733.33333333331</v>
      </c>
      <c r="F52">
        <v>6</v>
      </c>
    </row>
    <row r="53" spans="1:6" x14ac:dyDescent="0.25">
      <c r="A53" s="235">
        <v>8375151610</v>
      </c>
      <c r="B53">
        <v>10000422</v>
      </c>
      <c r="C53" t="s">
        <v>2187</v>
      </c>
      <c r="D53" s="237">
        <v>304820.83333333331</v>
      </c>
      <c r="E53" s="237">
        <v>304820.83333333331</v>
      </c>
      <c r="F53">
        <v>6</v>
      </c>
    </row>
    <row r="54" spans="1:6" x14ac:dyDescent="0.25">
      <c r="A54" s="235">
        <v>8371162944</v>
      </c>
      <c r="B54">
        <v>10000423</v>
      </c>
      <c r="C54" t="s">
        <v>1125</v>
      </c>
      <c r="D54" s="237">
        <v>484000</v>
      </c>
      <c r="E54" s="237">
        <v>484000</v>
      </c>
      <c r="F54">
        <v>6</v>
      </c>
    </row>
    <row r="55" spans="1:6" x14ac:dyDescent="0.25">
      <c r="A55" s="235">
        <v>8419890081</v>
      </c>
      <c r="B55">
        <v>10002004</v>
      </c>
      <c r="C55" t="s">
        <v>1777</v>
      </c>
      <c r="D55" s="237">
        <v>500000</v>
      </c>
      <c r="E55" s="237">
        <v>500000</v>
      </c>
      <c r="F55">
        <v>4</v>
      </c>
    </row>
    <row r="56" spans="1:6" x14ac:dyDescent="0.25">
      <c r="A56" s="235">
        <v>8358032285</v>
      </c>
      <c r="B56">
        <v>10002034</v>
      </c>
      <c r="C56" t="s">
        <v>1809</v>
      </c>
      <c r="D56" s="237">
        <v>82500</v>
      </c>
      <c r="E56" s="237">
        <v>330000</v>
      </c>
      <c r="F56">
        <v>2</v>
      </c>
    </row>
    <row r="57" spans="1:6" x14ac:dyDescent="0.25">
      <c r="A57" s="235">
        <v>8469730517</v>
      </c>
      <c r="B57">
        <v>10001921</v>
      </c>
      <c r="C57" t="s">
        <v>2499</v>
      </c>
      <c r="D57" s="237">
        <v>247533.33333333334</v>
      </c>
      <c r="E57" s="237">
        <v>330044.44444444444</v>
      </c>
      <c r="F57">
        <v>6</v>
      </c>
    </row>
    <row r="58" spans="1:6" x14ac:dyDescent="0.25">
      <c r="A58" s="235">
        <v>8454831045</v>
      </c>
      <c r="B58">
        <v>10001433</v>
      </c>
      <c r="C58" t="s">
        <v>1489</v>
      </c>
      <c r="D58" s="237">
        <v>295266.66666666669</v>
      </c>
      <c r="E58" s="237">
        <v>295266.66666666669</v>
      </c>
      <c r="F58">
        <v>6</v>
      </c>
    </row>
    <row r="59" spans="1:6" x14ac:dyDescent="0.25">
      <c r="A59" s="235">
        <v>8376941402</v>
      </c>
      <c r="B59">
        <v>10000368</v>
      </c>
      <c r="C59" t="s">
        <v>2189</v>
      </c>
      <c r="D59" s="237">
        <v>151700</v>
      </c>
      <c r="E59" s="237">
        <v>303400</v>
      </c>
      <c r="F59">
        <v>6</v>
      </c>
    </row>
    <row r="60" spans="1:6" x14ac:dyDescent="0.25">
      <c r="A60" s="235">
        <v>8412150252</v>
      </c>
      <c r="B60">
        <v>10001785</v>
      </c>
      <c r="C60" t="s">
        <v>1669</v>
      </c>
      <c r="D60" s="237">
        <v>224700</v>
      </c>
      <c r="E60" s="237">
        <v>449400</v>
      </c>
      <c r="F60">
        <v>4</v>
      </c>
    </row>
    <row r="61" spans="1:6" x14ac:dyDescent="0.25">
      <c r="A61" s="235">
        <v>8440692994</v>
      </c>
      <c r="B61">
        <v>10001182</v>
      </c>
      <c r="C61" t="s">
        <v>2391</v>
      </c>
      <c r="D61" s="237">
        <v>307133.33333333331</v>
      </c>
      <c r="E61" s="237">
        <v>307133.33333333331</v>
      </c>
      <c r="F61">
        <v>6</v>
      </c>
    </row>
    <row r="62" spans="1:6" x14ac:dyDescent="0.25">
      <c r="A62" s="235">
        <v>8388711881</v>
      </c>
      <c r="B62">
        <v>10000430</v>
      </c>
      <c r="C62" t="s">
        <v>2213</v>
      </c>
      <c r="D62" s="237">
        <v>474633.33333333331</v>
      </c>
      <c r="E62" s="237">
        <v>474633.33333333331</v>
      </c>
      <c r="F62">
        <v>6</v>
      </c>
    </row>
    <row r="63" spans="1:6" x14ac:dyDescent="0.25">
      <c r="A63" s="235">
        <v>8482470434</v>
      </c>
      <c r="B63">
        <v>10001424</v>
      </c>
      <c r="C63" t="s">
        <v>2521</v>
      </c>
      <c r="D63" s="237">
        <v>319000</v>
      </c>
      <c r="E63" s="237">
        <v>319000</v>
      </c>
      <c r="F63">
        <v>6</v>
      </c>
    </row>
    <row r="64" spans="1:6" x14ac:dyDescent="0.25">
      <c r="A64" s="235">
        <v>8408953524</v>
      </c>
      <c r="B64">
        <v>10000868</v>
      </c>
      <c r="C64" t="s">
        <v>2284</v>
      </c>
      <c r="D64" s="237">
        <v>330000</v>
      </c>
      <c r="E64" s="237">
        <v>330000</v>
      </c>
      <c r="F64">
        <v>6</v>
      </c>
    </row>
    <row r="65" spans="1:6" x14ac:dyDescent="0.25">
      <c r="A65" s="235">
        <v>8353391902</v>
      </c>
      <c r="B65">
        <v>10002024</v>
      </c>
      <c r="C65" t="s">
        <v>1798</v>
      </c>
      <c r="D65" s="237">
        <v>82500</v>
      </c>
      <c r="E65" s="237">
        <v>330000</v>
      </c>
      <c r="F65">
        <v>2</v>
      </c>
    </row>
    <row r="66" spans="1:6" x14ac:dyDescent="0.25">
      <c r="A66" s="235">
        <v>8432283533</v>
      </c>
      <c r="B66">
        <v>10001743</v>
      </c>
      <c r="C66" t="s">
        <v>2359</v>
      </c>
      <c r="D66" s="237">
        <v>240933.33333333334</v>
      </c>
      <c r="E66" s="237">
        <v>240933.33333333334</v>
      </c>
      <c r="F66">
        <v>6</v>
      </c>
    </row>
    <row r="67" spans="1:6" x14ac:dyDescent="0.25">
      <c r="A67" s="235">
        <v>8398384042</v>
      </c>
      <c r="B67">
        <v>10000432</v>
      </c>
      <c r="C67" t="s">
        <v>1131</v>
      </c>
      <c r="D67" s="237">
        <v>408000</v>
      </c>
      <c r="E67" s="237">
        <v>408000</v>
      </c>
      <c r="F67">
        <v>6</v>
      </c>
    </row>
    <row r="68" spans="1:6" x14ac:dyDescent="0.25">
      <c r="A68" s="235">
        <v>8346702302</v>
      </c>
      <c r="B68">
        <v>10001707</v>
      </c>
      <c r="C68" t="s">
        <v>2111</v>
      </c>
      <c r="D68" s="237">
        <v>240933.33333333334</v>
      </c>
      <c r="E68" s="237">
        <v>240933.33333333334</v>
      </c>
      <c r="F68">
        <v>6</v>
      </c>
    </row>
    <row r="69" spans="1:6" x14ac:dyDescent="0.25">
      <c r="A69" s="235">
        <v>8445372106</v>
      </c>
      <c r="B69">
        <v>10001251</v>
      </c>
      <c r="C69" t="s">
        <v>1439</v>
      </c>
      <c r="D69" s="237">
        <v>315600</v>
      </c>
      <c r="E69" s="237">
        <v>315600</v>
      </c>
      <c r="F69">
        <v>3</v>
      </c>
    </row>
    <row r="70" spans="1:6" x14ac:dyDescent="0.25">
      <c r="A70" s="235">
        <v>8433713434</v>
      </c>
      <c r="B70">
        <v>10001188</v>
      </c>
      <c r="C70" t="s">
        <v>1432</v>
      </c>
      <c r="D70" s="237">
        <v>383266.66666666669</v>
      </c>
      <c r="E70" s="237">
        <v>383266.66666666669</v>
      </c>
      <c r="F70">
        <v>6</v>
      </c>
    </row>
    <row r="71" spans="1:6" x14ac:dyDescent="0.25">
      <c r="A71" s="235">
        <v>8350852550</v>
      </c>
      <c r="B71">
        <v>10002023</v>
      </c>
      <c r="C71" t="s">
        <v>1797</v>
      </c>
      <c r="D71" s="237">
        <v>82500</v>
      </c>
      <c r="E71" s="237">
        <v>330000</v>
      </c>
      <c r="F71">
        <v>2</v>
      </c>
    </row>
    <row r="72" spans="1:6" x14ac:dyDescent="0.25">
      <c r="A72" s="235">
        <v>8480090987</v>
      </c>
      <c r="B72">
        <v>10002047</v>
      </c>
      <c r="C72" t="s">
        <v>1822</v>
      </c>
      <c r="D72" s="237">
        <v>320000</v>
      </c>
      <c r="E72" s="237">
        <v>320000</v>
      </c>
      <c r="F72">
        <v>1</v>
      </c>
    </row>
    <row r="73" spans="1:6" x14ac:dyDescent="0.25">
      <c r="A73" s="235">
        <v>8438912923</v>
      </c>
      <c r="B73">
        <v>10001232</v>
      </c>
      <c r="C73" t="s">
        <v>1435</v>
      </c>
      <c r="D73" s="237">
        <v>297566.66666666669</v>
      </c>
      <c r="E73" s="237">
        <v>297566.66666666669</v>
      </c>
      <c r="F73">
        <v>6</v>
      </c>
    </row>
    <row r="74" spans="1:6" x14ac:dyDescent="0.25">
      <c r="A74" s="235">
        <v>8370773583</v>
      </c>
      <c r="B74">
        <v>10000037</v>
      </c>
      <c r="C74" t="s">
        <v>857</v>
      </c>
      <c r="D74" s="237">
        <v>470900</v>
      </c>
      <c r="E74" s="237">
        <v>470900</v>
      </c>
      <c r="F74">
        <v>6</v>
      </c>
    </row>
    <row r="75" spans="1:6" x14ac:dyDescent="0.25">
      <c r="A75" s="235">
        <v>8399050482</v>
      </c>
      <c r="B75">
        <v>10000437</v>
      </c>
      <c r="C75" t="s">
        <v>2247</v>
      </c>
      <c r="D75" s="237">
        <v>363000</v>
      </c>
      <c r="E75" s="237">
        <v>363000</v>
      </c>
      <c r="F75">
        <v>6</v>
      </c>
    </row>
    <row r="76" spans="1:6" x14ac:dyDescent="0.25">
      <c r="A76" s="235">
        <v>8420711640</v>
      </c>
      <c r="B76">
        <v>10001165</v>
      </c>
      <c r="C76" t="s">
        <v>1422</v>
      </c>
      <c r="D76" s="237">
        <v>376566.66666666669</v>
      </c>
      <c r="E76" s="237">
        <v>376566.66666666669</v>
      </c>
      <c r="F76">
        <v>6</v>
      </c>
    </row>
    <row r="77" spans="1:6" x14ac:dyDescent="0.25">
      <c r="A77" s="235">
        <v>8424970721</v>
      </c>
      <c r="B77">
        <v>10001660</v>
      </c>
      <c r="C77" t="s">
        <v>2343</v>
      </c>
      <c r="D77" s="237">
        <v>60266.666666666664</v>
      </c>
      <c r="E77" s="237">
        <v>241066.66666666666</v>
      </c>
      <c r="F77">
        <v>6</v>
      </c>
    </row>
    <row r="78" spans="1:6" x14ac:dyDescent="0.25">
      <c r="A78" s="235">
        <v>8375791911</v>
      </c>
      <c r="B78">
        <v>10000439</v>
      </c>
      <c r="C78" t="s">
        <v>1138</v>
      </c>
      <c r="D78" s="237">
        <v>355066.66666666669</v>
      </c>
      <c r="E78" s="237">
        <v>355066.66666666669</v>
      </c>
      <c r="F78">
        <v>6</v>
      </c>
    </row>
    <row r="79" spans="1:6" x14ac:dyDescent="0.25">
      <c r="A79" s="235">
        <v>8457050281</v>
      </c>
      <c r="B79">
        <v>10001453</v>
      </c>
      <c r="C79" t="s">
        <v>2462</v>
      </c>
      <c r="D79" s="237">
        <v>248950</v>
      </c>
      <c r="E79" s="237">
        <v>248950</v>
      </c>
      <c r="F79">
        <v>6</v>
      </c>
    </row>
    <row r="80" spans="1:6" x14ac:dyDescent="0.25">
      <c r="A80" s="235">
        <v>8477121125</v>
      </c>
      <c r="B80">
        <v>10001768</v>
      </c>
      <c r="C80" t="s">
        <v>1663</v>
      </c>
      <c r="D80" s="237">
        <v>451000</v>
      </c>
      <c r="E80" s="237">
        <v>451000</v>
      </c>
      <c r="F80">
        <v>6</v>
      </c>
    </row>
    <row r="81" spans="1:6" x14ac:dyDescent="0.25">
      <c r="A81" s="235">
        <v>8391703703</v>
      </c>
      <c r="B81">
        <v>10000441</v>
      </c>
      <c r="C81" t="s">
        <v>256</v>
      </c>
      <c r="D81" s="237">
        <v>484533.33333333331</v>
      </c>
      <c r="E81" s="237">
        <v>484533.33333333331</v>
      </c>
      <c r="F81">
        <v>6</v>
      </c>
    </row>
    <row r="82" spans="1:6" x14ac:dyDescent="0.25">
      <c r="A82" s="235">
        <v>8383633823</v>
      </c>
      <c r="B82">
        <v>10000442</v>
      </c>
      <c r="C82" t="s">
        <v>2201</v>
      </c>
      <c r="D82" s="237">
        <v>652466.66666666663</v>
      </c>
      <c r="E82" s="237">
        <v>652466.66666666663</v>
      </c>
      <c r="F82">
        <v>6</v>
      </c>
    </row>
    <row r="83" spans="1:6" x14ac:dyDescent="0.25">
      <c r="A83" s="235">
        <v>8416873569</v>
      </c>
      <c r="B83">
        <v>10001064</v>
      </c>
      <c r="C83" t="s">
        <v>1390</v>
      </c>
      <c r="D83" s="237">
        <v>350266.66666666669</v>
      </c>
      <c r="E83" s="237">
        <v>350266.66666666669</v>
      </c>
      <c r="F83">
        <v>6</v>
      </c>
    </row>
    <row r="84" spans="1:6" x14ac:dyDescent="0.25">
      <c r="A84" s="235">
        <v>8340680668</v>
      </c>
      <c r="B84">
        <v>10000443</v>
      </c>
      <c r="C84" t="s">
        <v>2105</v>
      </c>
      <c r="D84" s="237">
        <v>492133.33333333331</v>
      </c>
      <c r="E84" s="237">
        <v>492133.33333333331</v>
      </c>
      <c r="F84">
        <v>6</v>
      </c>
    </row>
    <row r="85" spans="1:6" x14ac:dyDescent="0.25">
      <c r="A85" s="235">
        <v>8422550644</v>
      </c>
      <c r="B85">
        <v>10002013</v>
      </c>
      <c r="C85" t="s">
        <v>1787</v>
      </c>
      <c r="D85" s="237">
        <v>300000</v>
      </c>
      <c r="E85" s="237">
        <v>400000</v>
      </c>
      <c r="F85">
        <v>3</v>
      </c>
    </row>
    <row r="86" spans="1:6" x14ac:dyDescent="0.25">
      <c r="A86" s="235">
        <v>8466910670</v>
      </c>
      <c r="B86">
        <v>10001786</v>
      </c>
      <c r="C86" t="s">
        <v>1670</v>
      </c>
      <c r="D86" s="237">
        <v>424666.66666666669</v>
      </c>
      <c r="E86" s="237">
        <v>424666.66666666669</v>
      </c>
      <c r="F86">
        <v>6</v>
      </c>
    </row>
    <row r="87" spans="1:6" x14ac:dyDescent="0.25">
      <c r="A87" s="235">
        <v>8430310738</v>
      </c>
      <c r="B87">
        <v>10002016</v>
      </c>
      <c r="C87" t="s">
        <v>1789</v>
      </c>
      <c r="D87" s="237">
        <v>390000</v>
      </c>
      <c r="E87" s="237">
        <v>390000</v>
      </c>
      <c r="F87">
        <v>3</v>
      </c>
    </row>
    <row r="88" spans="1:6" x14ac:dyDescent="0.25">
      <c r="A88" s="235">
        <v>8469340409</v>
      </c>
      <c r="B88">
        <v>10001900</v>
      </c>
      <c r="C88" t="s">
        <v>1719</v>
      </c>
      <c r="D88" s="237">
        <v>385000</v>
      </c>
      <c r="E88" s="237">
        <v>385000</v>
      </c>
      <c r="F88">
        <v>6</v>
      </c>
    </row>
    <row r="89" spans="1:6" x14ac:dyDescent="0.25">
      <c r="A89" s="235">
        <v>8376733702</v>
      </c>
      <c r="B89">
        <v>10001651</v>
      </c>
      <c r="C89" t="s">
        <v>1562</v>
      </c>
      <c r="D89" s="237">
        <v>434666.66666666669</v>
      </c>
      <c r="E89" s="237">
        <v>434666.66666666669</v>
      </c>
      <c r="F89">
        <v>6</v>
      </c>
    </row>
    <row r="90" spans="1:6" x14ac:dyDescent="0.25">
      <c r="A90" s="235">
        <v>8477853010</v>
      </c>
      <c r="B90">
        <v>10001779</v>
      </c>
      <c r="C90" t="s">
        <v>2515</v>
      </c>
      <c r="D90" s="237">
        <v>440000</v>
      </c>
      <c r="E90" s="237">
        <v>440000</v>
      </c>
      <c r="F90">
        <v>6</v>
      </c>
    </row>
    <row r="91" spans="1:6" x14ac:dyDescent="0.25">
      <c r="A91" s="235">
        <v>8351583782</v>
      </c>
      <c r="B91">
        <v>10000451</v>
      </c>
      <c r="C91" t="s">
        <v>1142</v>
      </c>
      <c r="D91" s="237">
        <v>330000</v>
      </c>
      <c r="E91" s="237">
        <v>330000</v>
      </c>
      <c r="F91">
        <v>6</v>
      </c>
    </row>
    <row r="92" spans="1:6" x14ac:dyDescent="0.25">
      <c r="A92" s="235">
        <v>8310892233</v>
      </c>
      <c r="B92">
        <v>10001621</v>
      </c>
      <c r="C92" t="s">
        <v>1544</v>
      </c>
      <c r="D92" s="237">
        <v>1210000</v>
      </c>
      <c r="E92" s="237">
        <v>1210000</v>
      </c>
      <c r="F92">
        <v>6</v>
      </c>
    </row>
    <row r="93" spans="1:6" x14ac:dyDescent="0.25">
      <c r="A93" s="235">
        <v>8472241629</v>
      </c>
      <c r="B93">
        <v>10001443</v>
      </c>
      <c r="C93" t="s">
        <v>2506</v>
      </c>
      <c r="D93" s="237">
        <v>385000</v>
      </c>
      <c r="E93" s="237">
        <v>385000</v>
      </c>
      <c r="F93">
        <v>6</v>
      </c>
    </row>
    <row r="94" spans="1:6" x14ac:dyDescent="0.25">
      <c r="A94" s="235">
        <v>8485252772</v>
      </c>
      <c r="B94">
        <v>10001445</v>
      </c>
      <c r="C94" t="s">
        <v>2523</v>
      </c>
      <c r="D94" s="237">
        <v>285633.33333333331</v>
      </c>
      <c r="E94" s="237">
        <v>285633.33333333331</v>
      </c>
      <c r="F94">
        <v>6</v>
      </c>
    </row>
    <row r="95" spans="1:6" x14ac:dyDescent="0.25">
      <c r="A95" s="235">
        <v>8459421406</v>
      </c>
      <c r="B95">
        <v>10001893</v>
      </c>
      <c r="C95" t="s">
        <v>2474</v>
      </c>
      <c r="D95" s="237">
        <v>346533.33333333331</v>
      </c>
      <c r="E95" s="237">
        <v>346533.33333333331</v>
      </c>
      <c r="F95">
        <v>6</v>
      </c>
    </row>
    <row r="96" spans="1:6" x14ac:dyDescent="0.25">
      <c r="A96" s="235">
        <v>8407774197</v>
      </c>
      <c r="B96">
        <v>10001693</v>
      </c>
      <c r="C96" t="s">
        <v>2276</v>
      </c>
      <c r="D96" s="237">
        <v>426716.66666666669</v>
      </c>
      <c r="E96" s="237">
        <v>426716.66666666669</v>
      </c>
      <c r="F96">
        <v>6</v>
      </c>
    </row>
    <row r="97" spans="1:6" x14ac:dyDescent="0.25">
      <c r="A97" s="235">
        <v>8455030704</v>
      </c>
      <c r="B97">
        <v>10001157</v>
      </c>
      <c r="C97" t="s">
        <v>2449</v>
      </c>
      <c r="D97" s="237">
        <v>281333.33333333331</v>
      </c>
      <c r="E97" s="237">
        <v>281333.33333333331</v>
      </c>
      <c r="F97">
        <v>6</v>
      </c>
    </row>
    <row r="98" spans="1:6" x14ac:dyDescent="0.25">
      <c r="A98" s="235">
        <v>8386893362</v>
      </c>
      <c r="B98">
        <v>10000888</v>
      </c>
      <c r="C98" t="s">
        <v>1325</v>
      </c>
      <c r="D98" s="237">
        <v>383350</v>
      </c>
      <c r="E98" s="237">
        <v>383350</v>
      </c>
      <c r="F98">
        <v>4</v>
      </c>
    </row>
    <row r="99" spans="1:6" x14ac:dyDescent="0.25">
      <c r="A99" s="235">
        <v>8460153053</v>
      </c>
      <c r="B99">
        <v>10001399</v>
      </c>
      <c r="C99" t="s">
        <v>2475</v>
      </c>
      <c r="D99" s="237">
        <v>315650</v>
      </c>
      <c r="E99" s="237">
        <v>315650</v>
      </c>
      <c r="F99">
        <v>6</v>
      </c>
    </row>
    <row r="100" spans="1:6" x14ac:dyDescent="0.25">
      <c r="A100" s="235">
        <v>8469270311</v>
      </c>
      <c r="B100">
        <v>10001752</v>
      </c>
      <c r="C100" t="s">
        <v>2497</v>
      </c>
      <c r="D100" s="237">
        <v>220000</v>
      </c>
      <c r="E100" s="237">
        <v>220000</v>
      </c>
      <c r="F100">
        <v>2</v>
      </c>
    </row>
    <row r="101" spans="1:6" x14ac:dyDescent="0.25">
      <c r="A101" s="235">
        <v>8464521502</v>
      </c>
      <c r="B101">
        <v>10001573</v>
      </c>
      <c r="C101" t="s">
        <v>1530</v>
      </c>
      <c r="D101" s="237">
        <v>146250</v>
      </c>
      <c r="E101" s="237">
        <v>292500</v>
      </c>
      <c r="F101">
        <v>4</v>
      </c>
    </row>
    <row r="102" spans="1:6" x14ac:dyDescent="0.25">
      <c r="A102" s="235">
        <v>8387294322</v>
      </c>
      <c r="B102">
        <v>10000054</v>
      </c>
      <c r="C102" t="s">
        <v>873</v>
      </c>
      <c r="D102" s="237">
        <v>609866.66666666663</v>
      </c>
      <c r="E102" s="237">
        <v>609866.66666666663</v>
      </c>
      <c r="F102">
        <v>6</v>
      </c>
    </row>
    <row r="103" spans="1:6" x14ac:dyDescent="0.25">
      <c r="A103" s="235">
        <v>8418110333</v>
      </c>
      <c r="B103">
        <v>10000965</v>
      </c>
      <c r="C103" t="s">
        <v>1355</v>
      </c>
      <c r="D103" s="237">
        <v>352000</v>
      </c>
      <c r="E103" s="237">
        <v>352000</v>
      </c>
      <c r="F103">
        <v>6</v>
      </c>
    </row>
    <row r="104" spans="1:6" x14ac:dyDescent="0.25">
      <c r="A104" s="235">
        <v>8419450189</v>
      </c>
      <c r="B104">
        <v>10000457</v>
      </c>
      <c r="C104" t="s">
        <v>1143</v>
      </c>
      <c r="D104" s="237">
        <v>1860000</v>
      </c>
      <c r="E104" s="237">
        <v>1860000</v>
      </c>
      <c r="F104">
        <v>6</v>
      </c>
    </row>
    <row r="105" spans="1:6" x14ac:dyDescent="0.25">
      <c r="A105" s="235">
        <v>8377610388</v>
      </c>
      <c r="B105">
        <v>10001469</v>
      </c>
      <c r="C105" t="s">
        <v>1504</v>
      </c>
      <c r="D105" s="237">
        <v>324100</v>
      </c>
      <c r="E105" s="237">
        <v>324100</v>
      </c>
      <c r="F105">
        <v>6</v>
      </c>
    </row>
    <row r="106" spans="1:6" x14ac:dyDescent="0.25">
      <c r="A106" s="235">
        <v>8412103416</v>
      </c>
      <c r="B106">
        <v>10001878</v>
      </c>
      <c r="C106" t="s">
        <v>2299</v>
      </c>
      <c r="D106" s="237">
        <v>407000</v>
      </c>
      <c r="E106" s="237">
        <v>407000</v>
      </c>
      <c r="F106">
        <v>6</v>
      </c>
    </row>
    <row r="107" spans="1:6" x14ac:dyDescent="0.25">
      <c r="A107" s="235">
        <v>8404371083</v>
      </c>
      <c r="B107">
        <v>10000785</v>
      </c>
      <c r="C107" t="s">
        <v>1295</v>
      </c>
      <c r="D107" s="237">
        <v>350266.66666666669</v>
      </c>
      <c r="E107" s="237">
        <v>350266.66666666669</v>
      </c>
      <c r="F107">
        <v>6</v>
      </c>
    </row>
    <row r="108" spans="1:6" x14ac:dyDescent="0.25">
      <c r="A108" s="235">
        <v>8375073423</v>
      </c>
      <c r="B108">
        <v>10000460</v>
      </c>
      <c r="C108" t="s">
        <v>2185</v>
      </c>
      <c r="D108" s="237">
        <v>464100</v>
      </c>
      <c r="E108" s="237">
        <v>515666.66666666669</v>
      </c>
      <c r="F108">
        <v>6</v>
      </c>
    </row>
    <row r="109" spans="1:6" x14ac:dyDescent="0.25">
      <c r="A109" s="235">
        <v>8397652094</v>
      </c>
      <c r="B109">
        <v>10000057</v>
      </c>
      <c r="C109" t="s">
        <v>875</v>
      </c>
      <c r="D109" s="237">
        <v>707400</v>
      </c>
      <c r="E109" s="237">
        <v>707400</v>
      </c>
      <c r="F109">
        <v>6</v>
      </c>
    </row>
    <row r="110" spans="1:6" x14ac:dyDescent="0.25">
      <c r="A110" s="235">
        <v>8437650712</v>
      </c>
      <c r="B110">
        <v>10000461</v>
      </c>
      <c r="C110" t="s">
        <v>2377</v>
      </c>
      <c r="D110" s="237">
        <v>352000</v>
      </c>
      <c r="E110" s="237">
        <v>352000</v>
      </c>
      <c r="F110">
        <v>6</v>
      </c>
    </row>
    <row r="111" spans="1:6" x14ac:dyDescent="0.25">
      <c r="A111" s="235">
        <v>8369322778</v>
      </c>
      <c r="B111">
        <v>10000463</v>
      </c>
      <c r="C111" t="s">
        <v>1147</v>
      </c>
      <c r="D111" s="237">
        <v>319000</v>
      </c>
      <c r="E111" s="237">
        <v>319000</v>
      </c>
      <c r="F111">
        <v>6</v>
      </c>
    </row>
    <row r="112" spans="1:6" x14ac:dyDescent="0.25">
      <c r="A112" s="235">
        <v>8433700847</v>
      </c>
      <c r="B112">
        <v>10001062</v>
      </c>
      <c r="C112" t="s">
        <v>2367</v>
      </c>
      <c r="D112" s="237">
        <v>473333.33333333331</v>
      </c>
      <c r="E112" s="237">
        <v>473333.33333333331</v>
      </c>
      <c r="F112">
        <v>6</v>
      </c>
    </row>
    <row r="113" spans="1:6" x14ac:dyDescent="0.25">
      <c r="A113" s="235">
        <v>8459483118</v>
      </c>
      <c r="B113">
        <v>10001761</v>
      </c>
      <c r="C113" t="s">
        <v>1658</v>
      </c>
      <c r="D113" s="237">
        <v>385000</v>
      </c>
      <c r="E113" s="237">
        <v>385000</v>
      </c>
      <c r="F113">
        <v>6</v>
      </c>
    </row>
    <row r="114" spans="1:6" x14ac:dyDescent="0.25">
      <c r="A114" s="235">
        <v>8459312267</v>
      </c>
      <c r="B114">
        <v>10001899</v>
      </c>
      <c r="C114" t="s">
        <v>1718</v>
      </c>
      <c r="D114" s="237">
        <v>369666.66666666669</v>
      </c>
      <c r="E114" s="237">
        <v>369666.66666666669</v>
      </c>
      <c r="F114">
        <v>6</v>
      </c>
    </row>
    <row r="115" spans="1:6" x14ac:dyDescent="0.25">
      <c r="A115" s="235">
        <v>8415300263</v>
      </c>
      <c r="B115">
        <v>10001800</v>
      </c>
      <c r="C115" t="s">
        <v>1679</v>
      </c>
      <c r="D115" s="237">
        <v>448000</v>
      </c>
      <c r="E115" s="237">
        <v>448000</v>
      </c>
      <c r="F115">
        <v>6</v>
      </c>
    </row>
    <row r="116" spans="1:6" x14ac:dyDescent="0.25">
      <c r="A116" s="235">
        <v>8424210697</v>
      </c>
      <c r="B116">
        <v>10001127</v>
      </c>
      <c r="C116" t="s">
        <v>2340</v>
      </c>
      <c r="D116" s="237">
        <v>366933.33333333331</v>
      </c>
      <c r="E116" s="237">
        <v>366933.33333333331</v>
      </c>
      <c r="F116">
        <v>6</v>
      </c>
    </row>
    <row r="117" spans="1:6" x14ac:dyDescent="0.25">
      <c r="A117" s="235">
        <v>8461660684</v>
      </c>
      <c r="B117">
        <v>10001891</v>
      </c>
      <c r="C117" t="s">
        <v>2484</v>
      </c>
      <c r="D117" s="237">
        <v>385000</v>
      </c>
      <c r="E117" s="237">
        <v>385000</v>
      </c>
      <c r="F117">
        <v>6</v>
      </c>
    </row>
    <row r="118" spans="1:6" x14ac:dyDescent="0.25">
      <c r="A118" s="235">
        <v>8402810497</v>
      </c>
      <c r="B118">
        <v>10001734</v>
      </c>
      <c r="C118" t="s">
        <v>2259</v>
      </c>
      <c r="D118" s="237">
        <v>271100</v>
      </c>
      <c r="E118" s="237">
        <v>271100</v>
      </c>
      <c r="F118">
        <v>2</v>
      </c>
    </row>
    <row r="119" spans="1:6" x14ac:dyDescent="0.25">
      <c r="A119" s="235">
        <v>8447580458</v>
      </c>
      <c r="B119">
        <v>10000993</v>
      </c>
      <c r="C119" t="s">
        <v>2431</v>
      </c>
      <c r="D119" s="237">
        <v>487333.33333333331</v>
      </c>
      <c r="E119" s="237">
        <v>487333.33333333331</v>
      </c>
      <c r="F119">
        <v>6</v>
      </c>
    </row>
    <row r="120" spans="1:6" x14ac:dyDescent="0.25">
      <c r="A120" s="235">
        <v>8452690312</v>
      </c>
      <c r="B120">
        <v>10001010</v>
      </c>
      <c r="C120" t="s">
        <v>1368</v>
      </c>
      <c r="D120" s="237">
        <v>440000</v>
      </c>
      <c r="E120" s="237">
        <v>440000</v>
      </c>
      <c r="F120">
        <v>6</v>
      </c>
    </row>
    <row r="121" spans="1:6" x14ac:dyDescent="0.25">
      <c r="A121" s="235">
        <v>8375183237</v>
      </c>
      <c r="B121">
        <v>10000469</v>
      </c>
      <c r="C121" t="s">
        <v>1149</v>
      </c>
      <c r="D121" s="237">
        <v>353233.33333333331</v>
      </c>
      <c r="E121" s="237">
        <v>353233.33333333331</v>
      </c>
      <c r="F121">
        <v>6</v>
      </c>
    </row>
    <row r="122" spans="1:6" x14ac:dyDescent="0.25">
      <c r="A122" s="235">
        <v>8443541296</v>
      </c>
      <c r="B122">
        <v>10001923</v>
      </c>
      <c r="C122" t="s">
        <v>1730</v>
      </c>
      <c r="D122" s="237">
        <v>363000</v>
      </c>
      <c r="E122" s="237">
        <v>363000</v>
      </c>
      <c r="F122">
        <v>6</v>
      </c>
    </row>
    <row r="123" spans="1:6" x14ac:dyDescent="0.25">
      <c r="A123" s="235">
        <v>8363194034</v>
      </c>
      <c r="B123">
        <v>10001535</v>
      </c>
      <c r="C123" t="s">
        <v>1515</v>
      </c>
      <c r="D123" s="237">
        <v>440000</v>
      </c>
      <c r="E123" s="237">
        <v>440000</v>
      </c>
      <c r="F123">
        <v>6</v>
      </c>
    </row>
    <row r="124" spans="1:6" x14ac:dyDescent="0.25">
      <c r="A124" s="235">
        <v>8399572616</v>
      </c>
      <c r="B124">
        <v>10001686</v>
      </c>
      <c r="C124" t="s">
        <v>1576</v>
      </c>
      <c r="D124" s="237">
        <v>165000</v>
      </c>
      <c r="E124" s="237">
        <v>330000</v>
      </c>
      <c r="F124">
        <v>6</v>
      </c>
    </row>
    <row r="125" spans="1:6" x14ac:dyDescent="0.25">
      <c r="A125" s="235">
        <v>8427102364</v>
      </c>
      <c r="B125">
        <v>10000470</v>
      </c>
      <c r="C125" t="s">
        <v>1150</v>
      </c>
      <c r="D125" s="237">
        <v>431000</v>
      </c>
      <c r="E125" s="237">
        <v>431000</v>
      </c>
      <c r="F125">
        <v>6</v>
      </c>
    </row>
    <row r="126" spans="1:6" x14ac:dyDescent="0.25">
      <c r="A126" s="235">
        <v>8366693341</v>
      </c>
      <c r="B126">
        <v>10001724</v>
      </c>
      <c r="C126" t="s">
        <v>2168</v>
      </c>
      <c r="D126" s="237">
        <v>276700</v>
      </c>
      <c r="E126" s="237">
        <v>276700</v>
      </c>
      <c r="F126">
        <v>6</v>
      </c>
    </row>
    <row r="127" spans="1:6" x14ac:dyDescent="0.25">
      <c r="A127" s="235">
        <v>8463281443</v>
      </c>
      <c r="B127">
        <v>10001658</v>
      </c>
      <c r="C127" t="s">
        <v>1566</v>
      </c>
      <c r="D127" s="237">
        <v>150000</v>
      </c>
      <c r="E127" s="237">
        <v>300000</v>
      </c>
      <c r="F127">
        <v>3</v>
      </c>
    </row>
    <row r="128" spans="1:6" x14ac:dyDescent="0.25">
      <c r="A128" s="235">
        <v>8391122697</v>
      </c>
      <c r="B128">
        <v>10001175</v>
      </c>
      <c r="C128" t="s">
        <v>1427</v>
      </c>
      <c r="D128" s="237">
        <v>266633.33333333331</v>
      </c>
      <c r="E128" s="237">
        <v>355511.11111111107</v>
      </c>
      <c r="F128">
        <v>6</v>
      </c>
    </row>
    <row r="129" spans="1:6" x14ac:dyDescent="0.25">
      <c r="A129" s="235">
        <v>8424470087</v>
      </c>
      <c r="B129">
        <v>10000242</v>
      </c>
      <c r="C129" t="s">
        <v>2341</v>
      </c>
      <c r="D129" s="237">
        <v>660466.66666666663</v>
      </c>
      <c r="E129" s="237">
        <v>660466.66666666663</v>
      </c>
      <c r="F129">
        <v>6</v>
      </c>
    </row>
    <row r="130" spans="1:6" x14ac:dyDescent="0.25">
      <c r="A130" s="235">
        <v>8392423828</v>
      </c>
      <c r="B130">
        <v>10000002</v>
      </c>
      <c r="C130" t="s">
        <v>2225</v>
      </c>
      <c r="D130" s="237">
        <v>672133.33333333337</v>
      </c>
      <c r="E130" s="237">
        <v>672133.33333333337</v>
      </c>
      <c r="F130">
        <v>6</v>
      </c>
    </row>
    <row r="131" spans="1:6" x14ac:dyDescent="0.25">
      <c r="A131" s="235">
        <v>8329823474</v>
      </c>
      <c r="B131">
        <v>10000003</v>
      </c>
      <c r="C131" t="s">
        <v>823</v>
      </c>
      <c r="D131" s="237">
        <v>443500</v>
      </c>
      <c r="E131" s="237">
        <v>443500</v>
      </c>
      <c r="F131">
        <v>6</v>
      </c>
    </row>
    <row r="132" spans="1:6" x14ac:dyDescent="0.25">
      <c r="A132" s="235">
        <v>8352710532</v>
      </c>
      <c r="B132">
        <v>10000007</v>
      </c>
      <c r="C132" t="s">
        <v>827</v>
      </c>
      <c r="D132" s="237">
        <v>777076.66666666663</v>
      </c>
      <c r="E132" s="237">
        <v>777076.66666666663</v>
      </c>
      <c r="F132">
        <v>6</v>
      </c>
    </row>
    <row r="133" spans="1:6" x14ac:dyDescent="0.25">
      <c r="A133" s="235">
        <v>8401914213</v>
      </c>
      <c r="B133">
        <v>10001733</v>
      </c>
      <c r="C133" t="s">
        <v>2257</v>
      </c>
      <c r="D133" s="237">
        <v>384116.66666666669</v>
      </c>
      <c r="E133" s="237">
        <v>384116.66666666669</v>
      </c>
      <c r="F133">
        <v>6</v>
      </c>
    </row>
    <row r="134" spans="1:6" x14ac:dyDescent="0.25">
      <c r="A134" s="235">
        <v>8399790605</v>
      </c>
      <c r="B134">
        <v>10001327</v>
      </c>
      <c r="C134" t="s">
        <v>1462</v>
      </c>
      <c r="D134" s="237">
        <v>564433.33333333337</v>
      </c>
      <c r="E134" s="237">
        <v>564433.33333333337</v>
      </c>
      <c r="F134">
        <v>6</v>
      </c>
    </row>
    <row r="135" spans="1:6" x14ac:dyDescent="0.25">
      <c r="A135" s="235">
        <v>8367122739</v>
      </c>
      <c r="B135">
        <v>10001796</v>
      </c>
      <c r="C135" t="s">
        <v>1677</v>
      </c>
      <c r="D135" s="237">
        <v>165000</v>
      </c>
      <c r="E135" s="237">
        <v>330000</v>
      </c>
      <c r="F135">
        <v>6</v>
      </c>
    </row>
    <row r="136" spans="1:6" x14ac:dyDescent="0.25">
      <c r="A136" s="235">
        <v>8448900545</v>
      </c>
      <c r="B136">
        <v>10001040</v>
      </c>
      <c r="C136" t="s">
        <v>1381</v>
      </c>
      <c r="D136" s="237">
        <v>877566.66666666663</v>
      </c>
      <c r="E136" s="237">
        <v>877566.66666666663</v>
      </c>
      <c r="F136">
        <v>6</v>
      </c>
    </row>
    <row r="137" spans="1:6" x14ac:dyDescent="0.25">
      <c r="A137" s="235">
        <v>8327581902</v>
      </c>
      <c r="B137">
        <v>10000013</v>
      </c>
      <c r="C137" t="s">
        <v>828</v>
      </c>
      <c r="D137" s="237">
        <v>587430</v>
      </c>
      <c r="E137" s="237">
        <v>587430</v>
      </c>
      <c r="F137">
        <v>5</v>
      </c>
    </row>
    <row r="138" spans="1:6" x14ac:dyDescent="0.25">
      <c r="A138" s="235">
        <v>8390681331</v>
      </c>
      <c r="B138">
        <v>10000017</v>
      </c>
      <c r="C138" t="s">
        <v>2218</v>
      </c>
      <c r="D138" s="237">
        <v>106733.33333333333</v>
      </c>
      <c r="E138" s="237">
        <v>106733.33333333333</v>
      </c>
      <c r="F138">
        <v>6</v>
      </c>
    </row>
    <row r="139" spans="1:6" x14ac:dyDescent="0.25">
      <c r="A139" s="235">
        <v>8432804142</v>
      </c>
      <c r="B139">
        <v>10000020</v>
      </c>
      <c r="C139" t="s">
        <v>841</v>
      </c>
      <c r="D139" s="237">
        <v>312416.66666666669</v>
      </c>
      <c r="E139" s="237">
        <v>312416.66666666669</v>
      </c>
      <c r="F139">
        <v>6</v>
      </c>
    </row>
    <row r="140" spans="1:6" x14ac:dyDescent="0.25">
      <c r="A140" s="235">
        <v>8370861563</v>
      </c>
      <c r="B140">
        <v>10000418</v>
      </c>
      <c r="C140" t="s">
        <v>1118</v>
      </c>
      <c r="D140" s="237">
        <v>341000</v>
      </c>
      <c r="E140" s="237">
        <v>341000</v>
      </c>
      <c r="F140">
        <v>6</v>
      </c>
    </row>
    <row r="141" spans="1:6" x14ac:dyDescent="0.25">
      <c r="A141" s="235">
        <v>8326124451</v>
      </c>
      <c r="B141">
        <v>10001478</v>
      </c>
      <c r="C141" t="s">
        <v>1506</v>
      </c>
      <c r="D141" s="237">
        <v>990000</v>
      </c>
      <c r="E141" s="237">
        <v>990000</v>
      </c>
      <c r="F141">
        <v>6</v>
      </c>
    </row>
    <row r="142" spans="1:6" x14ac:dyDescent="0.25">
      <c r="A142" s="235">
        <v>8355642937</v>
      </c>
      <c r="B142">
        <v>10001714</v>
      </c>
      <c r="C142" t="s">
        <v>2141</v>
      </c>
      <c r="D142" s="237">
        <v>465266.66666666669</v>
      </c>
      <c r="E142" s="237">
        <v>465266.66666666669</v>
      </c>
      <c r="F142">
        <v>6</v>
      </c>
    </row>
    <row r="143" spans="1:6" x14ac:dyDescent="0.25">
      <c r="A143" s="235">
        <v>8399633682</v>
      </c>
      <c r="B143">
        <v>10000027</v>
      </c>
      <c r="C143" t="s">
        <v>2249</v>
      </c>
      <c r="D143" s="237">
        <v>1026616.6666666666</v>
      </c>
      <c r="E143" s="237">
        <v>1026616.6666666666</v>
      </c>
      <c r="F143">
        <v>6</v>
      </c>
    </row>
    <row r="144" spans="1:6" x14ac:dyDescent="0.25">
      <c r="A144" s="235">
        <v>8322883846</v>
      </c>
      <c r="B144">
        <v>10000028</v>
      </c>
      <c r="C144" t="s">
        <v>2074</v>
      </c>
      <c r="D144" s="237">
        <v>628133.33333333337</v>
      </c>
      <c r="E144" s="237">
        <v>628133.33333333337</v>
      </c>
      <c r="F144">
        <v>6</v>
      </c>
    </row>
    <row r="145" spans="1:6" x14ac:dyDescent="0.25">
      <c r="A145" s="235">
        <v>8382052894</v>
      </c>
      <c r="B145">
        <v>10000030</v>
      </c>
      <c r="C145" t="s">
        <v>2199</v>
      </c>
      <c r="D145" s="237">
        <v>213400</v>
      </c>
      <c r="E145" s="237">
        <v>426800</v>
      </c>
      <c r="F145">
        <v>6</v>
      </c>
    </row>
    <row r="146" spans="1:6" x14ac:dyDescent="0.25">
      <c r="A146" s="235">
        <v>8415712928</v>
      </c>
      <c r="B146">
        <v>10000433</v>
      </c>
      <c r="C146" t="s">
        <v>2311</v>
      </c>
      <c r="D146" s="237">
        <v>304933.33333333331</v>
      </c>
      <c r="E146" s="237">
        <v>304933.33333333331</v>
      </c>
      <c r="F146">
        <v>6</v>
      </c>
    </row>
    <row r="147" spans="1:6" x14ac:dyDescent="0.25">
      <c r="A147" s="235">
        <v>8452830645</v>
      </c>
      <c r="B147">
        <v>10001275</v>
      </c>
      <c r="C147" t="s">
        <v>2444</v>
      </c>
      <c r="D147" s="237">
        <v>244000</v>
      </c>
      <c r="E147" s="237">
        <v>244000</v>
      </c>
      <c r="F147">
        <v>6</v>
      </c>
    </row>
    <row r="148" spans="1:6" x14ac:dyDescent="0.25">
      <c r="A148" s="235">
        <v>8417011455</v>
      </c>
      <c r="B148">
        <v>10000032</v>
      </c>
      <c r="C148" t="s">
        <v>2315</v>
      </c>
      <c r="D148" s="237">
        <v>600733.33333333337</v>
      </c>
      <c r="E148" s="237">
        <v>600733.33333333337</v>
      </c>
      <c r="F148">
        <v>6</v>
      </c>
    </row>
    <row r="149" spans="1:6" x14ac:dyDescent="0.25">
      <c r="A149" s="235">
        <v>8368763134</v>
      </c>
      <c r="B149">
        <v>10000033</v>
      </c>
      <c r="C149" t="s">
        <v>2172</v>
      </c>
      <c r="D149" s="237">
        <v>628133.33333333337</v>
      </c>
      <c r="E149" s="237">
        <v>628133.33333333337</v>
      </c>
      <c r="F149">
        <v>6</v>
      </c>
    </row>
    <row r="150" spans="1:6" x14ac:dyDescent="0.25">
      <c r="A150" s="235">
        <v>8432490555</v>
      </c>
      <c r="B150">
        <v>10000035</v>
      </c>
      <c r="C150" t="s">
        <v>856</v>
      </c>
      <c r="D150" s="237">
        <v>526083.33333333337</v>
      </c>
      <c r="E150" s="237">
        <v>526083.33333333337</v>
      </c>
      <c r="F150">
        <v>6</v>
      </c>
    </row>
    <row r="151" spans="1:6" x14ac:dyDescent="0.25">
      <c r="A151" s="235">
        <v>8334653166</v>
      </c>
      <c r="B151">
        <v>10000435</v>
      </c>
      <c r="C151" t="s">
        <v>1133</v>
      </c>
      <c r="D151" s="237">
        <v>729933.33333333337</v>
      </c>
      <c r="E151" s="237">
        <v>729933.33333333337</v>
      </c>
      <c r="F151">
        <v>6</v>
      </c>
    </row>
    <row r="152" spans="1:6" x14ac:dyDescent="0.25">
      <c r="A152" s="235">
        <v>8357612733</v>
      </c>
      <c r="B152">
        <v>10000040</v>
      </c>
      <c r="C152" t="s">
        <v>2145</v>
      </c>
      <c r="D152" s="237">
        <v>495000</v>
      </c>
      <c r="E152" s="237">
        <v>495000</v>
      </c>
      <c r="F152">
        <v>6</v>
      </c>
    </row>
    <row r="153" spans="1:6" x14ac:dyDescent="0.25">
      <c r="A153" s="235">
        <v>8363523275</v>
      </c>
      <c r="B153">
        <v>10000041</v>
      </c>
      <c r="C153" t="s">
        <v>863</v>
      </c>
      <c r="D153" s="237">
        <v>445166.66666666669</v>
      </c>
      <c r="E153" s="237">
        <v>445166.66666666669</v>
      </c>
      <c r="F153">
        <v>6</v>
      </c>
    </row>
    <row r="154" spans="1:6" x14ac:dyDescent="0.25">
      <c r="A154" s="235">
        <v>8374362774</v>
      </c>
      <c r="B154">
        <v>10000045</v>
      </c>
      <c r="C154" t="s">
        <v>866</v>
      </c>
      <c r="D154" s="237">
        <v>507666.66666666669</v>
      </c>
      <c r="E154" s="237">
        <v>507666.66666666669</v>
      </c>
      <c r="F154">
        <v>6</v>
      </c>
    </row>
    <row r="155" spans="1:6" x14ac:dyDescent="0.25">
      <c r="A155" s="235">
        <v>8386912812</v>
      </c>
      <c r="B155">
        <v>10000047</v>
      </c>
      <c r="C155" t="s">
        <v>2206</v>
      </c>
      <c r="D155" s="237">
        <v>890200</v>
      </c>
      <c r="E155" s="237">
        <v>890200</v>
      </c>
      <c r="F155">
        <v>6</v>
      </c>
    </row>
    <row r="156" spans="1:6" x14ac:dyDescent="0.25">
      <c r="A156" s="235">
        <v>8329223957</v>
      </c>
      <c r="B156">
        <v>10001700</v>
      </c>
      <c r="C156" t="s">
        <v>2083</v>
      </c>
      <c r="D156" s="237">
        <v>511033.33333333331</v>
      </c>
      <c r="E156" s="237">
        <v>511033.33333333331</v>
      </c>
      <c r="F156">
        <v>6</v>
      </c>
    </row>
    <row r="157" spans="1:6" x14ac:dyDescent="0.25">
      <c r="A157" s="235">
        <v>8310213476</v>
      </c>
      <c r="B157">
        <v>10000051</v>
      </c>
      <c r="C157" t="s">
        <v>870</v>
      </c>
      <c r="D157" s="237">
        <v>323200</v>
      </c>
      <c r="E157" s="237">
        <v>646400</v>
      </c>
      <c r="F157">
        <v>6</v>
      </c>
    </row>
    <row r="158" spans="1:6" x14ac:dyDescent="0.25">
      <c r="A158" s="235">
        <v>8413122988</v>
      </c>
      <c r="B158">
        <v>10000053</v>
      </c>
      <c r="C158" t="s">
        <v>872</v>
      </c>
      <c r="D158" s="237">
        <v>602366.66666666663</v>
      </c>
      <c r="E158" s="237">
        <v>602366.66666666663</v>
      </c>
      <c r="F158">
        <v>6</v>
      </c>
    </row>
    <row r="159" spans="1:6" x14ac:dyDescent="0.25">
      <c r="A159" s="235">
        <v>8369192769</v>
      </c>
      <c r="B159">
        <v>10001305</v>
      </c>
      <c r="C159" t="s">
        <v>2174</v>
      </c>
      <c r="D159" s="237">
        <v>294000</v>
      </c>
      <c r="E159" s="237">
        <v>588000</v>
      </c>
      <c r="F159">
        <v>1</v>
      </c>
    </row>
    <row r="160" spans="1:6" x14ac:dyDescent="0.25">
      <c r="A160" s="235">
        <v>8396640823</v>
      </c>
      <c r="B160">
        <v>10000056</v>
      </c>
      <c r="C160" t="s">
        <v>2238</v>
      </c>
      <c r="D160" s="237">
        <v>1184064.3333333333</v>
      </c>
      <c r="E160" s="237">
        <v>1184064.3333333333</v>
      </c>
      <c r="F160">
        <v>6</v>
      </c>
    </row>
    <row r="161" spans="1:6" x14ac:dyDescent="0.25">
      <c r="A161" s="235">
        <v>8441412952</v>
      </c>
      <c r="B161">
        <v>10000866</v>
      </c>
      <c r="C161" t="s">
        <v>2397</v>
      </c>
      <c r="D161" s="237">
        <v>316500</v>
      </c>
      <c r="E161" s="237">
        <v>316500</v>
      </c>
      <c r="F161">
        <v>6</v>
      </c>
    </row>
    <row r="162" spans="1:6" x14ac:dyDescent="0.25">
      <c r="A162" s="235">
        <v>8414880940</v>
      </c>
      <c r="B162">
        <v>10000058</v>
      </c>
      <c r="C162" t="s">
        <v>2307</v>
      </c>
      <c r="D162" s="237">
        <v>194000</v>
      </c>
      <c r="E162" s="237">
        <v>388000</v>
      </c>
      <c r="F162">
        <v>2</v>
      </c>
    </row>
    <row r="163" spans="1:6" x14ac:dyDescent="0.25">
      <c r="A163" s="235">
        <v>8397243569</v>
      </c>
      <c r="B163">
        <v>10000464</v>
      </c>
      <c r="C163" t="s">
        <v>2241</v>
      </c>
      <c r="D163" s="237">
        <v>606200</v>
      </c>
      <c r="E163" s="237">
        <v>606200</v>
      </c>
      <c r="F163">
        <v>6</v>
      </c>
    </row>
    <row r="164" spans="1:6" x14ac:dyDescent="0.25">
      <c r="A164" s="235">
        <v>8405303510</v>
      </c>
      <c r="B164">
        <v>10000371</v>
      </c>
      <c r="C164" t="s">
        <v>1086</v>
      </c>
      <c r="D164" s="237">
        <v>798900</v>
      </c>
      <c r="E164" s="237">
        <v>798900</v>
      </c>
      <c r="F164">
        <v>6</v>
      </c>
    </row>
    <row r="165" spans="1:6" x14ac:dyDescent="0.25">
      <c r="A165" s="235">
        <v>8395723636</v>
      </c>
      <c r="B165">
        <v>10001924</v>
      </c>
      <c r="C165" t="s">
        <v>1731</v>
      </c>
      <c r="D165" s="237">
        <v>334666.66666666669</v>
      </c>
      <c r="E165" s="237">
        <v>394200</v>
      </c>
      <c r="F165">
        <v>6</v>
      </c>
    </row>
    <row r="166" spans="1:6" x14ac:dyDescent="0.25">
      <c r="A166" s="235">
        <v>8403740913</v>
      </c>
      <c r="B166">
        <v>10000061</v>
      </c>
      <c r="C166" t="s">
        <v>2262</v>
      </c>
      <c r="D166" s="237">
        <v>743383.33333333337</v>
      </c>
      <c r="E166" s="237">
        <v>743383.33333333337</v>
      </c>
      <c r="F166">
        <v>6</v>
      </c>
    </row>
    <row r="167" spans="1:6" x14ac:dyDescent="0.25">
      <c r="A167" s="235">
        <v>8393082064</v>
      </c>
      <c r="B167">
        <v>10000064</v>
      </c>
      <c r="C167" t="s">
        <v>2229</v>
      </c>
      <c r="D167" s="237">
        <v>1034000</v>
      </c>
      <c r="E167" s="237">
        <v>1034000</v>
      </c>
      <c r="F167">
        <v>6</v>
      </c>
    </row>
    <row r="168" spans="1:6" x14ac:dyDescent="0.25">
      <c r="A168" s="235">
        <v>8352592858</v>
      </c>
      <c r="B168">
        <v>10000065</v>
      </c>
      <c r="C168" t="s">
        <v>2127</v>
      </c>
      <c r="D168" s="237">
        <v>702466.66666666663</v>
      </c>
      <c r="E168" s="237">
        <v>702466.66666666663</v>
      </c>
      <c r="F168">
        <v>6</v>
      </c>
    </row>
    <row r="169" spans="1:6" x14ac:dyDescent="0.25">
      <c r="A169" s="235">
        <v>8439610572</v>
      </c>
      <c r="B169">
        <v>10000340</v>
      </c>
      <c r="C169" t="s">
        <v>2385</v>
      </c>
      <c r="D169" s="237">
        <v>844900</v>
      </c>
      <c r="E169" s="237">
        <v>844900</v>
      </c>
      <c r="F169">
        <v>6</v>
      </c>
    </row>
    <row r="170" spans="1:6" x14ac:dyDescent="0.25">
      <c r="A170" s="235">
        <v>8445401858</v>
      </c>
      <c r="B170">
        <v>10000892</v>
      </c>
      <c r="C170" t="s">
        <v>2413</v>
      </c>
      <c r="D170" s="237">
        <v>634680</v>
      </c>
      <c r="E170" s="237">
        <v>634680</v>
      </c>
      <c r="F170">
        <v>5</v>
      </c>
    </row>
    <row r="171" spans="1:6" x14ac:dyDescent="0.25">
      <c r="A171" s="235">
        <v>8421413546</v>
      </c>
      <c r="B171">
        <v>10001932</v>
      </c>
      <c r="C171" t="s">
        <v>1734</v>
      </c>
      <c r="D171" s="237">
        <v>400000</v>
      </c>
      <c r="E171" s="237">
        <v>400000</v>
      </c>
      <c r="F171">
        <v>3</v>
      </c>
    </row>
    <row r="172" spans="1:6" x14ac:dyDescent="0.25">
      <c r="A172" s="235">
        <v>8436381068</v>
      </c>
      <c r="B172">
        <v>10000342</v>
      </c>
      <c r="C172" t="s">
        <v>2374</v>
      </c>
      <c r="D172" s="237">
        <v>874533.33333333337</v>
      </c>
      <c r="E172" s="237">
        <v>874533.33333333337</v>
      </c>
      <c r="F172">
        <v>6</v>
      </c>
    </row>
    <row r="173" spans="1:6" x14ac:dyDescent="0.25">
      <c r="A173" s="235">
        <v>8405063064</v>
      </c>
      <c r="B173">
        <v>10000072</v>
      </c>
      <c r="C173" t="s">
        <v>2267</v>
      </c>
      <c r="D173" s="237">
        <v>495000</v>
      </c>
      <c r="E173" s="237">
        <v>495000</v>
      </c>
      <c r="F173">
        <v>6</v>
      </c>
    </row>
    <row r="174" spans="1:6" x14ac:dyDescent="0.25">
      <c r="A174" s="235">
        <v>8333893694</v>
      </c>
      <c r="B174">
        <v>10000073</v>
      </c>
      <c r="C174" t="s">
        <v>885</v>
      </c>
      <c r="D174" s="237">
        <v>426900</v>
      </c>
      <c r="E174" s="237">
        <v>426900</v>
      </c>
      <c r="F174">
        <v>6</v>
      </c>
    </row>
    <row r="175" spans="1:6" x14ac:dyDescent="0.25">
      <c r="A175" s="235">
        <v>8438023282</v>
      </c>
      <c r="B175">
        <v>10000074</v>
      </c>
      <c r="C175" t="s">
        <v>2378</v>
      </c>
      <c r="D175" s="237">
        <v>476900</v>
      </c>
      <c r="E175" s="237">
        <v>476900</v>
      </c>
      <c r="F175">
        <v>6</v>
      </c>
    </row>
    <row r="176" spans="1:6" x14ac:dyDescent="0.25">
      <c r="A176" s="235">
        <v>8400125053</v>
      </c>
      <c r="B176">
        <v>10001829</v>
      </c>
      <c r="C176" t="s">
        <v>1694</v>
      </c>
      <c r="D176" s="237">
        <v>304933.33333333331</v>
      </c>
      <c r="E176" s="237">
        <v>304933.33333333331</v>
      </c>
      <c r="F176">
        <v>6</v>
      </c>
    </row>
    <row r="177" spans="1:6" x14ac:dyDescent="0.25">
      <c r="A177" s="235">
        <v>8399753726</v>
      </c>
      <c r="B177">
        <v>10000078</v>
      </c>
      <c r="C177" t="s">
        <v>890</v>
      </c>
      <c r="D177" s="237">
        <v>789333.33333333337</v>
      </c>
      <c r="E177" s="237">
        <v>789333.33333333337</v>
      </c>
      <c r="F177">
        <v>6</v>
      </c>
    </row>
    <row r="178" spans="1:6" x14ac:dyDescent="0.25">
      <c r="A178" s="235">
        <v>8398703792</v>
      </c>
      <c r="B178">
        <v>10000079</v>
      </c>
      <c r="C178" t="s">
        <v>893</v>
      </c>
      <c r="D178" s="237">
        <v>1435066.6666666667</v>
      </c>
      <c r="E178" s="237">
        <v>1435066.6666666667</v>
      </c>
      <c r="F178">
        <v>6</v>
      </c>
    </row>
    <row r="179" spans="1:6" x14ac:dyDescent="0.25">
      <c r="A179" s="235">
        <v>8426023649</v>
      </c>
      <c r="B179">
        <v>10000493</v>
      </c>
      <c r="C179" t="s">
        <v>1158</v>
      </c>
      <c r="D179" s="237">
        <v>385000</v>
      </c>
      <c r="E179" s="237">
        <v>385000</v>
      </c>
      <c r="F179">
        <v>6</v>
      </c>
    </row>
    <row r="180" spans="1:6" x14ac:dyDescent="0.25">
      <c r="A180" s="235">
        <v>8399783617</v>
      </c>
      <c r="B180">
        <v>10000081</v>
      </c>
      <c r="C180" t="s">
        <v>895</v>
      </c>
      <c r="D180" s="237">
        <v>427400</v>
      </c>
      <c r="E180" s="237">
        <v>427400</v>
      </c>
      <c r="F180">
        <v>6</v>
      </c>
    </row>
    <row r="181" spans="1:6" x14ac:dyDescent="0.25">
      <c r="A181" s="235">
        <v>8409541254</v>
      </c>
      <c r="B181">
        <v>10000082</v>
      </c>
      <c r="C181" t="s">
        <v>2288</v>
      </c>
      <c r="D181" s="237">
        <v>1430000</v>
      </c>
      <c r="E181" s="237">
        <v>1430000</v>
      </c>
      <c r="F181">
        <v>6</v>
      </c>
    </row>
    <row r="182" spans="1:6" x14ac:dyDescent="0.25">
      <c r="A182" s="235">
        <v>8359153914</v>
      </c>
      <c r="B182">
        <v>10000083</v>
      </c>
      <c r="C182" t="s">
        <v>2148</v>
      </c>
      <c r="D182" s="237">
        <v>880000</v>
      </c>
      <c r="E182" s="237">
        <v>880000</v>
      </c>
      <c r="F182">
        <v>6</v>
      </c>
    </row>
    <row r="183" spans="1:6" x14ac:dyDescent="0.25">
      <c r="A183" s="235">
        <v>8380183029</v>
      </c>
      <c r="B183">
        <v>10000084</v>
      </c>
      <c r="C183" t="s">
        <v>2196</v>
      </c>
      <c r="D183" s="237">
        <v>465632.5</v>
      </c>
      <c r="E183" s="237">
        <v>465632.5</v>
      </c>
      <c r="F183">
        <v>6</v>
      </c>
    </row>
    <row r="184" spans="1:6" x14ac:dyDescent="0.25">
      <c r="A184" s="235">
        <v>8389220210</v>
      </c>
      <c r="B184">
        <v>10000086</v>
      </c>
      <c r="C184" t="s">
        <v>2215</v>
      </c>
      <c r="D184" s="237">
        <v>1182900</v>
      </c>
      <c r="E184" s="237">
        <v>1182900</v>
      </c>
      <c r="F184">
        <v>6</v>
      </c>
    </row>
    <row r="185" spans="1:6" x14ac:dyDescent="0.25">
      <c r="A185" s="235">
        <v>8361012761</v>
      </c>
      <c r="B185">
        <v>10000087</v>
      </c>
      <c r="C185" t="s">
        <v>902</v>
      </c>
      <c r="D185" s="237">
        <v>724356.66666666663</v>
      </c>
      <c r="E185" s="237">
        <v>724356.66666666663</v>
      </c>
      <c r="F185">
        <v>6</v>
      </c>
    </row>
    <row r="186" spans="1:6" x14ac:dyDescent="0.25">
      <c r="A186" s="235">
        <v>8389152959</v>
      </c>
      <c r="B186">
        <v>10001477</v>
      </c>
      <c r="C186" t="s">
        <v>1505</v>
      </c>
      <c r="D186" s="237">
        <v>822900</v>
      </c>
      <c r="E186" s="237">
        <v>822900</v>
      </c>
      <c r="F186">
        <v>6</v>
      </c>
    </row>
    <row r="187" spans="1:6" x14ac:dyDescent="0.25">
      <c r="A187" s="235">
        <v>8333952534</v>
      </c>
      <c r="B187">
        <v>10000088</v>
      </c>
      <c r="C187" t="s">
        <v>2091</v>
      </c>
      <c r="D187" s="237">
        <v>323200</v>
      </c>
      <c r="E187" s="237">
        <v>646400</v>
      </c>
      <c r="F187">
        <v>6</v>
      </c>
    </row>
    <row r="188" spans="1:6" x14ac:dyDescent="0.25">
      <c r="A188" s="235">
        <v>8442530479</v>
      </c>
      <c r="B188">
        <v>10001799</v>
      </c>
      <c r="C188" t="s">
        <v>2398</v>
      </c>
      <c r="D188" s="237">
        <v>165000</v>
      </c>
      <c r="E188" s="237">
        <v>330000</v>
      </c>
      <c r="F188">
        <v>6</v>
      </c>
    </row>
    <row r="189" spans="1:6" x14ac:dyDescent="0.25">
      <c r="A189" s="235">
        <v>8406163348</v>
      </c>
      <c r="B189">
        <v>10000343</v>
      </c>
      <c r="C189" t="s">
        <v>2273</v>
      </c>
      <c r="D189" s="237">
        <v>797533.33333333337</v>
      </c>
      <c r="E189" s="237">
        <v>797533.33333333337</v>
      </c>
      <c r="F189">
        <v>6</v>
      </c>
    </row>
    <row r="190" spans="1:6" x14ac:dyDescent="0.25">
      <c r="A190" s="235">
        <v>8363972193</v>
      </c>
      <c r="B190">
        <v>10000092</v>
      </c>
      <c r="C190" t="s">
        <v>2164</v>
      </c>
      <c r="D190" s="237">
        <v>2021500</v>
      </c>
      <c r="E190" s="237">
        <v>2021500</v>
      </c>
      <c r="F190">
        <v>6</v>
      </c>
    </row>
    <row r="191" spans="1:6" x14ac:dyDescent="0.25">
      <c r="A191" s="235">
        <v>8340202553</v>
      </c>
      <c r="B191">
        <v>10000093</v>
      </c>
      <c r="C191" t="s">
        <v>2103</v>
      </c>
      <c r="D191" s="237">
        <v>591433.33333333337</v>
      </c>
      <c r="E191" s="237">
        <v>591433.33333333337</v>
      </c>
      <c r="F191">
        <v>6</v>
      </c>
    </row>
    <row r="192" spans="1:6" x14ac:dyDescent="0.25">
      <c r="A192" s="235">
        <v>8399734772</v>
      </c>
      <c r="B192">
        <v>10001633</v>
      </c>
      <c r="C192" t="s">
        <v>2250</v>
      </c>
      <c r="D192" s="237">
        <v>250000</v>
      </c>
      <c r="E192" s="237">
        <v>500000</v>
      </c>
      <c r="F192">
        <v>2</v>
      </c>
    </row>
    <row r="193" spans="1:6" x14ac:dyDescent="0.25">
      <c r="A193" s="235">
        <v>8377184230</v>
      </c>
      <c r="B193">
        <v>10001728</v>
      </c>
      <c r="C193" t="s">
        <v>2192</v>
      </c>
      <c r="D193" s="237">
        <v>260600</v>
      </c>
      <c r="E193" s="237">
        <v>260600</v>
      </c>
      <c r="F193">
        <v>1</v>
      </c>
    </row>
    <row r="194" spans="1:6" x14ac:dyDescent="0.25">
      <c r="A194" s="235">
        <v>8357833284</v>
      </c>
      <c r="B194">
        <v>10000095</v>
      </c>
      <c r="C194" t="s">
        <v>2146</v>
      </c>
      <c r="D194" s="237">
        <v>481433.33333333331</v>
      </c>
      <c r="E194" s="237">
        <v>481433.33333333331</v>
      </c>
      <c r="F194">
        <v>6</v>
      </c>
    </row>
    <row r="195" spans="1:6" x14ac:dyDescent="0.25">
      <c r="A195" s="235">
        <v>8385173412</v>
      </c>
      <c r="B195">
        <v>10000096</v>
      </c>
      <c r="C195" t="s">
        <v>2203</v>
      </c>
      <c r="D195" s="237">
        <v>304933.33333333331</v>
      </c>
      <c r="E195" s="237">
        <v>304933.33333333331</v>
      </c>
      <c r="F195">
        <v>6</v>
      </c>
    </row>
    <row r="196" spans="1:6" x14ac:dyDescent="0.25">
      <c r="A196" s="235">
        <v>8442600442</v>
      </c>
      <c r="B196">
        <v>10001052</v>
      </c>
      <c r="C196" t="s">
        <v>1385</v>
      </c>
      <c r="D196" s="237">
        <v>441866.66666666669</v>
      </c>
      <c r="E196" s="237">
        <v>441866.66666666669</v>
      </c>
      <c r="F196">
        <v>6</v>
      </c>
    </row>
    <row r="197" spans="1:6" x14ac:dyDescent="0.25">
      <c r="A197" s="235">
        <v>8358022476</v>
      </c>
      <c r="B197">
        <v>10000098</v>
      </c>
      <c r="C197" t="s">
        <v>2147</v>
      </c>
      <c r="D197" s="237">
        <v>539000</v>
      </c>
      <c r="E197" s="237">
        <v>539000</v>
      </c>
      <c r="F197">
        <v>6</v>
      </c>
    </row>
    <row r="198" spans="1:6" x14ac:dyDescent="0.25">
      <c r="A198" s="235">
        <v>8320030072</v>
      </c>
      <c r="B198">
        <v>10000100</v>
      </c>
      <c r="C198" t="s">
        <v>2073</v>
      </c>
      <c r="D198" s="237">
        <v>940966.66666666663</v>
      </c>
      <c r="E198" s="237">
        <v>1254622.2222222222</v>
      </c>
      <c r="F198">
        <v>6</v>
      </c>
    </row>
    <row r="199" spans="1:6" x14ac:dyDescent="0.25">
      <c r="A199" s="235">
        <v>8456000604</v>
      </c>
      <c r="B199">
        <v>10002009</v>
      </c>
      <c r="C199" t="s">
        <v>1781</v>
      </c>
      <c r="D199" s="237">
        <v>662600</v>
      </c>
      <c r="E199" s="237">
        <v>662600</v>
      </c>
      <c r="F199">
        <v>3</v>
      </c>
    </row>
    <row r="200" spans="1:6" x14ac:dyDescent="0.25">
      <c r="A200" s="235">
        <v>8330322432</v>
      </c>
      <c r="B200">
        <v>10000101</v>
      </c>
      <c r="C200" t="s">
        <v>915</v>
      </c>
      <c r="D200" s="237">
        <v>389933.33333333331</v>
      </c>
      <c r="E200" s="237">
        <v>389933.33333333331</v>
      </c>
      <c r="F200">
        <v>6</v>
      </c>
    </row>
    <row r="201" spans="1:6" x14ac:dyDescent="0.25">
      <c r="A201" s="235">
        <v>8422031841</v>
      </c>
      <c r="B201">
        <v>10000103</v>
      </c>
      <c r="C201" t="s">
        <v>2333</v>
      </c>
      <c r="D201" s="237">
        <v>633583.33333333337</v>
      </c>
      <c r="E201" s="237">
        <v>633583.33333333337</v>
      </c>
      <c r="F201">
        <v>6</v>
      </c>
    </row>
    <row r="202" spans="1:6" x14ac:dyDescent="0.25">
      <c r="A202" s="235">
        <v>8396661065</v>
      </c>
      <c r="B202">
        <v>10000346</v>
      </c>
      <c r="C202" t="s">
        <v>2239</v>
      </c>
      <c r="D202" s="237">
        <v>594833.33333333337</v>
      </c>
      <c r="E202" s="237">
        <v>594833.33333333337</v>
      </c>
      <c r="F202">
        <v>6</v>
      </c>
    </row>
    <row r="203" spans="1:6" x14ac:dyDescent="0.25">
      <c r="A203" s="235">
        <v>8426043291</v>
      </c>
      <c r="B203">
        <v>10001138</v>
      </c>
      <c r="C203" t="s">
        <v>1413</v>
      </c>
      <c r="D203" s="237">
        <v>429000</v>
      </c>
      <c r="E203" s="237">
        <v>429000</v>
      </c>
      <c r="F203">
        <v>6</v>
      </c>
    </row>
    <row r="204" spans="1:6" x14ac:dyDescent="0.25">
      <c r="A204" s="235">
        <v>8328852489</v>
      </c>
      <c r="B204">
        <v>10000105</v>
      </c>
      <c r="C204" t="s">
        <v>2081</v>
      </c>
      <c r="D204" s="237">
        <v>550833.33333333337</v>
      </c>
      <c r="E204" s="237">
        <v>550833.33333333337</v>
      </c>
      <c r="F204">
        <v>6</v>
      </c>
    </row>
    <row r="205" spans="1:6" x14ac:dyDescent="0.25">
      <c r="A205" s="235">
        <v>8313154187</v>
      </c>
      <c r="B205">
        <v>10000107</v>
      </c>
      <c r="C205" t="s">
        <v>2069</v>
      </c>
      <c r="D205" s="237">
        <v>501466.66666666669</v>
      </c>
      <c r="E205" s="237">
        <v>668622.22222222225</v>
      </c>
      <c r="F205">
        <v>6</v>
      </c>
    </row>
    <row r="206" spans="1:6" x14ac:dyDescent="0.25">
      <c r="A206" s="235">
        <v>8418630426</v>
      </c>
      <c r="B206">
        <v>10000529</v>
      </c>
      <c r="C206" t="s">
        <v>1185</v>
      </c>
      <c r="D206" s="237">
        <v>1086666.6666666667</v>
      </c>
      <c r="E206" s="237">
        <v>1086666.6666666667</v>
      </c>
      <c r="F206">
        <v>6</v>
      </c>
    </row>
    <row r="207" spans="1:6" x14ac:dyDescent="0.25">
      <c r="A207" s="235">
        <v>8348530169</v>
      </c>
      <c r="B207">
        <v>10000109</v>
      </c>
      <c r="C207" t="s">
        <v>2116</v>
      </c>
      <c r="D207" s="237">
        <v>1222133.3333333333</v>
      </c>
      <c r="E207" s="237">
        <v>1222133.3333333333</v>
      </c>
      <c r="F207">
        <v>6</v>
      </c>
    </row>
    <row r="208" spans="1:6" x14ac:dyDescent="0.25">
      <c r="A208" s="235">
        <v>8400900790</v>
      </c>
      <c r="B208">
        <v>10000110</v>
      </c>
      <c r="C208" t="s">
        <v>2254</v>
      </c>
      <c r="D208" s="237">
        <v>823433.33333333337</v>
      </c>
      <c r="E208" s="237">
        <v>823433.33333333337</v>
      </c>
      <c r="F208">
        <v>6</v>
      </c>
    </row>
    <row r="209" spans="1:6" x14ac:dyDescent="0.25">
      <c r="A209" s="235">
        <v>8442631402</v>
      </c>
      <c r="B209">
        <v>10001295</v>
      </c>
      <c r="C209" t="s">
        <v>2399</v>
      </c>
      <c r="D209" s="237">
        <v>244000</v>
      </c>
      <c r="E209" s="237">
        <v>244000</v>
      </c>
      <c r="F209">
        <v>6</v>
      </c>
    </row>
    <row r="210" spans="1:6" x14ac:dyDescent="0.25">
      <c r="A210" s="235">
        <v>8372591652</v>
      </c>
      <c r="B210">
        <v>10001564</v>
      </c>
      <c r="C210" t="s">
        <v>1526</v>
      </c>
      <c r="D210" s="237">
        <v>675933.33333333337</v>
      </c>
      <c r="E210" s="237">
        <v>675933.33333333337</v>
      </c>
      <c r="F210">
        <v>6</v>
      </c>
    </row>
    <row r="211" spans="1:6" x14ac:dyDescent="0.25">
      <c r="A211" s="235">
        <v>8423011275</v>
      </c>
      <c r="B211">
        <v>10000115</v>
      </c>
      <c r="C211" t="s">
        <v>2336</v>
      </c>
      <c r="D211" s="237">
        <v>121000</v>
      </c>
      <c r="E211" s="237">
        <v>484000</v>
      </c>
      <c r="F211">
        <v>6</v>
      </c>
    </row>
    <row r="212" spans="1:6" x14ac:dyDescent="0.25">
      <c r="A212" s="235">
        <v>8388423770</v>
      </c>
      <c r="B212">
        <v>10000117</v>
      </c>
      <c r="C212" t="s">
        <v>2212</v>
      </c>
      <c r="D212" s="237">
        <v>867000</v>
      </c>
      <c r="E212" s="237">
        <v>867000</v>
      </c>
      <c r="F212">
        <v>6</v>
      </c>
    </row>
    <row r="213" spans="1:6" x14ac:dyDescent="0.25">
      <c r="A213" s="235">
        <v>8341024020</v>
      </c>
      <c r="B213">
        <v>10000120</v>
      </c>
      <c r="C213" t="s">
        <v>929</v>
      </c>
      <c r="D213" s="237">
        <v>935000</v>
      </c>
      <c r="E213" s="237">
        <v>935000</v>
      </c>
      <c r="F213">
        <v>6</v>
      </c>
    </row>
    <row r="214" spans="1:6" x14ac:dyDescent="0.25">
      <c r="A214" s="235">
        <v>8337772778</v>
      </c>
      <c r="B214">
        <v>10000125</v>
      </c>
      <c r="C214" t="s">
        <v>2098</v>
      </c>
      <c r="D214" s="237">
        <v>463833.33333333331</v>
      </c>
      <c r="E214" s="237">
        <v>463833.33333333331</v>
      </c>
      <c r="F214">
        <v>6</v>
      </c>
    </row>
    <row r="215" spans="1:6" x14ac:dyDescent="0.25">
      <c r="A215" s="235">
        <v>8332743370</v>
      </c>
      <c r="B215">
        <v>10000126</v>
      </c>
      <c r="C215" t="s">
        <v>2090</v>
      </c>
      <c r="D215" s="237">
        <v>1261285.5</v>
      </c>
      <c r="E215" s="237">
        <v>1261285.5</v>
      </c>
      <c r="F215">
        <v>6</v>
      </c>
    </row>
    <row r="216" spans="1:6" x14ac:dyDescent="0.25">
      <c r="A216" s="235">
        <v>8389024780</v>
      </c>
      <c r="B216">
        <v>10000128</v>
      </c>
      <c r="C216" t="s">
        <v>933</v>
      </c>
      <c r="D216" s="237">
        <v>304933.33333333331</v>
      </c>
      <c r="E216" s="237">
        <v>304933.33333333331</v>
      </c>
      <c r="F216">
        <v>6</v>
      </c>
    </row>
    <row r="217" spans="1:6" x14ac:dyDescent="0.25">
      <c r="A217" s="235">
        <v>8432360317</v>
      </c>
      <c r="B217">
        <v>10000130</v>
      </c>
      <c r="C217" t="s">
        <v>2360</v>
      </c>
      <c r="D217" s="237">
        <v>304933.33333333331</v>
      </c>
      <c r="E217" s="237">
        <v>304933.33333333331</v>
      </c>
      <c r="F217">
        <v>6</v>
      </c>
    </row>
    <row r="218" spans="1:6" x14ac:dyDescent="0.25">
      <c r="A218" s="235">
        <v>8407742120</v>
      </c>
      <c r="B218">
        <v>10001118</v>
      </c>
      <c r="C218" t="s">
        <v>1403</v>
      </c>
      <c r="D218" s="237">
        <v>253600</v>
      </c>
      <c r="E218" s="237">
        <v>498777.77777777775</v>
      </c>
      <c r="F218">
        <v>6</v>
      </c>
    </row>
    <row r="219" spans="1:6" x14ac:dyDescent="0.25">
      <c r="A219" s="235">
        <v>8391833836</v>
      </c>
      <c r="B219">
        <v>10001804</v>
      </c>
      <c r="C219" t="s">
        <v>1680</v>
      </c>
      <c r="D219" s="237">
        <v>317433.33333333331</v>
      </c>
      <c r="E219" s="237">
        <v>317433.33333333331</v>
      </c>
      <c r="F219">
        <v>6</v>
      </c>
    </row>
    <row r="220" spans="1:6" x14ac:dyDescent="0.25">
      <c r="A220" s="235">
        <v>8433840320</v>
      </c>
      <c r="B220">
        <v>10001156</v>
      </c>
      <c r="C220" t="s">
        <v>2368</v>
      </c>
      <c r="D220" s="237">
        <v>462000</v>
      </c>
      <c r="E220" s="237">
        <v>462000</v>
      </c>
      <c r="F220">
        <v>6</v>
      </c>
    </row>
    <row r="221" spans="1:6" x14ac:dyDescent="0.25">
      <c r="A221" s="235">
        <v>8331913493</v>
      </c>
      <c r="B221">
        <v>10001703</v>
      </c>
      <c r="C221" t="s">
        <v>2088</v>
      </c>
      <c r="D221" s="237">
        <v>516633.33333333331</v>
      </c>
      <c r="E221" s="237">
        <v>516633.33333333331</v>
      </c>
      <c r="F221">
        <v>6</v>
      </c>
    </row>
    <row r="222" spans="1:6" x14ac:dyDescent="0.25">
      <c r="A222" s="235">
        <v>8422871416</v>
      </c>
      <c r="B222">
        <v>10001035</v>
      </c>
      <c r="C222" t="s">
        <v>2335</v>
      </c>
      <c r="D222" s="237">
        <v>658666.66666666663</v>
      </c>
      <c r="E222" s="237">
        <v>658666.66666666663</v>
      </c>
      <c r="F222">
        <v>6</v>
      </c>
    </row>
    <row r="223" spans="1:6" x14ac:dyDescent="0.25">
      <c r="A223" s="235">
        <v>8411063054</v>
      </c>
      <c r="B223">
        <v>10000132</v>
      </c>
      <c r="C223" t="s">
        <v>2294</v>
      </c>
      <c r="D223" s="237">
        <v>660000</v>
      </c>
      <c r="E223" s="237">
        <v>660000</v>
      </c>
      <c r="F223">
        <v>6</v>
      </c>
    </row>
    <row r="224" spans="1:6" x14ac:dyDescent="0.25">
      <c r="A224" s="235">
        <v>8341254700</v>
      </c>
      <c r="B224">
        <v>10000134</v>
      </c>
      <c r="C224" t="s">
        <v>941</v>
      </c>
      <c r="D224" s="237">
        <v>628133.33333333337</v>
      </c>
      <c r="E224" s="237">
        <v>628133.33333333337</v>
      </c>
      <c r="F224">
        <v>6</v>
      </c>
    </row>
    <row r="225" spans="1:6" x14ac:dyDescent="0.25">
      <c r="A225" s="235">
        <v>8341603020</v>
      </c>
      <c r="B225">
        <v>10001879</v>
      </c>
      <c r="C225" t="s">
        <v>1707</v>
      </c>
      <c r="D225" s="237">
        <v>498100</v>
      </c>
      <c r="E225" s="237">
        <v>664133.33333333337</v>
      </c>
      <c r="F225">
        <v>6</v>
      </c>
    </row>
    <row r="226" spans="1:6" x14ac:dyDescent="0.25">
      <c r="A226" s="235">
        <v>8359470707</v>
      </c>
      <c r="B226">
        <v>10000135</v>
      </c>
      <c r="C226" t="s">
        <v>2149</v>
      </c>
      <c r="D226" s="237">
        <v>548000</v>
      </c>
      <c r="E226" s="237">
        <v>548000</v>
      </c>
      <c r="F226">
        <v>6</v>
      </c>
    </row>
    <row r="227" spans="1:6" x14ac:dyDescent="0.25">
      <c r="A227" s="235">
        <v>8403195265</v>
      </c>
      <c r="B227">
        <v>10000136</v>
      </c>
      <c r="C227" t="s">
        <v>2260</v>
      </c>
      <c r="D227" s="237">
        <v>773433.33333333337</v>
      </c>
      <c r="E227" s="237">
        <v>773433.33333333337</v>
      </c>
      <c r="F227">
        <v>6</v>
      </c>
    </row>
    <row r="228" spans="1:6" x14ac:dyDescent="0.25">
      <c r="A228" s="235">
        <v>8368651034</v>
      </c>
      <c r="B228">
        <v>10000137</v>
      </c>
      <c r="C228" t="s">
        <v>2171</v>
      </c>
      <c r="D228" s="237">
        <v>658800</v>
      </c>
      <c r="E228" s="237">
        <v>658800</v>
      </c>
      <c r="F228">
        <v>6</v>
      </c>
    </row>
    <row r="229" spans="1:6" x14ac:dyDescent="0.25">
      <c r="A229" s="235">
        <v>8433331655</v>
      </c>
      <c r="B229">
        <v>10000581</v>
      </c>
      <c r="C229" t="s">
        <v>2365</v>
      </c>
      <c r="D229" s="237">
        <v>385000</v>
      </c>
      <c r="E229" s="237">
        <v>385000</v>
      </c>
      <c r="F229">
        <v>6</v>
      </c>
    </row>
    <row r="230" spans="1:6" x14ac:dyDescent="0.25">
      <c r="A230" s="235">
        <v>8365062305</v>
      </c>
      <c r="B230">
        <v>10000138</v>
      </c>
      <c r="C230" t="s">
        <v>945</v>
      </c>
      <c r="D230" s="237">
        <v>602300</v>
      </c>
      <c r="E230" s="237">
        <v>602300</v>
      </c>
      <c r="F230">
        <v>6</v>
      </c>
    </row>
    <row r="231" spans="1:6" x14ac:dyDescent="0.25">
      <c r="A231" s="235">
        <v>8449770939</v>
      </c>
      <c r="B231">
        <v>10001780</v>
      </c>
      <c r="C231" t="s">
        <v>1667</v>
      </c>
      <c r="D231" s="237">
        <v>612933.33333333337</v>
      </c>
      <c r="E231" s="237">
        <v>612933.33333333337</v>
      </c>
      <c r="F231">
        <v>6</v>
      </c>
    </row>
    <row r="232" spans="1:6" x14ac:dyDescent="0.25">
      <c r="A232" s="235">
        <v>8386020911</v>
      </c>
      <c r="B232">
        <v>10001964</v>
      </c>
      <c r="C232" t="s">
        <v>1746</v>
      </c>
      <c r="D232" s="237">
        <v>550000</v>
      </c>
      <c r="E232" s="237">
        <v>733333.33333333337</v>
      </c>
      <c r="F232">
        <v>6</v>
      </c>
    </row>
    <row r="233" spans="1:6" x14ac:dyDescent="0.25">
      <c r="A233" s="235">
        <v>8434170299</v>
      </c>
      <c r="B233">
        <v>10002040</v>
      </c>
      <c r="C233" t="s">
        <v>1815</v>
      </c>
      <c r="D233" s="237">
        <v>350000</v>
      </c>
      <c r="E233" s="237">
        <v>700000</v>
      </c>
      <c r="F233">
        <v>2</v>
      </c>
    </row>
    <row r="234" spans="1:6" x14ac:dyDescent="0.25">
      <c r="A234" s="235">
        <v>8373761691</v>
      </c>
      <c r="B234">
        <v>10000142</v>
      </c>
      <c r="C234" t="s">
        <v>948</v>
      </c>
      <c r="D234" s="237">
        <v>222666.66666666666</v>
      </c>
      <c r="E234" s="237">
        <v>445333.33333333331</v>
      </c>
      <c r="F234">
        <v>6</v>
      </c>
    </row>
    <row r="235" spans="1:6" x14ac:dyDescent="0.25">
      <c r="A235" s="235">
        <v>8425551579</v>
      </c>
      <c r="B235">
        <v>10000121</v>
      </c>
      <c r="C235" t="s">
        <v>2344</v>
      </c>
      <c r="D235" s="237">
        <v>304933.33333333331</v>
      </c>
      <c r="E235" s="237">
        <v>304933.33333333331</v>
      </c>
      <c r="F235">
        <v>6</v>
      </c>
    </row>
    <row r="236" spans="1:6" x14ac:dyDescent="0.25">
      <c r="A236" s="235">
        <v>8349432063</v>
      </c>
      <c r="B236">
        <v>10000150</v>
      </c>
      <c r="C236" t="s">
        <v>2119</v>
      </c>
      <c r="D236" s="237">
        <v>594000</v>
      </c>
      <c r="E236" s="237">
        <v>594000</v>
      </c>
      <c r="F236">
        <v>6</v>
      </c>
    </row>
    <row r="237" spans="1:6" x14ac:dyDescent="0.25">
      <c r="A237" s="235">
        <v>8348102639</v>
      </c>
      <c r="B237">
        <v>10000353</v>
      </c>
      <c r="C237" t="s">
        <v>2115</v>
      </c>
      <c r="D237" s="237">
        <v>167000</v>
      </c>
      <c r="E237" s="237">
        <v>445333.33333333331</v>
      </c>
      <c r="F237">
        <v>6</v>
      </c>
    </row>
    <row r="238" spans="1:6" x14ac:dyDescent="0.25">
      <c r="A238" s="235">
        <v>8404621748</v>
      </c>
      <c r="B238">
        <v>10000152</v>
      </c>
      <c r="C238" t="s">
        <v>953</v>
      </c>
      <c r="D238" s="237">
        <v>804100</v>
      </c>
      <c r="E238" s="237">
        <v>1072133.3333333333</v>
      </c>
      <c r="F238">
        <v>6</v>
      </c>
    </row>
    <row r="239" spans="1:6" x14ac:dyDescent="0.25">
      <c r="A239" s="235">
        <v>8447570010</v>
      </c>
      <c r="B239">
        <v>10000886</v>
      </c>
      <c r="C239" t="s">
        <v>2430</v>
      </c>
      <c r="D239" s="237">
        <v>511733.33333333331</v>
      </c>
      <c r="E239" s="237">
        <v>511733.33333333331</v>
      </c>
      <c r="F239">
        <v>6</v>
      </c>
    </row>
    <row r="240" spans="1:6" x14ac:dyDescent="0.25">
      <c r="A240" s="235">
        <v>8413511798</v>
      </c>
      <c r="B240">
        <v>10000156</v>
      </c>
      <c r="C240" t="s">
        <v>954</v>
      </c>
      <c r="D240" s="237">
        <v>393633.33333333331</v>
      </c>
      <c r="E240" s="237">
        <v>393633.33333333331</v>
      </c>
      <c r="F240">
        <v>6</v>
      </c>
    </row>
    <row r="241" spans="1:6" x14ac:dyDescent="0.25">
      <c r="A241" s="235">
        <v>8400442539</v>
      </c>
      <c r="B241">
        <v>10000160</v>
      </c>
      <c r="C241" t="s">
        <v>2252</v>
      </c>
      <c r="D241" s="237">
        <v>316630.83333333331</v>
      </c>
      <c r="E241" s="237">
        <v>422174.44444444444</v>
      </c>
      <c r="F241">
        <v>6</v>
      </c>
    </row>
    <row r="242" spans="1:6" x14ac:dyDescent="0.25">
      <c r="A242" s="235">
        <v>8401664799</v>
      </c>
      <c r="B242">
        <v>10002001</v>
      </c>
      <c r="C242" t="s">
        <v>1774</v>
      </c>
      <c r="D242" s="237">
        <v>450000</v>
      </c>
      <c r="E242" s="237">
        <v>450000</v>
      </c>
      <c r="F242">
        <v>4</v>
      </c>
    </row>
    <row r="243" spans="1:6" x14ac:dyDescent="0.25">
      <c r="A243" s="235">
        <v>8354973050</v>
      </c>
      <c r="B243">
        <v>10000166</v>
      </c>
      <c r="C243" t="s">
        <v>2136</v>
      </c>
      <c r="D243" s="237">
        <v>518333.33333333331</v>
      </c>
      <c r="E243" s="237">
        <v>518333.33333333331</v>
      </c>
      <c r="F243">
        <v>6</v>
      </c>
    </row>
    <row r="244" spans="1:6" x14ac:dyDescent="0.25">
      <c r="A244" s="235">
        <v>8372881383</v>
      </c>
      <c r="B244">
        <v>10000163</v>
      </c>
      <c r="C244" t="s">
        <v>2180</v>
      </c>
      <c r="D244" s="237">
        <v>445166.66666666669</v>
      </c>
      <c r="E244" s="237">
        <v>445166.66666666669</v>
      </c>
      <c r="F244">
        <v>6</v>
      </c>
    </row>
    <row r="245" spans="1:6" x14ac:dyDescent="0.25">
      <c r="A245" s="235">
        <v>8324893164</v>
      </c>
      <c r="B245">
        <v>10000164</v>
      </c>
      <c r="C245" t="s">
        <v>957</v>
      </c>
      <c r="D245" s="237">
        <v>1336500</v>
      </c>
      <c r="E245" s="237">
        <v>1336500</v>
      </c>
      <c r="F245">
        <v>6</v>
      </c>
    </row>
    <row r="246" spans="1:6" x14ac:dyDescent="0.25">
      <c r="A246" s="235">
        <v>8417671102</v>
      </c>
      <c r="B246">
        <v>10000165</v>
      </c>
      <c r="C246" t="s">
        <v>2316</v>
      </c>
      <c r="D246" s="237">
        <v>586333.33333333337</v>
      </c>
      <c r="E246" s="237">
        <v>586333.33333333337</v>
      </c>
      <c r="F246">
        <v>6</v>
      </c>
    </row>
    <row r="247" spans="1:6" x14ac:dyDescent="0.25">
      <c r="A247" s="235">
        <v>8442550232</v>
      </c>
      <c r="B247">
        <v>10002002</v>
      </c>
      <c r="C247" t="s">
        <v>1775</v>
      </c>
      <c r="D247" s="237">
        <v>500000</v>
      </c>
      <c r="E247" s="237">
        <v>500000</v>
      </c>
      <c r="F247">
        <v>4</v>
      </c>
    </row>
    <row r="248" spans="1:6" x14ac:dyDescent="0.25">
      <c r="A248" s="235">
        <v>8453283079</v>
      </c>
      <c r="B248">
        <v>10001813</v>
      </c>
      <c r="C248" t="s">
        <v>1688</v>
      </c>
      <c r="D248" s="237">
        <v>507316.66666666669</v>
      </c>
      <c r="E248" s="237">
        <v>507316.66666666669</v>
      </c>
      <c r="F248">
        <v>6</v>
      </c>
    </row>
    <row r="249" spans="1:6" x14ac:dyDescent="0.25">
      <c r="A249" s="235">
        <v>8396595097</v>
      </c>
      <c r="B249">
        <v>10000627</v>
      </c>
      <c r="C249" t="s">
        <v>1236</v>
      </c>
      <c r="D249" s="237">
        <v>418850</v>
      </c>
      <c r="E249" s="237">
        <v>418850</v>
      </c>
      <c r="F249">
        <v>6</v>
      </c>
    </row>
    <row r="250" spans="1:6" x14ac:dyDescent="0.25">
      <c r="A250" s="235">
        <v>8393305691</v>
      </c>
      <c r="B250">
        <v>10000168</v>
      </c>
      <c r="C250" t="s">
        <v>961</v>
      </c>
      <c r="D250" s="237">
        <v>994335.5</v>
      </c>
      <c r="E250" s="237">
        <v>994335.5</v>
      </c>
      <c r="F250">
        <v>6</v>
      </c>
    </row>
    <row r="251" spans="1:6" x14ac:dyDescent="0.25">
      <c r="A251" s="235">
        <v>8350662190</v>
      </c>
      <c r="B251">
        <v>10000172</v>
      </c>
      <c r="C251" t="s">
        <v>2123</v>
      </c>
      <c r="D251" s="237">
        <v>680933.33333333337</v>
      </c>
      <c r="E251" s="237">
        <v>680933.33333333337</v>
      </c>
      <c r="F251">
        <v>6</v>
      </c>
    </row>
    <row r="252" spans="1:6" x14ac:dyDescent="0.25">
      <c r="A252" s="235">
        <v>8363851310</v>
      </c>
      <c r="B252">
        <v>10000173</v>
      </c>
      <c r="C252" t="s">
        <v>2163</v>
      </c>
      <c r="D252" s="237">
        <v>649000</v>
      </c>
      <c r="E252" s="237">
        <v>649000</v>
      </c>
      <c r="F252">
        <v>6</v>
      </c>
    </row>
    <row r="253" spans="1:6" x14ac:dyDescent="0.25">
      <c r="A253" s="235">
        <v>8422512769</v>
      </c>
      <c r="B253">
        <v>10000174</v>
      </c>
      <c r="C253" t="s">
        <v>965</v>
      </c>
      <c r="D253" s="237">
        <v>298966.66666666669</v>
      </c>
      <c r="E253" s="237">
        <v>298966.66666666669</v>
      </c>
      <c r="F253">
        <v>6</v>
      </c>
    </row>
    <row r="254" spans="1:6" x14ac:dyDescent="0.25">
      <c r="A254" s="235">
        <v>8425661145</v>
      </c>
      <c r="B254">
        <v>10001905</v>
      </c>
      <c r="C254" t="s">
        <v>1721</v>
      </c>
      <c r="D254" s="237">
        <v>511600</v>
      </c>
      <c r="E254" s="237">
        <v>511600</v>
      </c>
      <c r="F254">
        <v>6</v>
      </c>
    </row>
    <row r="255" spans="1:6" x14ac:dyDescent="0.25">
      <c r="A255" s="235">
        <v>8395913354</v>
      </c>
      <c r="B255">
        <v>10000176</v>
      </c>
      <c r="C255" t="s">
        <v>2234</v>
      </c>
      <c r="D255" s="237">
        <v>1430000</v>
      </c>
      <c r="E255" s="237">
        <v>1430000</v>
      </c>
      <c r="F255">
        <v>6</v>
      </c>
    </row>
    <row r="256" spans="1:6" x14ac:dyDescent="0.25">
      <c r="A256" s="235">
        <v>8353533073</v>
      </c>
      <c r="B256">
        <v>10000177</v>
      </c>
      <c r="C256" t="s">
        <v>967</v>
      </c>
      <c r="D256" s="237">
        <v>518333.33333333331</v>
      </c>
      <c r="E256" s="237">
        <v>518333.33333333331</v>
      </c>
      <c r="F256">
        <v>6</v>
      </c>
    </row>
    <row r="257" spans="1:6" x14ac:dyDescent="0.25">
      <c r="A257" s="235">
        <v>8393375789</v>
      </c>
      <c r="B257">
        <v>10000178</v>
      </c>
      <c r="C257" t="s">
        <v>968</v>
      </c>
      <c r="D257" s="237">
        <v>304933.33333333331</v>
      </c>
      <c r="E257" s="237">
        <v>304933.33333333331</v>
      </c>
      <c r="F257">
        <v>6</v>
      </c>
    </row>
    <row r="258" spans="1:6" x14ac:dyDescent="0.25">
      <c r="A258" s="235">
        <v>8439630735</v>
      </c>
      <c r="B258">
        <v>10000180</v>
      </c>
      <c r="C258" t="s">
        <v>2386</v>
      </c>
      <c r="D258" s="237">
        <v>304933.33333333331</v>
      </c>
      <c r="E258" s="237">
        <v>304933.33333333331</v>
      </c>
      <c r="F258">
        <v>6</v>
      </c>
    </row>
    <row r="259" spans="1:6" x14ac:dyDescent="0.25">
      <c r="A259" s="235">
        <v>8344203074</v>
      </c>
      <c r="B259">
        <v>10000182</v>
      </c>
      <c r="C259" t="s">
        <v>2108</v>
      </c>
      <c r="D259" s="237">
        <v>977166.66666666663</v>
      </c>
      <c r="E259" s="237">
        <v>977166.66666666663</v>
      </c>
      <c r="F259">
        <v>6</v>
      </c>
    </row>
    <row r="260" spans="1:6" x14ac:dyDescent="0.25">
      <c r="A260" s="235">
        <v>8451860338</v>
      </c>
      <c r="B260">
        <v>10001038</v>
      </c>
      <c r="C260" t="s">
        <v>2441</v>
      </c>
      <c r="D260" s="237">
        <v>658733.33333333337</v>
      </c>
      <c r="E260" s="237">
        <v>658733.33333333337</v>
      </c>
      <c r="F260">
        <v>6</v>
      </c>
    </row>
    <row r="261" spans="1:6" x14ac:dyDescent="0.25">
      <c r="A261" s="235">
        <v>8324113819</v>
      </c>
      <c r="B261">
        <v>10000183</v>
      </c>
      <c r="C261" t="s">
        <v>2076</v>
      </c>
      <c r="D261" s="237">
        <v>169400</v>
      </c>
      <c r="E261" s="237">
        <v>677600</v>
      </c>
      <c r="F261">
        <v>6</v>
      </c>
    </row>
    <row r="262" spans="1:6" x14ac:dyDescent="0.25">
      <c r="A262" s="235">
        <v>8434153491</v>
      </c>
      <c r="B262">
        <v>10001417</v>
      </c>
      <c r="C262" t="s">
        <v>2370</v>
      </c>
      <c r="D262" s="237">
        <v>304933.33333333331</v>
      </c>
      <c r="E262" s="237">
        <v>304933.33333333331</v>
      </c>
      <c r="F262">
        <v>6</v>
      </c>
    </row>
    <row r="263" spans="1:6" x14ac:dyDescent="0.25">
      <c r="A263" s="235">
        <v>8360760632</v>
      </c>
      <c r="B263">
        <v>10000184</v>
      </c>
      <c r="C263" t="s">
        <v>2155</v>
      </c>
      <c r="D263" s="237">
        <v>878133.33333333337</v>
      </c>
      <c r="E263" s="237">
        <v>878133.33333333337</v>
      </c>
      <c r="F263">
        <v>6</v>
      </c>
    </row>
    <row r="264" spans="1:6" x14ac:dyDescent="0.25">
      <c r="A264" s="235">
        <v>8456630403</v>
      </c>
      <c r="B264">
        <v>10001782</v>
      </c>
      <c r="C264" t="s">
        <v>1668</v>
      </c>
      <c r="D264" s="237">
        <v>494466.66666666669</v>
      </c>
      <c r="E264" s="237">
        <v>494466.66666666669</v>
      </c>
      <c r="F264">
        <v>6</v>
      </c>
    </row>
    <row r="265" spans="1:6" x14ac:dyDescent="0.25">
      <c r="A265" s="235">
        <v>8384390509</v>
      </c>
      <c r="B265">
        <v>10000187</v>
      </c>
      <c r="C265" t="s">
        <v>973</v>
      </c>
      <c r="D265" s="237">
        <v>1091728.3333333333</v>
      </c>
      <c r="E265" s="237">
        <v>1091728.3333333333</v>
      </c>
      <c r="F265">
        <v>6</v>
      </c>
    </row>
    <row r="266" spans="1:6" x14ac:dyDescent="0.25">
      <c r="A266" s="235">
        <v>8414223338</v>
      </c>
      <c r="B266">
        <v>10000188</v>
      </c>
      <c r="C266" t="s">
        <v>2306</v>
      </c>
      <c r="D266" s="237">
        <v>550000</v>
      </c>
      <c r="E266" s="237">
        <v>1100000</v>
      </c>
      <c r="F266">
        <v>6</v>
      </c>
    </row>
    <row r="267" spans="1:6" x14ac:dyDescent="0.25">
      <c r="A267" s="235">
        <v>8380433149</v>
      </c>
      <c r="B267">
        <v>10001491</v>
      </c>
      <c r="C267" t="s">
        <v>2197</v>
      </c>
      <c r="D267" s="237">
        <v>1100000</v>
      </c>
      <c r="E267" s="237">
        <v>1100000</v>
      </c>
      <c r="F267">
        <v>6</v>
      </c>
    </row>
    <row r="268" spans="1:6" x14ac:dyDescent="0.25">
      <c r="A268" s="235">
        <v>8437480957</v>
      </c>
      <c r="B268">
        <v>10001793</v>
      </c>
      <c r="C268" t="s">
        <v>1674</v>
      </c>
      <c r="D268" s="237">
        <v>1077850</v>
      </c>
      <c r="E268" s="237">
        <v>1077850</v>
      </c>
      <c r="F268">
        <v>4</v>
      </c>
    </row>
    <row r="269" spans="1:6" x14ac:dyDescent="0.25">
      <c r="A269" s="235">
        <v>8442082794</v>
      </c>
      <c r="B269">
        <v>10001794</v>
      </c>
      <c r="C269" t="s">
        <v>1675</v>
      </c>
      <c r="D269" s="237">
        <v>379200</v>
      </c>
      <c r="E269" s="237">
        <v>379200</v>
      </c>
      <c r="F269">
        <v>6</v>
      </c>
    </row>
    <row r="270" spans="1:6" x14ac:dyDescent="0.25">
      <c r="A270" s="235">
        <v>8402144543</v>
      </c>
      <c r="B270">
        <v>10000190</v>
      </c>
      <c r="C270" t="s">
        <v>977</v>
      </c>
      <c r="D270" s="237">
        <v>724566.66666666663</v>
      </c>
      <c r="E270" s="237">
        <v>724566.66666666663</v>
      </c>
      <c r="F270">
        <v>6</v>
      </c>
    </row>
    <row r="271" spans="1:6" x14ac:dyDescent="0.25">
      <c r="A271" s="235">
        <v>8412140524</v>
      </c>
      <c r="B271">
        <v>10000191</v>
      </c>
      <c r="C271" t="s">
        <v>2300</v>
      </c>
      <c r="D271" s="237">
        <v>643733.33333333337</v>
      </c>
      <c r="E271" s="237">
        <v>643733.33333333337</v>
      </c>
      <c r="F271">
        <v>6</v>
      </c>
    </row>
    <row r="272" spans="1:6" x14ac:dyDescent="0.25">
      <c r="A272" s="235">
        <v>8393461960</v>
      </c>
      <c r="B272">
        <v>10001585</v>
      </c>
      <c r="C272" t="s">
        <v>1536</v>
      </c>
      <c r="D272" s="237">
        <v>512500</v>
      </c>
      <c r="E272" s="237">
        <v>1025000</v>
      </c>
      <c r="F272">
        <v>6</v>
      </c>
    </row>
    <row r="273" spans="1:6" x14ac:dyDescent="0.25">
      <c r="A273" s="235">
        <v>8433111051</v>
      </c>
      <c r="B273">
        <v>10000195</v>
      </c>
      <c r="C273" t="s">
        <v>2363</v>
      </c>
      <c r="D273" s="237">
        <v>601600</v>
      </c>
      <c r="E273" s="237">
        <v>601600</v>
      </c>
      <c r="F273">
        <v>6</v>
      </c>
    </row>
    <row r="274" spans="1:6" x14ac:dyDescent="0.25">
      <c r="A274" s="235">
        <v>8412171462</v>
      </c>
      <c r="B274">
        <v>10000872</v>
      </c>
      <c r="C274" t="s">
        <v>1321</v>
      </c>
      <c r="D274" s="237">
        <v>550000</v>
      </c>
      <c r="E274" s="237">
        <v>550000</v>
      </c>
      <c r="F274">
        <v>6</v>
      </c>
    </row>
    <row r="275" spans="1:6" x14ac:dyDescent="0.25">
      <c r="A275" s="235">
        <v>8355491459</v>
      </c>
      <c r="B275">
        <v>10001713</v>
      </c>
      <c r="C275" t="s">
        <v>2140</v>
      </c>
      <c r="D275" s="237">
        <v>478433.33333333331</v>
      </c>
      <c r="E275" s="237">
        <v>478433.33333333331</v>
      </c>
      <c r="F275">
        <v>6</v>
      </c>
    </row>
    <row r="276" spans="1:6" x14ac:dyDescent="0.25">
      <c r="A276" s="235">
        <v>8384883114</v>
      </c>
      <c r="B276">
        <v>10001610</v>
      </c>
      <c r="C276" t="s">
        <v>1540</v>
      </c>
      <c r="D276" s="237">
        <v>235166.66666666666</v>
      </c>
      <c r="E276" s="237">
        <v>470333.33333333331</v>
      </c>
      <c r="F276">
        <v>6</v>
      </c>
    </row>
    <row r="277" spans="1:6" x14ac:dyDescent="0.25">
      <c r="A277" s="235">
        <v>8349842210</v>
      </c>
      <c r="B277">
        <v>10000198</v>
      </c>
      <c r="C277" t="s">
        <v>2120</v>
      </c>
      <c r="D277" s="237">
        <v>536033.33333333337</v>
      </c>
      <c r="E277" s="237">
        <v>536033.33333333337</v>
      </c>
      <c r="F277">
        <v>6</v>
      </c>
    </row>
    <row r="278" spans="1:6" x14ac:dyDescent="0.25">
      <c r="A278" s="235">
        <v>8356021898</v>
      </c>
      <c r="B278">
        <v>10000199</v>
      </c>
      <c r="C278" t="s">
        <v>2142</v>
      </c>
      <c r="D278" s="237">
        <v>505206.66666666669</v>
      </c>
      <c r="E278" s="237">
        <v>505206.66666666669</v>
      </c>
      <c r="F278">
        <v>6</v>
      </c>
    </row>
    <row r="279" spans="1:6" x14ac:dyDescent="0.25">
      <c r="A279" s="235">
        <v>8405472754</v>
      </c>
      <c r="B279">
        <v>10000200</v>
      </c>
      <c r="C279" t="s">
        <v>2269</v>
      </c>
      <c r="D279" s="237">
        <v>1163800</v>
      </c>
      <c r="E279" s="237">
        <v>1163800</v>
      </c>
      <c r="F279">
        <v>6</v>
      </c>
    </row>
    <row r="280" spans="1:6" x14ac:dyDescent="0.25">
      <c r="A280" s="235">
        <v>8319363632</v>
      </c>
      <c r="B280">
        <v>10000201</v>
      </c>
      <c r="C280" t="s">
        <v>2072</v>
      </c>
      <c r="D280" s="237">
        <v>323200</v>
      </c>
      <c r="E280" s="237">
        <v>646400</v>
      </c>
      <c r="F280">
        <v>6</v>
      </c>
    </row>
    <row r="281" spans="1:6" x14ac:dyDescent="0.25">
      <c r="A281" s="235">
        <v>8349722673</v>
      </c>
      <c r="B281">
        <v>10001117</v>
      </c>
      <c r="C281" t="s">
        <v>1402</v>
      </c>
      <c r="D281" s="237">
        <v>279120</v>
      </c>
      <c r="E281" s="237">
        <v>497733.33333333331</v>
      </c>
      <c r="F281">
        <v>5</v>
      </c>
    </row>
    <row r="282" spans="1:6" x14ac:dyDescent="0.25">
      <c r="A282" s="235">
        <v>8356902746</v>
      </c>
      <c r="B282">
        <v>10000202</v>
      </c>
      <c r="C282" t="s">
        <v>987</v>
      </c>
      <c r="D282" s="237">
        <v>1013916.6666666666</v>
      </c>
      <c r="E282" s="237">
        <v>1013916.6666666666</v>
      </c>
      <c r="F282">
        <v>6</v>
      </c>
    </row>
    <row r="283" spans="1:6" x14ac:dyDescent="0.25">
      <c r="A283" s="235">
        <v>8407302430</v>
      </c>
      <c r="B283">
        <v>10000203</v>
      </c>
      <c r="C283" t="s">
        <v>988</v>
      </c>
      <c r="D283" s="237">
        <v>1183233.3333333333</v>
      </c>
      <c r="E283" s="237">
        <v>1183233.3333333333</v>
      </c>
      <c r="F283">
        <v>6</v>
      </c>
    </row>
    <row r="284" spans="1:6" x14ac:dyDescent="0.25">
      <c r="A284" s="235">
        <v>8396640327</v>
      </c>
      <c r="B284">
        <v>10001396</v>
      </c>
      <c r="C284" t="s">
        <v>1477</v>
      </c>
      <c r="D284" s="237">
        <v>426900</v>
      </c>
      <c r="E284" s="237">
        <v>426900</v>
      </c>
      <c r="F284">
        <v>6</v>
      </c>
    </row>
    <row r="285" spans="1:6" x14ac:dyDescent="0.25">
      <c r="A285" s="235">
        <v>8326653225</v>
      </c>
      <c r="B285">
        <v>10000207</v>
      </c>
      <c r="C285" t="s">
        <v>2079</v>
      </c>
      <c r="D285" s="237">
        <v>518333.33333333331</v>
      </c>
      <c r="E285" s="237">
        <v>518333.33333333331</v>
      </c>
      <c r="F285">
        <v>6</v>
      </c>
    </row>
    <row r="286" spans="1:6" x14ac:dyDescent="0.25">
      <c r="A286" s="235">
        <v>8433380907</v>
      </c>
      <c r="B286">
        <v>10000919</v>
      </c>
      <c r="C286" t="s">
        <v>1338</v>
      </c>
      <c r="D286" s="237">
        <v>508133.33333333331</v>
      </c>
      <c r="E286" s="237">
        <v>508133.33333333331</v>
      </c>
      <c r="F286">
        <v>6</v>
      </c>
    </row>
    <row r="287" spans="1:6" x14ac:dyDescent="0.25">
      <c r="A287" s="235">
        <v>8380284038</v>
      </c>
      <c r="B287">
        <v>10001938</v>
      </c>
      <c r="C287" t="s">
        <v>1736</v>
      </c>
      <c r="D287" s="237">
        <v>159266.66666666666</v>
      </c>
      <c r="E287" s="237">
        <v>637066.66666666663</v>
      </c>
      <c r="F287">
        <v>6</v>
      </c>
    </row>
    <row r="288" spans="1:6" x14ac:dyDescent="0.25">
      <c r="A288" s="235">
        <v>8348782737</v>
      </c>
      <c r="B288">
        <v>10000209</v>
      </c>
      <c r="C288" t="s">
        <v>2118</v>
      </c>
      <c r="D288" s="237">
        <v>841166.66666666663</v>
      </c>
      <c r="E288" s="237">
        <v>841166.66666666663</v>
      </c>
      <c r="F288">
        <v>6</v>
      </c>
    </row>
    <row r="289" spans="1:6" x14ac:dyDescent="0.25">
      <c r="A289" s="235">
        <v>8416232512</v>
      </c>
      <c r="B289">
        <v>10000357</v>
      </c>
      <c r="C289" t="s">
        <v>2313</v>
      </c>
      <c r="D289" s="237">
        <v>1011233.3333333334</v>
      </c>
      <c r="E289" s="237">
        <v>1011233.3333333334</v>
      </c>
      <c r="F289">
        <v>6</v>
      </c>
    </row>
    <row r="290" spans="1:6" x14ac:dyDescent="0.25">
      <c r="A290" s="235">
        <v>8341813394</v>
      </c>
      <c r="B290">
        <v>10000213</v>
      </c>
      <c r="C290" t="s">
        <v>992</v>
      </c>
      <c r="D290" s="237">
        <v>1234633.3333333333</v>
      </c>
      <c r="E290" s="237">
        <v>1234633.3333333333</v>
      </c>
      <c r="F290">
        <v>6</v>
      </c>
    </row>
    <row r="291" spans="1:6" x14ac:dyDescent="0.25">
      <c r="A291" s="235">
        <v>8399760935</v>
      </c>
      <c r="B291">
        <v>10000214</v>
      </c>
      <c r="C291" t="s">
        <v>2251</v>
      </c>
      <c r="D291" s="237">
        <v>698233.33333333337</v>
      </c>
      <c r="E291" s="237">
        <v>698233.33333333337</v>
      </c>
      <c r="F291">
        <v>6</v>
      </c>
    </row>
    <row r="292" spans="1:6" x14ac:dyDescent="0.25">
      <c r="A292" s="235">
        <v>8352692267</v>
      </c>
      <c r="B292">
        <v>10000215</v>
      </c>
      <c r="C292" t="s">
        <v>2128</v>
      </c>
      <c r="D292" s="237">
        <v>445166.66666666669</v>
      </c>
      <c r="E292" s="237">
        <v>445166.66666666669</v>
      </c>
      <c r="F292">
        <v>6</v>
      </c>
    </row>
    <row r="293" spans="1:6" x14ac:dyDescent="0.25">
      <c r="A293" s="235">
        <v>8382191150</v>
      </c>
      <c r="B293">
        <v>10001766</v>
      </c>
      <c r="C293" t="s">
        <v>2200</v>
      </c>
      <c r="D293" s="237">
        <v>1655166.6666666667</v>
      </c>
      <c r="E293" s="237">
        <v>1655166.6666666667</v>
      </c>
      <c r="F293">
        <v>6</v>
      </c>
    </row>
    <row r="294" spans="1:6" x14ac:dyDescent="0.25">
      <c r="A294" s="235">
        <v>8415163150</v>
      </c>
      <c r="B294">
        <v>10000216</v>
      </c>
      <c r="C294" t="s">
        <v>2308</v>
      </c>
      <c r="D294" s="237">
        <v>615766.66666666663</v>
      </c>
      <c r="E294" s="237">
        <v>615766.66666666663</v>
      </c>
      <c r="F294">
        <v>6</v>
      </c>
    </row>
    <row r="295" spans="1:6" x14ac:dyDescent="0.25">
      <c r="A295" s="235">
        <v>8353332485</v>
      </c>
      <c r="B295">
        <v>10000217</v>
      </c>
      <c r="C295" t="s">
        <v>2130</v>
      </c>
      <c r="D295" s="237">
        <v>1430000</v>
      </c>
      <c r="E295" s="237">
        <v>1430000</v>
      </c>
      <c r="F295">
        <v>6</v>
      </c>
    </row>
    <row r="296" spans="1:6" x14ac:dyDescent="0.25">
      <c r="A296" s="235">
        <v>8403762941</v>
      </c>
      <c r="B296">
        <v>10000221</v>
      </c>
      <c r="C296" t="s">
        <v>998</v>
      </c>
      <c r="D296" s="237">
        <v>1070200</v>
      </c>
      <c r="E296" s="237">
        <v>1070200</v>
      </c>
      <c r="F296">
        <v>6</v>
      </c>
    </row>
    <row r="297" spans="1:6" x14ac:dyDescent="0.25">
      <c r="A297" s="235">
        <v>8396574812</v>
      </c>
      <c r="B297">
        <v>10001074</v>
      </c>
      <c r="C297" t="s">
        <v>1392</v>
      </c>
      <c r="D297" s="237">
        <v>591900</v>
      </c>
      <c r="E297" s="237">
        <v>591900</v>
      </c>
      <c r="F297">
        <v>6</v>
      </c>
    </row>
    <row r="298" spans="1:6" x14ac:dyDescent="0.25">
      <c r="A298" s="235">
        <v>8342323544</v>
      </c>
      <c r="B298">
        <v>10000222</v>
      </c>
      <c r="C298" t="s">
        <v>999</v>
      </c>
      <c r="D298" s="237">
        <v>551666.66666666663</v>
      </c>
      <c r="E298" s="237">
        <v>551666.66666666663</v>
      </c>
      <c r="F298">
        <v>6</v>
      </c>
    </row>
    <row r="299" spans="1:6" x14ac:dyDescent="0.25">
      <c r="A299" s="235">
        <v>8411242498</v>
      </c>
      <c r="B299">
        <v>10001918</v>
      </c>
      <c r="C299" t="s">
        <v>1726</v>
      </c>
      <c r="D299" s="237">
        <v>385000</v>
      </c>
      <c r="E299" s="237">
        <v>513333.33333333331</v>
      </c>
      <c r="F299">
        <v>6</v>
      </c>
    </row>
    <row r="300" spans="1:6" x14ac:dyDescent="0.25">
      <c r="A300" s="235">
        <v>8324144846</v>
      </c>
      <c r="B300">
        <v>10000223</v>
      </c>
      <c r="C300" t="s">
        <v>2077</v>
      </c>
      <c r="D300" s="237">
        <v>651000</v>
      </c>
      <c r="E300" s="237">
        <v>651000</v>
      </c>
      <c r="F300">
        <v>6</v>
      </c>
    </row>
    <row r="301" spans="1:6" x14ac:dyDescent="0.25">
      <c r="A301" s="235">
        <v>8360023166</v>
      </c>
      <c r="B301">
        <v>10001718</v>
      </c>
      <c r="C301" t="s">
        <v>2151</v>
      </c>
      <c r="D301" s="237">
        <v>990166.66666666663</v>
      </c>
      <c r="E301" s="237">
        <v>990166.66666666663</v>
      </c>
      <c r="F301">
        <v>6</v>
      </c>
    </row>
    <row r="302" spans="1:6" x14ac:dyDescent="0.25">
      <c r="A302" s="235">
        <v>8403181604</v>
      </c>
      <c r="B302">
        <v>10000226</v>
      </c>
      <c r="C302" t="s">
        <v>1001</v>
      </c>
      <c r="D302" s="237">
        <v>518394</v>
      </c>
      <c r="E302" s="237">
        <v>518394</v>
      </c>
      <c r="F302">
        <v>6</v>
      </c>
    </row>
    <row r="303" spans="1:6" x14ac:dyDescent="0.25">
      <c r="A303" s="235">
        <v>8436690672</v>
      </c>
      <c r="B303">
        <v>10001146</v>
      </c>
      <c r="C303" t="s">
        <v>1416</v>
      </c>
      <c r="D303" s="237">
        <v>426900</v>
      </c>
      <c r="E303" s="237">
        <v>426900</v>
      </c>
      <c r="F303">
        <v>6</v>
      </c>
    </row>
    <row r="304" spans="1:6" x14ac:dyDescent="0.25">
      <c r="A304" s="235">
        <v>8445040871</v>
      </c>
      <c r="B304">
        <v>10001647</v>
      </c>
      <c r="C304" t="s">
        <v>1557</v>
      </c>
      <c r="D304" s="237">
        <v>440000</v>
      </c>
      <c r="E304" s="237">
        <v>440000</v>
      </c>
      <c r="F304">
        <v>6</v>
      </c>
    </row>
    <row r="305" spans="1:6" x14ac:dyDescent="0.25">
      <c r="A305" s="235">
        <v>8410460823</v>
      </c>
      <c r="B305">
        <v>10000228</v>
      </c>
      <c r="C305" t="s">
        <v>2290</v>
      </c>
      <c r="D305" s="237">
        <v>495000</v>
      </c>
      <c r="E305" s="237">
        <v>495000</v>
      </c>
      <c r="F305">
        <v>6</v>
      </c>
    </row>
    <row r="306" spans="1:6" x14ac:dyDescent="0.25">
      <c r="A306" s="235">
        <v>8421732463</v>
      </c>
      <c r="B306">
        <v>10000230</v>
      </c>
      <c r="C306" t="s">
        <v>2331</v>
      </c>
      <c r="D306" s="237">
        <v>1012000</v>
      </c>
      <c r="E306" s="237">
        <v>1012000</v>
      </c>
      <c r="F306">
        <v>6</v>
      </c>
    </row>
    <row r="307" spans="1:6" x14ac:dyDescent="0.25">
      <c r="A307" s="235">
        <v>8346201834</v>
      </c>
      <c r="B307">
        <v>10000075</v>
      </c>
      <c r="C307" t="s">
        <v>887</v>
      </c>
      <c r="D307" s="237">
        <v>507666.66666666669</v>
      </c>
      <c r="E307" s="237">
        <v>507666.66666666669</v>
      </c>
      <c r="F307">
        <v>6</v>
      </c>
    </row>
    <row r="308" spans="1:6" x14ac:dyDescent="0.25">
      <c r="A308" s="235">
        <v>8350062770</v>
      </c>
      <c r="B308">
        <v>10000231</v>
      </c>
      <c r="C308" t="s">
        <v>2122</v>
      </c>
      <c r="D308" s="237">
        <v>709833.33333333337</v>
      </c>
      <c r="E308" s="237">
        <v>709833.33333333337</v>
      </c>
      <c r="F308">
        <v>6</v>
      </c>
    </row>
    <row r="309" spans="1:6" x14ac:dyDescent="0.25">
      <c r="A309" s="235">
        <v>8351710237</v>
      </c>
      <c r="B309">
        <v>10000236</v>
      </c>
      <c r="C309" t="s">
        <v>2125</v>
      </c>
      <c r="D309" s="237">
        <v>866500</v>
      </c>
      <c r="E309" s="237">
        <v>866500</v>
      </c>
      <c r="F309">
        <v>6</v>
      </c>
    </row>
    <row r="310" spans="1:6" x14ac:dyDescent="0.25">
      <c r="A310" s="235">
        <v>8426141927</v>
      </c>
      <c r="B310">
        <v>10000358</v>
      </c>
      <c r="C310" t="s">
        <v>1077</v>
      </c>
      <c r="D310" s="237">
        <v>154600</v>
      </c>
      <c r="E310" s="237">
        <v>309200</v>
      </c>
      <c r="F310">
        <v>6</v>
      </c>
    </row>
    <row r="311" spans="1:6" x14ac:dyDescent="0.25">
      <c r="A311" s="235">
        <v>8338093564</v>
      </c>
      <c r="B311">
        <v>10000239</v>
      </c>
      <c r="C311" t="s">
        <v>1007</v>
      </c>
      <c r="D311" s="237">
        <v>404700</v>
      </c>
      <c r="E311" s="237">
        <v>404700</v>
      </c>
      <c r="F311">
        <v>3</v>
      </c>
    </row>
    <row r="312" spans="1:6" x14ac:dyDescent="0.25">
      <c r="A312" s="235">
        <v>8395384386</v>
      </c>
      <c r="B312">
        <v>10000241</v>
      </c>
      <c r="C312" t="s">
        <v>1009</v>
      </c>
      <c r="D312" s="237">
        <v>849833.33333333337</v>
      </c>
      <c r="E312" s="237">
        <v>849833.33333333337</v>
      </c>
      <c r="F312">
        <v>6</v>
      </c>
    </row>
    <row r="313" spans="1:6" x14ac:dyDescent="0.25">
      <c r="A313" s="235">
        <v>8405784101</v>
      </c>
      <c r="B313">
        <v>10000428</v>
      </c>
      <c r="C313" t="s">
        <v>2272</v>
      </c>
      <c r="D313" s="237">
        <v>1050000</v>
      </c>
      <c r="E313" s="237">
        <v>1050000</v>
      </c>
      <c r="F313">
        <v>6</v>
      </c>
    </row>
    <row r="314" spans="1:6" x14ac:dyDescent="0.25">
      <c r="A314" s="235">
        <v>8418752394</v>
      </c>
      <c r="B314">
        <v>10000245</v>
      </c>
      <c r="C314" t="s">
        <v>2323</v>
      </c>
      <c r="D314" s="237">
        <v>728883.33333333337</v>
      </c>
      <c r="E314" s="237">
        <v>728883.33333333337</v>
      </c>
      <c r="F314">
        <v>6</v>
      </c>
    </row>
    <row r="315" spans="1:6" x14ac:dyDescent="0.25">
      <c r="A315" s="235">
        <v>8445023675</v>
      </c>
      <c r="B315">
        <v>10001408</v>
      </c>
      <c r="C315" t="s">
        <v>2410</v>
      </c>
      <c r="D315" s="237">
        <v>627000</v>
      </c>
      <c r="E315" s="237">
        <v>627000</v>
      </c>
      <c r="F315">
        <v>6</v>
      </c>
    </row>
    <row r="316" spans="1:6" x14ac:dyDescent="0.25">
      <c r="A316" s="235">
        <v>8442983112</v>
      </c>
      <c r="B316">
        <v>10000360</v>
      </c>
      <c r="C316" t="s">
        <v>2403</v>
      </c>
      <c r="D316" s="237">
        <v>756166.66666666663</v>
      </c>
      <c r="E316" s="237">
        <v>756166.66666666663</v>
      </c>
      <c r="F316">
        <v>6</v>
      </c>
    </row>
    <row r="317" spans="1:6" x14ac:dyDescent="0.25">
      <c r="A317" s="235">
        <v>8438311180</v>
      </c>
      <c r="B317">
        <v>10000251</v>
      </c>
      <c r="C317" t="s">
        <v>2379</v>
      </c>
      <c r="D317" s="237">
        <v>334933.33333333331</v>
      </c>
      <c r="E317" s="237">
        <v>334933.33333333331</v>
      </c>
      <c r="F317">
        <v>6</v>
      </c>
    </row>
    <row r="318" spans="1:6" x14ac:dyDescent="0.25">
      <c r="A318" s="235">
        <v>8442692398</v>
      </c>
      <c r="B318">
        <v>10001131</v>
      </c>
      <c r="C318" t="s">
        <v>2400</v>
      </c>
      <c r="D318" s="237">
        <v>378000</v>
      </c>
      <c r="E318" s="237">
        <v>378000</v>
      </c>
      <c r="F318">
        <v>6</v>
      </c>
    </row>
    <row r="319" spans="1:6" x14ac:dyDescent="0.25">
      <c r="A319" s="235">
        <v>8452330308</v>
      </c>
      <c r="B319">
        <v>10001160</v>
      </c>
      <c r="C319" t="s">
        <v>2443</v>
      </c>
      <c r="D319" s="237">
        <v>377933.33333333331</v>
      </c>
      <c r="E319" s="237">
        <v>377933.33333333331</v>
      </c>
      <c r="F319">
        <v>6</v>
      </c>
    </row>
    <row r="320" spans="1:6" x14ac:dyDescent="0.25">
      <c r="A320" s="235">
        <v>8410920832</v>
      </c>
      <c r="B320">
        <v>10000261</v>
      </c>
      <c r="C320" t="s">
        <v>2292</v>
      </c>
      <c r="D320" s="237">
        <v>770000</v>
      </c>
      <c r="E320" s="237">
        <v>770000</v>
      </c>
      <c r="F320">
        <v>6</v>
      </c>
    </row>
    <row r="321" spans="1:6" x14ac:dyDescent="0.25">
      <c r="A321" s="235">
        <v>8411312577</v>
      </c>
      <c r="B321">
        <v>10000267</v>
      </c>
      <c r="C321" t="s">
        <v>2295</v>
      </c>
      <c r="D321" s="237">
        <v>426900</v>
      </c>
      <c r="E321" s="237">
        <v>426900</v>
      </c>
      <c r="F321">
        <v>6</v>
      </c>
    </row>
    <row r="322" spans="1:6" x14ac:dyDescent="0.25">
      <c r="A322" s="235">
        <v>8405474196</v>
      </c>
      <c r="B322">
        <v>10000268</v>
      </c>
      <c r="C322" t="s">
        <v>1023</v>
      </c>
      <c r="D322" s="237">
        <v>616000</v>
      </c>
      <c r="E322" s="237">
        <v>616000</v>
      </c>
      <c r="F322">
        <v>6</v>
      </c>
    </row>
    <row r="323" spans="1:6" x14ac:dyDescent="0.25">
      <c r="A323" s="235">
        <v>8413880491</v>
      </c>
      <c r="B323">
        <v>10000269</v>
      </c>
      <c r="C323" t="s">
        <v>2304</v>
      </c>
      <c r="D323" s="237">
        <v>1270566.6666666667</v>
      </c>
      <c r="E323" s="237">
        <v>1270566.6666666667</v>
      </c>
      <c r="F323">
        <v>6</v>
      </c>
    </row>
    <row r="324" spans="1:6" x14ac:dyDescent="0.25">
      <c r="A324" s="235">
        <v>8382493424</v>
      </c>
      <c r="B324">
        <v>10000270</v>
      </c>
      <c r="C324" t="s">
        <v>1027</v>
      </c>
      <c r="D324" s="237">
        <v>492900</v>
      </c>
      <c r="E324" s="237">
        <v>492900</v>
      </c>
      <c r="F324">
        <v>6</v>
      </c>
    </row>
    <row r="325" spans="1:6" x14ac:dyDescent="0.25">
      <c r="A325" s="235">
        <v>8421761048</v>
      </c>
      <c r="B325">
        <v>10000271</v>
      </c>
      <c r="C325" t="s">
        <v>2332</v>
      </c>
      <c r="D325" s="237">
        <v>812400</v>
      </c>
      <c r="E325" s="237">
        <v>812400</v>
      </c>
      <c r="F325">
        <v>6</v>
      </c>
    </row>
    <row r="326" spans="1:6" x14ac:dyDescent="0.25">
      <c r="A326" s="235">
        <v>8303113313</v>
      </c>
      <c r="B326">
        <v>10002007</v>
      </c>
      <c r="C326" t="s">
        <v>1779</v>
      </c>
      <c r="D326" s="237">
        <v>370000</v>
      </c>
      <c r="E326" s="237">
        <v>370000</v>
      </c>
      <c r="F326">
        <v>3</v>
      </c>
    </row>
    <row r="327" spans="1:6" x14ac:dyDescent="0.25">
      <c r="A327" s="235">
        <v>8325913762</v>
      </c>
      <c r="B327">
        <v>10000279</v>
      </c>
      <c r="C327" t="s">
        <v>2078</v>
      </c>
      <c r="D327" s="237">
        <v>1916666.6666666667</v>
      </c>
      <c r="E327" s="237">
        <v>1916666.6666666667</v>
      </c>
      <c r="F327">
        <v>6</v>
      </c>
    </row>
    <row r="328" spans="1:6" x14ac:dyDescent="0.25">
      <c r="A328" s="235">
        <v>8341372746</v>
      </c>
      <c r="B328">
        <v>10000281</v>
      </c>
      <c r="C328" t="s">
        <v>2106</v>
      </c>
      <c r="D328" s="237">
        <v>552100</v>
      </c>
      <c r="E328" s="237">
        <v>552100</v>
      </c>
      <c r="F328">
        <v>6</v>
      </c>
    </row>
    <row r="329" spans="1:6" x14ac:dyDescent="0.25">
      <c r="A329" s="235">
        <v>8371460325</v>
      </c>
      <c r="B329">
        <v>10000283</v>
      </c>
      <c r="C329" t="s">
        <v>1033</v>
      </c>
      <c r="D329" s="237">
        <v>518333.33333333331</v>
      </c>
      <c r="E329" s="237">
        <v>518333.33333333331</v>
      </c>
      <c r="F329">
        <v>6</v>
      </c>
    </row>
    <row r="330" spans="1:6" x14ac:dyDescent="0.25">
      <c r="A330" s="235">
        <v>8381323010</v>
      </c>
      <c r="B330">
        <v>10000285</v>
      </c>
      <c r="C330" t="s">
        <v>1034</v>
      </c>
      <c r="D330" s="237">
        <v>935000</v>
      </c>
      <c r="E330" s="237">
        <v>935000</v>
      </c>
      <c r="F330">
        <v>6</v>
      </c>
    </row>
    <row r="331" spans="1:6" x14ac:dyDescent="0.25">
      <c r="A331" s="235">
        <v>8396600406</v>
      </c>
      <c r="B331">
        <v>10000286</v>
      </c>
      <c r="C331" t="s">
        <v>1035</v>
      </c>
      <c r="D331" s="237">
        <v>426900</v>
      </c>
      <c r="E331" s="237">
        <v>426900</v>
      </c>
      <c r="F331">
        <v>6</v>
      </c>
    </row>
    <row r="332" spans="1:6" x14ac:dyDescent="0.25">
      <c r="A332" s="235">
        <v>8413364175</v>
      </c>
      <c r="B332">
        <v>10001324</v>
      </c>
      <c r="C332" t="s">
        <v>1461</v>
      </c>
      <c r="D332" s="237">
        <v>426900</v>
      </c>
      <c r="E332" s="237">
        <v>426900</v>
      </c>
      <c r="F332">
        <v>6</v>
      </c>
    </row>
    <row r="333" spans="1:6" x14ac:dyDescent="0.25">
      <c r="A333" s="235">
        <v>8404893268</v>
      </c>
      <c r="B333">
        <v>10001978</v>
      </c>
      <c r="C333" t="s">
        <v>2266</v>
      </c>
      <c r="D333" s="237">
        <v>577500</v>
      </c>
      <c r="E333" s="237">
        <v>577500</v>
      </c>
      <c r="F333">
        <v>6</v>
      </c>
    </row>
    <row r="334" spans="1:6" x14ac:dyDescent="0.25">
      <c r="A334" s="235">
        <v>8439851952</v>
      </c>
      <c r="B334">
        <v>10001791</v>
      </c>
      <c r="C334" t="s">
        <v>1672</v>
      </c>
      <c r="D334" s="237">
        <v>475533.33333333331</v>
      </c>
      <c r="E334" s="237">
        <v>475533.33333333331</v>
      </c>
      <c r="F334">
        <v>6</v>
      </c>
    </row>
    <row r="335" spans="1:6" x14ac:dyDescent="0.25">
      <c r="A335" s="235">
        <v>8327942409</v>
      </c>
      <c r="B335">
        <v>10000289</v>
      </c>
      <c r="C335" t="s">
        <v>1036</v>
      </c>
      <c r="D335" s="237">
        <v>445166.66666666669</v>
      </c>
      <c r="E335" s="237">
        <v>445166.66666666669</v>
      </c>
      <c r="F335">
        <v>6</v>
      </c>
    </row>
    <row r="336" spans="1:6" x14ac:dyDescent="0.25">
      <c r="A336" s="235">
        <v>8456852562</v>
      </c>
      <c r="B336">
        <v>10002010</v>
      </c>
      <c r="C336" t="s">
        <v>1784</v>
      </c>
      <c r="D336" s="237">
        <v>650933.33333333337</v>
      </c>
      <c r="E336" s="237">
        <v>650933.33333333337</v>
      </c>
      <c r="F336">
        <v>3</v>
      </c>
    </row>
    <row r="337" spans="1:6" x14ac:dyDescent="0.25">
      <c r="A337" s="235">
        <v>8386243686</v>
      </c>
      <c r="B337">
        <v>10000290</v>
      </c>
      <c r="C337" t="s">
        <v>2205</v>
      </c>
      <c r="D337" s="237">
        <v>596266.66666666663</v>
      </c>
      <c r="E337" s="237">
        <v>596266.66666666663</v>
      </c>
      <c r="F337">
        <v>6</v>
      </c>
    </row>
    <row r="338" spans="1:6" x14ac:dyDescent="0.25">
      <c r="A338" s="235">
        <v>8439201346</v>
      </c>
      <c r="B338">
        <v>10000292</v>
      </c>
      <c r="C338" t="s">
        <v>1038</v>
      </c>
      <c r="D338" s="237">
        <v>751966.66666666663</v>
      </c>
      <c r="E338" s="237">
        <v>751966.66666666663</v>
      </c>
      <c r="F338">
        <v>6</v>
      </c>
    </row>
    <row r="339" spans="1:6" x14ac:dyDescent="0.25">
      <c r="A339" s="235">
        <v>8403263651</v>
      </c>
      <c r="B339">
        <v>10000294</v>
      </c>
      <c r="C339" t="s">
        <v>2261</v>
      </c>
      <c r="D339" s="237">
        <v>442933.33333333331</v>
      </c>
      <c r="E339" s="237">
        <v>442933.33333333331</v>
      </c>
      <c r="F339">
        <v>6</v>
      </c>
    </row>
    <row r="340" spans="1:6" x14ac:dyDescent="0.25">
      <c r="A340" s="235">
        <v>8325703113</v>
      </c>
      <c r="B340">
        <v>10000296</v>
      </c>
      <c r="C340" t="s">
        <v>1040</v>
      </c>
      <c r="D340" s="237">
        <v>223066.66666666666</v>
      </c>
      <c r="E340" s="237">
        <v>892266.66666666663</v>
      </c>
      <c r="F340">
        <v>6</v>
      </c>
    </row>
    <row r="341" spans="1:6" x14ac:dyDescent="0.25">
      <c r="A341" s="235">
        <v>8310853262</v>
      </c>
      <c r="B341">
        <v>10000299</v>
      </c>
      <c r="C341" t="s">
        <v>2068</v>
      </c>
      <c r="D341" s="237">
        <v>723712.5</v>
      </c>
      <c r="E341" s="237">
        <v>723712.5</v>
      </c>
      <c r="F341">
        <v>6</v>
      </c>
    </row>
    <row r="342" spans="1:6" x14ac:dyDescent="0.25">
      <c r="A342" s="235">
        <v>8451923488</v>
      </c>
      <c r="B342">
        <v>10001631</v>
      </c>
      <c r="C342" t="s">
        <v>1549</v>
      </c>
      <c r="D342" s="237">
        <v>93818.333333333328</v>
      </c>
      <c r="E342" s="237">
        <v>375273.33333333331</v>
      </c>
      <c r="F342">
        <v>6</v>
      </c>
    </row>
    <row r="343" spans="1:6" x14ac:dyDescent="0.25">
      <c r="A343" s="235">
        <v>8450063418</v>
      </c>
      <c r="B343">
        <v>10000891</v>
      </c>
      <c r="C343" t="s">
        <v>2437</v>
      </c>
      <c r="D343" s="237">
        <v>640500</v>
      </c>
      <c r="E343" s="237">
        <v>640500</v>
      </c>
      <c r="F343">
        <v>6</v>
      </c>
    </row>
    <row r="344" spans="1:6" x14ac:dyDescent="0.25">
      <c r="A344" s="235">
        <v>8432463973</v>
      </c>
      <c r="B344">
        <v>10001342</v>
      </c>
      <c r="C344" t="s">
        <v>1466</v>
      </c>
      <c r="D344" s="237">
        <v>352000</v>
      </c>
      <c r="E344" s="237">
        <v>352000</v>
      </c>
      <c r="F344">
        <v>6</v>
      </c>
    </row>
    <row r="345" spans="1:6" x14ac:dyDescent="0.25">
      <c r="A345" s="235">
        <v>8401954231</v>
      </c>
      <c r="B345">
        <v>10001896</v>
      </c>
      <c r="C345" t="s">
        <v>1715</v>
      </c>
      <c r="D345" s="237">
        <v>376400</v>
      </c>
      <c r="E345" s="237">
        <v>376400</v>
      </c>
      <c r="F345">
        <v>6</v>
      </c>
    </row>
    <row r="346" spans="1:6" x14ac:dyDescent="0.25">
      <c r="A346" s="235">
        <v>8426142613</v>
      </c>
      <c r="B346">
        <v>10000366</v>
      </c>
      <c r="C346" t="s">
        <v>2345</v>
      </c>
      <c r="D346" s="237">
        <v>316933.33333333331</v>
      </c>
      <c r="E346" s="237">
        <v>316933.33333333331</v>
      </c>
      <c r="F346">
        <v>6</v>
      </c>
    </row>
    <row r="347" spans="1:6" x14ac:dyDescent="0.25">
      <c r="A347" s="235">
        <v>8350671920</v>
      </c>
      <c r="B347">
        <v>10000303</v>
      </c>
      <c r="C347" t="s">
        <v>1043</v>
      </c>
      <c r="D347" s="237">
        <v>780183.33333333337</v>
      </c>
      <c r="E347" s="237">
        <v>780183.33333333337</v>
      </c>
      <c r="F347">
        <v>6</v>
      </c>
    </row>
    <row r="348" spans="1:6" x14ac:dyDescent="0.25">
      <c r="A348" s="235">
        <v>8408031821</v>
      </c>
      <c r="B348">
        <v>10000305</v>
      </c>
      <c r="C348" t="s">
        <v>2279</v>
      </c>
      <c r="D348" s="237">
        <v>451900</v>
      </c>
      <c r="E348" s="237">
        <v>451900</v>
      </c>
      <c r="F348">
        <v>6</v>
      </c>
    </row>
    <row r="349" spans="1:6" x14ac:dyDescent="0.25">
      <c r="A349" s="235">
        <v>8438731872</v>
      </c>
      <c r="B349">
        <v>10000306</v>
      </c>
      <c r="C349" t="s">
        <v>2382</v>
      </c>
      <c r="D349" s="237">
        <v>1086900</v>
      </c>
      <c r="E349" s="237">
        <v>1086900</v>
      </c>
      <c r="F349">
        <v>6</v>
      </c>
    </row>
    <row r="350" spans="1:6" x14ac:dyDescent="0.25">
      <c r="A350" s="235">
        <v>8440712316</v>
      </c>
      <c r="B350">
        <v>10000208</v>
      </c>
      <c r="C350" t="s">
        <v>2392</v>
      </c>
      <c r="D350" s="237">
        <v>694500</v>
      </c>
      <c r="E350" s="237">
        <v>694500</v>
      </c>
      <c r="F350">
        <v>6</v>
      </c>
    </row>
    <row r="351" spans="1:6" x14ac:dyDescent="0.25">
      <c r="A351" s="235">
        <v>8313412607</v>
      </c>
      <c r="B351">
        <v>10000307</v>
      </c>
      <c r="C351" t="s">
        <v>2070</v>
      </c>
      <c r="D351" s="237">
        <v>1116533.3333333333</v>
      </c>
      <c r="E351" s="237">
        <v>1116533.3333333333</v>
      </c>
      <c r="F351">
        <v>6</v>
      </c>
    </row>
    <row r="352" spans="1:6" x14ac:dyDescent="0.25">
      <c r="A352" s="235">
        <v>8426440355</v>
      </c>
      <c r="B352">
        <v>10001075</v>
      </c>
      <c r="C352" t="s">
        <v>2346</v>
      </c>
      <c r="D352" s="237">
        <v>597500</v>
      </c>
      <c r="E352" s="237">
        <v>597500</v>
      </c>
      <c r="F352">
        <v>6</v>
      </c>
    </row>
    <row r="353" spans="1:6" x14ac:dyDescent="0.25">
      <c r="A353" s="235">
        <v>8436542223</v>
      </c>
      <c r="B353">
        <v>10000308</v>
      </c>
      <c r="C353" t="s">
        <v>2375</v>
      </c>
      <c r="D353" s="237">
        <v>491900</v>
      </c>
      <c r="E353" s="237">
        <v>491900</v>
      </c>
      <c r="F353">
        <v>6</v>
      </c>
    </row>
    <row r="354" spans="1:6" x14ac:dyDescent="0.25">
      <c r="A354" s="235">
        <v>8316733579</v>
      </c>
      <c r="B354">
        <v>10000309</v>
      </c>
      <c r="C354" t="s">
        <v>2071</v>
      </c>
      <c r="D354" s="237">
        <v>662500</v>
      </c>
      <c r="E354" s="237">
        <v>662500</v>
      </c>
      <c r="F354">
        <v>6</v>
      </c>
    </row>
    <row r="355" spans="1:6" x14ac:dyDescent="0.25">
      <c r="A355" s="235">
        <v>8327793829</v>
      </c>
      <c r="B355">
        <v>10000367</v>
      </c>
      <c r="C355" t="s">
        <v>2080</v>
      </c>
      <c r="D355" s="237">
        <v>434760</v>
      </c>
      <c r="E355" s="237">
        <v>434760</v>
      </c>
      <c r="F355">
        <v>5</v>
      </c>
    </row>
    <row r="356" spans="1:6" x14ac:dyDescent="0.25">
      <c r="A356" s="235">
        <v>8364652524</v>
      </c>
      <c r="B356">
        <v>10000310</v>
      </c>
      <c r="C356" t="s">
        <v>2166</v>
      </c>
      <c r="D356" s="237">
        <v>841166.66666666663</v>
      </c>
      <c r="E356" s="237">
        <v>841166.66666666663</v>
      </c>
      <c r="F356">
        <v>6</v>
      </c>
    </row>
    <row r="357" spans="1:6" x14ac:dyDescent="0.25">
      <c r="A357" s="235">
        <v>8369293506</v>
      </c>
      <c r="B357">
        <v>10000312</v>
      </c>
      <c r="C357" t="s">
        <v>1050</v>
      </c>
      <c r="D357" s="237">
        <v>530833.33333333337</v>
      </c>
      <c r="E357" s="237">
        <v>530833.33333333337</v>
      </c>
      <c r="F357">
        <v>6</v>
      </c>
    </row>
    <row r="358" spans="1:6" x14ac:dyDescent="0.25">
      <c r="A358" s="235">
        <v>8360112924</v>
      </c>
      <c r="B358">
        <v>10001719</v>
      </c>
      <c r="C358" t="s">
        <v>2152</v>
      </c>
      <c r="D358" s="237">
        <v>314800</v>
      </c>
      <c r="E358" s="237">
        <v>314800</v>
      </c>
      <c r="F358">
        <v>6</v>
      </c>
    </row>
    <row r="359" spans="1:6" x14ac:dyDescent="0.25">
      <c r="A359" s="235">
        <v>8412803434</v>
      </c>
      <c r="B359">
        <v>10000315</v>
      </c>
      <c r="C359" t="s">
        <v>2302</v>
      </c>
      <c r="D359" s="237">
        <v>527437.5</v>
      </c>
      <c r="E359" s="237">
        <v>527437.5</v>
      </c>
      <c r="F359">
        <v>6</v>
      </c>
    </row>
    <row r="360" spans="1:6" x14ac:dyDescent="0.25">
      <c r="A360" s="235">
        <v>8397553649</v>
      </c>
      <c r="B360">
        <v>10000316</v>
      </c>
      <c r="C360" t="s">
        <v>2243</v>
      </c>
      <c r="D360" s="237">
        <v>426900</v>
      </c>
      <c r="E360" s="237">
        <v>426900</v>
      </c>
      <c r="F360">
        <v>6</v>
      </c>
    </row>
    <row r="361" spans="1:6" x14ac:dyDescent="0.25">
      <c r="A361" s="235">
        <v>8423011763</v>
      </c>
      <c r="B361">
        <v>10000319</v>
      </c>
      <c r="C361" t="s">
        <v>2337</v>
      </c>
      <c r="D361" s="237">
        <v>756900</v>
      </c>
      <c r="E361" s="237">
        <v>756900</v>
      </c>
      <c r="F361">
        <v>6</v>
      </c>
    </row>
    <row r="362" spans="1:6" x14ac:dyDescent="0.25">
      <c r="A362" s="235">
        <v>8387271209</v>
      </c>
      <c r="B362">
        <v>10000320</v>
      </c>
      <c r="C362" t="s">
        <v>2208</v>
      </c>
      <c r="D362" s="237">
        <v>518333.33333333331</v>
      </c>
      <c r="E362" s="237">
        <v>518333.33333333331</v>
      </c>
      <c r="F362">
        <v>6</v>
      </c>
    </row>
    <row r="363" spans="1:6" x14ac:dyDescent="0.25">
      <c r="A363" s="235">
        <v>8416043760</v>
      </c>
      <c r="B363">
        <v>10000321</v>
      </c>
      <c r="C363" t="s">
        <v>2312</v>
      </c>
      <c r="D363" s="237">
        <v>900567</v>
      </c>
      <c r="E363" s="237">
        <v>900566.66666666663</v>
      </c>
      <c r="F363">
        <v>6</v>
      </c>
    </row>
    <row r="364" spans="1:6" x14ac:dyDescent="0.25">
      <c r="A364" s="235">
        <v>8337633700</v>
      </c>
      <c r="B364">
        <v>10001294</v>
      </c>
      <c r="C364" t="s">
        <v>1452</v>
      </c>
      <c r="D364" s="237">
        <v>426900</v>
      </c>
      <c r="E364" s="237">
        <v>426900</v>
      </c>
      <c r="F364">
        <v>6</v>
      </c>
    </row>
    <row r="365" spans="1:6" x14ac:dyDescent="0.25">
      <c r="A365" s="235">
        <v>8374654287</v>
      </c>
      <c r="B365">
        <v>10000323</v>
      </c>
      <c r="C365" t="s">
        <v>2183</v>
      </c>
      <c r="D365" s="237">
        <v>730800</v>
      </c>
      <c r="E365" s="237">
        <v>730800</v>
      </c>
      <c r="F365">
        <v>6</v>
      </c>
    </row>
    <row r="366" spans="1:6" x14ac:dyDescent="0.25">
      <c r="A366" s="235">
        <v>8315302531</v>
      </c>
      <c r="B366">
        <v>10000325</v>
      </c>
      <c r="C366" t="s">
        <v>1058</v>
      </c>
      <c r="D366" s="237">
        <v>1363466.6666666667</v>
      </c>
      <c r="E366" s="237">
        <v>1363466.6666666667</v>
      </c>
      <c r="F366">
        <v>6</v>
      </c>
    </row>
    <row r="367" spans="1:6" x14ac:dyDescent="0.25">
      <c r="A367" s="235">
        <v>8393730538</v>
      </c>
      <c r="B367">
        <v>10000327</v>
      </c>
      <c r="C367" t="s">
        <v>1059</v>
      </c>
      <c r="D367" s="237">
        <v>395956.66666666669</v>
      </c>
      <c r="E367" s="237">
        <v>395956.66666666669</v>
      </c>
      <c r="F367">
        <v>6</v>
      </c>
    </row>
    <row r="368" spans="1:6" x14ac:dyDescent="0.25">
      <c r="A368" s="235">
        <v>8372793190</v>
      </c>
      <c r="B368">
        <v>10000386</v>
      </c>
      <c r="C368" t="s">
        <v>2179</v>
      </c>
      <c r="D368" s="237">
        <v>594000</v>
      </c>
      <c r="E368" s="237">
        <v>594000</v>
      </c>
      <c r="F368">
        <v>6</v>
      </c>
    </row>
    <row r="369" spans="1:6" x14ac:dyDescent="0.25">
      <c r="A369" s="235">
        <v>8334552580</v>
      </c>
      <c r="B369">
        <v>10000328</v>
      </c>
      <c r="C369" t="s">
        <v>2093</v>
      </c>
      <c r="D369" s="237">
        <v>1686107.6666666667</v>
      </c>
      <c r="E369" s="237">
        <v>1686107.6666666667</v>
      </c>
      <c r="F369">
        <v>6</v>
      </c>
    </row>
    <row r="370" spans="1:6" x14ac:dyDescent="0.25">
      <c r="A370" s="235">
        <v>8347262403</v>
      </c>
      <c r="B370">
        <v>10001857</v>
      </c>
      <c r="C370" t="s">
        <v>1701</v>
      </c>
      <c r="D370" s="237">
        <v>880000</v>
      </c>
      <c r="E370" s="237">
        <v>880000</v>
      </c>
      <c r="F370">
        <v>6</v>
      </c>
    </row>
    <row r="371" spans="1:6" x14ac:dyDescent="0.25">
      <c r="A371" s="235">
        <v>8409140497</v>
      </c>
      <c r="B371">
        <v>10000329</v>
      </c>
      <c r="C371" t="s">
        <v>2287</v>
      </c>
      <c r="D371" s="237">
        <v>632100</v>
      </c>
      <c r="E371" s="237">
        <v>632100</v>
      </c>
      <c r="F371">
        <v>6</v>
      </c>
    </row>
    <row r="372" spans="1:6" x14ac:dyDescent="0.25">
      <c r="A372" s="235">
        <v>8460271463</v>
      </c>
      <c r="B372">
        <v>10001652</v>
      </c>
      <c r="C372" t="s">
        <v>1563</v>
      </c>
      <c r="D372" s="237">
        <v>440000</v>
      </c>
      <c r="E372" s="237">
        <v>440000</v>
      </c>
      <c r="F372">
        <v>6</v>
      </c>
    </row>
    <row r="373" spans="1:6" x14ac:dyDescent="0.25">
      <c r="A373" s="235">
        <v>8444651087</v>
      </c>
      <c r="B373">
        <v>10001066</v>
      </c>
      <c r="C373" t="s">
        <v>2408</v>
      </c>
      <c r="D373" s="237">
        <v>594000</v>
      </c>
      <c r="E373" s="237">
        <v>594000</v>
      </c>
      <c r="F373">
        <v>6</v>
      </c>
    </row>
    <row r="374" spans="1:6" x14ac:dyDescent="0.25">
      <c r="A374" s="235">
        <v>8365743329</v>
      </c>
      <c r="B374">
        <v>10000334</v>
      </c>
      <c r="C374" t="s">
        <v>1062</v>
      </c>
      <c r="D374" s="237">
        <v>445166.66666666669</v>
      </c>
      <c r="E374" s="237">
        <v>445166.66666666669</v>
      </c>
      <c r="F374">
        <v>6</v>
      </c>
    </row>
    <row r="375" spans="1:6" x14ac:dyDescent="0.25">
      <c r="A375" s="235">
        <v>8337512741</v>
      </c>
      <c r="B375">
        <v>10000849</v>
      </c>
      <c r="C375" t="s">
        <v>2097</v>
      </c>
      <c r="D375" s="237">
        <v>395335</v>
      </c>
      <c r="E375" s="237">
        <v>395335</v>
      </c>
      <c r="F375">
        <v>6</v>
      </c>
    </row>
    <row r="376" spans="1:6" x14ac:dyDescent="0.25">
      <c r="A376" s="235">
        <v>8439131399</v>
      </c>
      <c r="B376">
        <v>10000850</v>
      </c>
      <c r="C376" t="s">
        <v>2383</v>
      </c>
      <c r="D376" s="237">
        <v>497666.66666666669</v>
      </c>
      <c r="E376" s="237">
        <v>497666.66666666669</v>
      </c>
      <c r="F376">
        <v>6</v>
      </c>
    </row>
    <row r="377" spans="1:6" x14ac:dyDescent="0.25">
      <c r="A377" s="235">
        <v>8448413687</v>
      </c>
      <c r="B377">
        <v>10001053</v>
      </c>
      <c r="C377" t="s">
        <v>1386</v>
      </c>
      <c r="D377" s="237">
        <v>354100</v>
      </c>
      <c r="E377" s="237">
        <v>354100</v>
      </c>
      <c r="F377">
        <v>6</v>
      </c>
    </row>
    <row r="378" spans="1:6" x14ac:dyDescent="0.25">
      <c r="A378" s="235">
        <v>8409231832</v>
      </c>
      <c r="B378">
        <v>10000067</v>
      </c>
      <c r="C378" t="s">
        <v>879</v>
      </c>
      <c r="D378" s="237">
        <v>523633.33333333331</v>
      </c>
      <c r="E378" s="237">
        <v>523633.33333333331</v>
      </c>
      <c r="F378">
        <v>6</v>
      </c>
    </row>
    <row r="379" spans="1:6" x14ac:dyDescent="0.25">
      <c r="A379" s="235">
        <v>8443570865</v>
      </c>
      <c r="B379">
        <v>10000927</v>
      </c>
      <c r="C379" t="s">
        <v>2406</v>
      </c>
      <c r="D379" s="237">
        <v>244000</v>
      </c>
      <c r="E379" s="237">
        <v>244000</v>
      </c>
      <c r="F379">
        <v>6</v>
      </c>
    </row>
    <row r="380" spans="1:6" x14ac:dyDescent="0.25">
      <c r="A380" s="235">
        <v>8377123479</v>
      </c>
      <c r="B380">
        <v>10000070</v>
      </c>
      <c r="C380" t="s">
        <v>2191</v>
      </c>
      <c r="D380" s="237">
        <v>586383.33333333337</v>
      </c>
      <c r="E380" s="237">
        <v>586383.33333333337</v>
      </c>
      <c r="F380">
        <v>6</v>
      </c>
    </row>
    <row r="381" spans="1:6" x14ac:dyDescent="0.25">
      <c r="A381" s="235">
        <v>8418523018</v>
      </c>
      <c r="B381">
        <v>10001741</v>
      </c>
      <c r="C381" t="s">
        <v>2321</v>
      </c>
      <c r="D381" s="237">
        <v>210733.33333333334</v>
      </c>
      <c r="E381" s="237">
        <v>210733.33333333334</v>
      </c>
      <c r="F381">
        <v>6</v>
      </c>
    </row>
    <row r="382" spans="1:6" x14ac:dyDescent="0.25">
      <c r="A382" s="235">
        <v>8454831525</v>
      </c>
      <c r="B382">
        <v>10001037</v>
      </c>
      <c r="C382" t="s">
        <v>2448</v>
      </c>
      <c r="D382" s="237">
        <v>608333.33333333337</v>
      </c>
      <c r="E382" s="237">
        <v>608333.33333333337</v>
      </c>
      <c r="F382">
        <v>6</v>
      </c>
    </row>
    <row r="383" spans="1:6" x14ac:dyDescent="0.25">
      <c r="A383" s="235">
        <v>8359032394</v>
      </c>
      <c r="B383">
        <v>10001419</v>
      </c>
      <c r="C383" t="s">
        <v>1485</v>
      </c>
      <c r="D383" s="237">
        <v>385000</v>
      </c>
      <c r="E383" s="237">
        <v>385000</v>
      </c>
      <c r="F383">
        <v>6</v>
      </c>
    </row>
    <row r="384" spans="1:6" x14ac:dyDescent="0.25">
      <c r="A384" s="235">
        <v>8433263439</v>
      </c>
      <c r="B384">
        <v>10000341</v>
      </c>
      <c r="C384" t="s">
        <v>2364</v>
      </c>
      <c r="D384" s="237">
        <v>720483.33333333337</v>
      </c>
      <c r="E384" s="237">
        <v>720483.33333333337</v>
      </c>
      <c r="F384">
        <v>6</v>
      </c>
    </row>
    <row r="385" spans="1:6" x14ac:dyDescent="0.25">
      <c r="A385" s="235">
        <v>8440864078</v>
      </c>
      <c r="B385">
        <v>10001583</v>
      </c>
      <c r="C385" t="s">
        <v>2393</v>
      </c>
      <c r="D385" s="237">
        <v>398266.66666666669</v>
      </c>
      <c r="E385" s="237">
        <v>398266.66666666669</v>
      </c>
      <c r="F385">
        <v>6</v>
      </c>
    </row>
    <row r="386" spans="1:6" x14ac:dyDescent="0.25">
      <c r="A386" s="235">
        <v>8450163250</v>
      </c>
      <c r="B386">
        <v>10002008</v>
      </c>
      <c r="C386" t="s">
        <v>1780</v>
      </c>
      <c r="D386" s="237">
        <v>277200</v>
      </c>
      <c r="E386" s="237">
        <v>277200</v>
      </c>
      <c r="F386">
        <v>3</v>
      </c>
    </row>
    <row r="387" spans="1:6" x14ac:dyDescent="0.25">
      <c r="A387" s="235">
        <v>8331781015</v>
      </c>
      <c r="B387">
        <v>10000482</v>
      </c>
      <c r="C387" t="s">
        <v>1151</v>
      </c>
      <c r="D387" s="237">
        <v>300733.33333333331</v>
      </c>
      <c r="E387" s="237">
        <v>300733.33333333331</v>
      </c>
      <c r="F387">
        <v>6</v>
      </c>
    </row>
    <row r="388" spans="1:6" x14ac:dyDescent="0.25">
      <c r="A388" s="235">
        <v>8425041317</v>
      </c>
      <c r="B388">
        <v>10000483</v>
      </c>
      <c r="C388" t="s">
        <v>1152</v>
      </c>
      <c r="D388" s="237">
        <v>451000</v>
      </c>
      <c r="E388" s="237">
        <v>451000</v>
      </c>
      <c r="F388">
        <v>6</v>
      </c>
    </row>
    <row r="389" spans="1:6" x14ac:dyDescent="0.25">
      <c r="A389" s="235">
        <v>8332283086</v>
      </c>
      <c r="B389">
        <v>10000485</v>
      </c>
      <c r="C389" t="s">
        <v>1155</v>
      </c>
      <c r="D389" s="237">
        <v>440000</v>
      </c>
      <c r="E389" s="237">
        <v>440000</v>
      </c>
      <c r="F389">
        <v>6</v>
      </c>
    </row>
    <row r="390" spans="1:6" x14ac:dyDescent="0.25">
      <c r="A390" s="235">
        <v>8404800294</v>
      </c>
      <c r="B390">
        <v>10000487</v>
      </c>
      <c r="C390" t="s">
        <v>1156</v>
      </c>
      <c r="D390" s="237">
        <v>359266.66666666669</v>
      </c>
      <c r="E390" s="237">
        <v>359266.66666666669</v>
      </c>
      <c r="F390">
        <v>6</v>
      </c>
    </row>
    <row r="391" spans="1:6" x14ac:dyDescent="0.25">
      <c r="A391" s="235">
        <v>8427041934</v>
      </c>
      <c r="B391">
        <v>10001109</v>
      </c>
      <c r="C391" t="s">
        <v>2350</v>
      </c>
      <c r="D391" s="237">
        <v>333400</v>
      </c>
      <c r="E391" s="237">
        <v>333400</v>
      </c>
      <c r="F391">
        <v>2</v>
      </c>
    </row>
    <row r="392" spans="1:6" x14ac:dyDescent="0.25">
      <c r="A392" s="235">
        <v>8447772748</v>
      </c>
      <c r="B392">
        <v>10001795</v>
      </c>
      <c r="C392" t="s">
        <v>2433</v>
      </c>
      <c r="D392" s="237">
        <v>367500</v>
      </c>
      <c r="E392" s="237">
        <v>367500</v>
      </c>
      <c r="F392">
        <v>6</v>
      </c>
    </row>
    <row r="393" spans="1:6" x14ac:dyDescent="0.25">
      <c r="A393" s="235">
        <v>8460541932</v>
      </c>
      <c r="B393">
        <v>10001357</v>
      </c>
      <c r="C393" t="s">
        <v>2477</v>
      </c>
      <c r="D393" s="237">
        <v>328933.33333333331</v>
      </c>
      <c r="E393" s="237">
        <v>328933.33333333331</v>
      </c>
      <c r="F393">
        <v>6</v>
      </c>
    </row>
    <row r="394" spans="1:6" x14ac:dyDescent="0.25">
      <c r="A394" s="235">
        <v>8414153305</v>
      </c>
      <c r="B394">
        <v>10000076</v>
      </c>
      <c r="C394" t="s">
        <v>2305</v>
      </c>
      <c r="D394" s="237">
        <v>527666.66666666663</v>
      </c>
      <c r="E394" s="237">
        <v>527666.66666666663</v>
      </c>
      <c r="F394">
        <v>6</v>
      </c>
    </row>
    <row r="395" spans="1:6" x14ac:dyDescent="0.25">
      <c r="A395" s="235">
        <v>8362921579</v>
      </c>
      <c r="B395">
        <v>10001722</v>
      </c>
      <c r="C395" t="s">
        <v>2160</v>
      </c>
      <c r="D395" s="237">
        <v>260066.66666666666</v>
      </c>
      <c r="E395" s="237">
        <v>260066.66666666666</v>
      </c>
      <c r="F395">
        <v>6</v>
      </c>
    </row>
    <row r="396" spans="1:6" x14ac:dyDescent="0.25">
      <c r="A396" s="235">
        <v>8392061268</v>
      </c>
      <c r="B396">
        <v>10001861</v>
      </c>
      <c r="C396" t="s">
        <v>2223</v>
      </c>
      <c r="D396" s="237">
        <v>124600</v>
      </c>
      <c r="E396" s="237">
        <v>249200</v>
      </c>
      <c r="F396">
        <v>6</v>
      </c>
    </row>
    <row r="397" spans="1:6" x14ac:dyDescent="0.25">
      <c r="A397" s="235">
        <v>8372712697</v>
      </c>
      <c r="B397">
        <v>10000492</v>
      </c>
      <c r="C397" t="s">
        <v>1157</v>
      </c>
      <c r="D397" s="237">
        <v>341600</v>
      </c>
      <c r="E397" s="237">
        <v>341600</v>
      </c>
      <c r="F397">
        <v>6</v>
      </c>
    </row>
    <row r="398" spans="1:6" x14ac:dyDescent="0.25">
      <c r="A398" s="235">
        <v>8399020796</v>
      </c>
      <c r="B398">
        <v>10000989</v>
      </c>
      <c r="C398" t="s">
        <v>1363</v>
      </c>
      <c r="D398" s="237">
        <v>880000</v>
      </c>
      <c r="E398" s="237">
        <v>880000</v>
      </c>
      <c r="F398">
        <v>6</v>
      </c>
    </row>
    <row r="399" spans="1:6" x14ac:dyDescent="0.25">
      <c r="A399" s="235">
        <v>8391122948</v>
      </c>
      <c r="B399">
        <v>10000080</v>
      </c>
      <c r="C399" t="s">
        <v>2221</v>
      </c>
      <c r="D399" s="237">
        <v>672133.33333333337</v>
      </c>
      <c r="E399" s="237">
        <v>672133.33333333337</v>
      </c>
      <c r="F399">
        <v>6</v>
      </c>
    </row>
    <row r="400" spans="1:6" x14ac:dyDescent="0.25">
      <c r="A400" s="235">
        <v>8470991035</v>
      </c>
      <c r="B400">
        <v>10001965</v>
      </c>
      <c r="C400" t="s">
        <v>2503</v>
      </c>
      <c r="D400" s="237">
        <v>264000</v>
      </c>
      <c r="E400" s="237">
        <v>264000</v>
      </c>
      <c r="F400">
        <v>6</v>
      </c>
    </row>
    <row r="401" spans="1:6" x14ac:dyDescent="0.25">
      <c r="A401" s="235">
        <v>8404622922</v>
      </c>
      <c r="B401">
        <v>10000495</v>
      </c>
      <c r="C401" t="s">
        <v>1159</v>
      </c>
      <c r="D401" s="237">
        <v>451000</v>
      </c>
      <c r="E401" s="237">
        <v>451000</v>
      </c>
      <c r="F401">
        <v>6</v>
      </c>
    </row>
    <row r="402" spans="1:6" x14ac:dyDescent="0.25">
      <c r="A402" s="235">
        <v>8416410135</v>
      </c>
      <c r="B402">
        <v>10000496</v>
      </c>
      <c r="C402" t="s">
        <v>2314</v>
      </c>
      <c r="D402" s="237">
        <v>389400</v>
      </c>
      <c r="E402" s="237">
        <v>389400</v>
      </c>
      <c r="F402">
        <v>6</v>
      </c>
    </row>
    <row r="403" spans="1:6" x14ac:dyDescent="0.25">
      <c r="A403" s="235">
        <v>8390261707</v>
      </c>
      <c r="B403">
        <v>10000501</v>
      </c>
      <c r="C403" t="s">
        <v>1165</v>
      </c>
      <c r="D403" s="237">
        <v>352000</v>
      </c>
      <c r="E403" s="237">
        <v>352000</v>
      </c>
      <c r="F403">
        <v>6</v>
      </c>
    </row>
    <row r="404" spans="1:6" x14ac:dyDescent="0.25">
      <c r="A404" s="235">
        <v>8479830956</v>
      </c>
      <c r="B404">
        <v>10001945</v>
      </c>
      <c r="C404" t="s">
        <v>2519</v>
      </c>
      <c r="D404" s="237">
        <v>233000</v>
      </c>
      <c r="E404" s="237">
        <v>466000</v>
      </c>
      <c r="F404">
        <v>6</v>
      </c>
    </row>
    <row r="405" spans="1:6" x14ac:dyDescent="0.25">
      <c r="A405" s="235">
        <v>8470832808</v>
      </c>
      <c r="B405">
        <v>10001851</v>
      </c>
      <c r="C405" t="s">
        <v>2502</v>
      </c>
      <c r="D405" s="237">
        <v>380000</v>
      </c>
      <c r="E405" s="237">
        <v>380000</v>
      </c>
      <c r="F405">
        <v>6</v>
      </c>
    </row>
    <row r="406" spans="1:6" x14ac:dyDescent="0.25">
      <c r="A406" s="235">
        <v>8394864074</v>
      </c>
      <c r="B406">
        <v>10000503</v>
      </c>
      <c r="C406" t="s">
        <v>1166</v>
      </c>
      <c r="D406" s="237">
        <v>330000</v>
      </c>
      <c r="E406" s="237">
        <v>330000</v>
      </c>
      <c r="F406">
        <v>6</v>
      </c>
    </row>
    <row r="407" spans="1:6" x14ac:dyDescent="0.25">
      <c r="A407" s="235">
        <v>8374221283</v>
      </c>
      <c r="B407">
        <v>10000504</v>
      </c>
      <c r="C407" t="s">
        <v>2182</v>
      </c>
      <c r="D407" s="237">
        <v>289766.66666666669</v>
      </c>
      <c r="E407" s="237">
        <v>289766.66666666669</v>
      </c>
      <c r="F407">
        <v>6</v>
      </c>
    </row>
    <row r="408" spans="1:6" x14ac:dyDescent="0.25">
      <c r="A408" s="235">
        <v>8338103594</v>
      </c>
      <c r="B408">
        <v>10000372</v>
      </c>
      <c r="C408" t="s">
        <v>2100</v>
      </c>
      <c r="D408" s="237">
        <v>320233.33333333331</v>
      </c>
      <c r="E408" s="237">
        <v>320233.33333333331</v>
      </c>
      <c r="F408">
        <v>6</v>
      </c>
    </row>
    <row r="409" spans="1:6" x14ac:dyDescent="0.25">
      <c r="A409" s="235">
        <v>8401883954</v>
      </c>
      <c r="B409">
        <v>10001607</v>
      </c>
      <c r="C409" t="s">
        <v>1539</v>
      </c>
      <c r="D409" s="237">
        <v>394266.66666666669</v>
      </c>
      <c r="E409" s="237">
        <v>394266.66666666669</v>
      </c>
      <c r="F409">
        <v>6</v>
      </c>
    </row>
    <row r="410" spans="1:6" x14ac:dyDescent="0.25">
      <c r="A410" s="235">
        <v>8442834311</v>
      </c>
      <c r="B410">
        <v>10001343</v>
      </c>
      <c r="C410" t="s">
        <v>2402</v>
      </c>
      <c r="D410" s="237">
        <v>418000</v>
      </c>
      <c r="E410" s="237">
        <v>418000</v>
      </c>
      <c r="F410">
        <v>6</v>
      </c>
    </row>
    <row r="411" spans="1:6" x14ac:dyDescent="0.25">
      <c r="A411" s="235">
        <v>8438500706</v>
      </c>
      <c r="B411">
        <v>10000506</v>
      </c>
      <c r="C411" t="s">
        <v>2381</v>
      </c>
      <c r="D411" s="237">
        <v>846266.66666666663</v>
      </c>
      <c r="E411" s="237">
        <v>846266.66666666663</v>
      </c>
      <c r="F411">
        <v>6</v>
      </c>
    </row>
    <row r="412" spans="1:6" x14ac:dyDescent="0.25">
      <c r="A412" s="235">
        <v>8374913193</v>
      </c>
      <c r="B412">
        <v>10000508</v>
      </c>
      <c r="C412" t="s">
        <v>2184</v>
      </c>
      <c r="D412" s="237">
        <v>324533.33333333331</v>
      </c>
      <c r="E412" s="237">
        <v>324533.33333333331</v>
      </c>
      <c r="F412">
        <v>6</v>
      </c>
    </row>
    <row r="413" spans="1:6" x14ac:dyDescent="0.25">
      <c r="A413" s="235">
        <v>8422620510</v>
      </c>
      <c r="B413">
        <v>10001406</v>
      </c>
      <c r="C413" t="s">
        <v>2334</v>
      </c>
      <c r="D413" s="237">
        <v>436000</v>
      </c>
      <c r="E413" s="237">
        <v>436000</v>
      </c>
      <c r="F413">
        <v>6</v>
      </c>
    </row>
    <row r="414" spans="1:6" x14ac:dyDescent="0.25">
      <c r="A414" s="235">
        <v>8459382907</v>
      </c>
      <c r="B414">
        <v>10001375</v>
      </c>
      <c r="C414" t="s">
        <v>1472</v>
      </c>
      <c r="D414" s="237">
        <v>152600</v>
      </c>
      <c r="E414" s="237">
        <v>305200</v>
      </c>
      <c r="F414">
        <v>5</v>
      </c>
    </row>
    <row r="415" spans="1:6" x14ac:dyDescent="0.25">
      <c r="A415" s="235">
        <v>8433111434</v>
      </c>
      <c r="B415">
        <v>10001008</v>
      </c>
      <c r="C415" t="s">
        <v>1367</v>
      </c>
      <c r="D415" s="237">
        <v>393933.33333333331</v>
      </c>
      <c r="E415" s="237">
        <v>393933.33333333331</v>
      </c>
      <c r="F415">
        <v>6</v>
      </c>
    </row>
    <row r="416" spans="1:6" x14ac:dyDescent="0.25">
      <c r="A416" s="235">
        <v>8400004086</v>
      </c>
      <c r="B416">
        <v>10000509</v>
      </c>
      <c r="C416" t="s">
        <v>1171</v>
      </c>
      <c r="D416" s="237">
        <v>935000</v>
      </c>
      <c r="E416" s="237">
        <v>935000</v>
      </c>
      <c r="F416">
        <v>6</v>
      </c>
    </row>
    <row r="417" spans="1:6" x14ac:dyDescent="0.25">
      <c r="A417" s="235">
        <v>8476082037</v>
      </c>
      <c r="B417">
        <v>10001889</v>
      </c>
      <c r="C417" t="s">
        <v>185</v>
      </c>
      <c r="D417" s="237">
        <v>284260</v>
      </c>
      <c r="E417" s="237">
        <v>284260</v>
      </c>
      <c r="F417">
        <v>6</v>
      </c>
    </row>
    <row r="418" spans="1:6" x14ac:dyDescent="0.25">
      <c r="A418" s="235">
        <v>8335033226</v>
      </c>
      <c r="B418">
        <v>10001705</v>
      </c>
      <c r="C418" t="s">
        <v>2094</v>
      </c>
      <c r="D418" s="237">
        <v>240933.33333333334</v>
      </c>
      <c r="E418" s="237">
        <v>240933.33333333334</v>
      </c>
      <c r="F418">
        <v>6</v>
      </c>
    </row>
    <row r="419" spans="1:6" x14ac:dyDescent="0.25">
      <c r="A419" s="235">
        <v>8447171132</v>
      </c>
      <c r="B419">
        <v>10000591</v>
      </c>
      <c r="C419" t="s">
        <v>2427</v>
      </c>
      <c r="D419" s="237">
        <v>251933.33333333334</v>
      </c>
      <c r="E419" s="237">
        <v>251933.33333333334</v>
      </c>
      <c r="F419">
        <v>6</v>
      </c>
    </row>
    <row r="420" spans="1:6" x14ac:dyDescent="0.25">
      <c r="A420" s="235">
        <v>8385343660</v>
      </c>
      <c r="B420">
        <v>10000511</v>
      </c>
      <c r="C420" t="s">
        <v>1172</v>
      </c>
      <c r="D420" s="237">
        <v>443633.33333333331</v>
      </c>
      <c r="E420" s="237">
        <v>443633.33333333331</v>
      </c>
      <c r="F420">
        <v>6</v>
      </c>
    </row>
    <row r="421" spans="1:6" x14ac:dyDescent="0.25">
      <c r="A421" s="235">
        <v>8335073988</v>
      </c>
      <c r="B421">
        <v>10000512</v>
      </c>
      <c r="C421" t="s">
        <v>1173</v>
      </c>
      <c r="D421" s="237">
        <v>374000</v>
      </c>
      <c r="E421" s="237">
        <v>374000</v>
      </c>
      <c r="F421">
        <v>6</v>
      </c>
    </row>
    <row r="422" spans="1:6" x14ac:dyDescent="0.25">
      <c r="A422" s="235">
        <v>8368910234</v>
      </c>
      <c r="B422">
        <v>10001726</v>
      </c>
      <c r="C422" t="s">
        <v>2173</v>
      </c>
      <c r="D422" s="237">
        <v>249700</v>
      </c>
      <c r="E422" s="237">
        <v>249700</v>
      </c>
      <c r="F422">
        <v>6</v>
      </c>
    </row>
    <row r="423" spans="1:6" x14ac:dyDescent="0.25">
      <c r="A423" s="235">
        <v>8407900273</v>
      </c>
      <c r="B423">
        <v>10000344</v>
      </c>
      <c r="C423" t="s">
        <v>2278</v>
      </c>
      <c r="D423" s="237">
        <v>815233.33333333337</v>
      </c>
      <c r="E423" s="237">
        <v>815233.33333333337</v>
      </c>
      <c r="F423">
        <v>6</v>
      </c>
    </row>
    <row r="424" spans="1:6" x14ac:dyDescent="0.25">
      <c r="A424" s="235">
        <v>8387024724</v>
      </c>
      <c r="B424">
        <v>10001731</v>
      </c>
      <c r="C424" t="s">
        <v>2207</v>
      </c>
      <c r="D424" s="237">
        <v>279533.33333333331</v>
      </c>
      <c r="E424" s="237">
        <v>279533.33333333331</v>
      </c>
      <c r="F424">
        <v>6</v>
      </c>
    </row>
    <row r="425" spans="1:6" x14ac:dyDescent="0.25">
      <c r="A425" s="235">
        <v>8351692085</v>
      </c>
      <c r="B425">
        <v>10000514</v>
      </c>
      <c r="C425" t="s">
        <v>2124</v>
      </c>
      <c r="D425" s="237">
        <v>349406.66666666669</v>
      </c>
      <c r="E425" s="237">
        <v>349406.66666666669</v>
      </c>
      <c r="F425">
        <v>6</v>
      </c>
    </row>
    <row r="426" spans="1:6" x14ac:dyDescent="0.25">
      <c r="A426" s="235">
        <v>8432381489</v>
      </c>
      <c r="B426">
        <v>10000516</v>
      </c>
      <c r="C426" t="s">
        <v>2361</v>
      </c>
      <c r="D426" s="237">
        <v>302013</v>
      </c>
      <c r="E426" s="237">
        <v>302013</v>
      </c>
      <c r="F426">
        <v>2</v>
      </c>
    </row>
    <row r="427" spans="1:6" x14ac:dyDescent="0.25">
      <c r="A427" s="235">
        <v>8335673411</v>
      </c>
      <c r="B427">
        <v>10001092</v>
      </c>
      <c r="C427" t="s">
        <v>2095</v>
      </c>
      <c r="D427" s="237">
        <v>252433.33333333334</v>
      </c>
      <c r="E427" s="237">
        <v>252433.33333333334</v>
      </c>
      <c r="F427">
        <v>6</v>
      </c>
    </row>
    <row r="428" spans="1:6" x14ac:dyDescent="0.25">
      <c r="A428" s="235">
        <v>8449600928</v>
      </c>
      <c r="B428">
        <v>10001750</v>
      </c>
      <c r="C428" t="s">
        <v>2435</v>
      </c>
      <c r="D428" s="237">
        <v>458166.66666666669</v>
      </c>
      <c r="E428" s="237">
        <v>458166.66666666669</v>
      </c>
      <c r="F428">
        <v>6</v>
      </c>
    </row>
    <row r="429" spans="1:6" x14ac:dyDescent="0.25">
      <c r="A429" s="235">
        <v>8359752680</v>
      </c>
      <c r="B429">
        <v>10001717</v>
      </c>
      <c r="C429" t="s">
        <v>2150</v>
      </c>
      <c r="D429" s="237">
        <v>323533.33333333331</v>
      </c>
      <c r="E429" s="237">
        <v>323533.33333333331</v>
      </c>
      <c r="F429">
        <v>6</v>
      </c>
    </row>
    <row r="430" spans="1:6" x14ac:dyDescent="0.25">
      <c r="A430" s="235">
        <v>8429343245</v>
      </c>
      <c r="B430">
        <v>10000567</v>
      </c>
      <c r="C430" t="s">
        <v>1202</v>
      </c>
      <c r="D430" s="237">
        <v>341000</v>
      </c>
      <c r="E430" s="237">
        <v>341000</v>
      </c>
      <c r="F430">
        <v>6</v>
      </c>
    </row>
    <row r="431" spans="1:6" x14ac:dyDescent="0.25">
      <c r="A431" s="235">
        <v>8366163326</v>
      </c>
      <c r="B431">
        <v>10000517</v>
      </c>
      <c r="C431" t="s">
        <v>1176</v>
      </c>
      <c r="D431" s="237">
        <v>374200</v>
      </c>
      <c r="E431" s="237">
        <v>374200</v>
      </c>
      <c r="F431">
        <v>6</v>
      </c>
    </row>
    <row r="432" spans="1:6" x14ac:dyDescent="0.25">
      <c r="A432" s="235">
        <v>8309423470</v>
      </c>
      <c r="B432">
        <v>10001244</v>
      </c>
      <c r="C432" t="s">
        <v>1438</v>
      </c>
      <c r="D432" s="237">
        <v>1159880</v>
      </c>
      <c r="E432" s="237">
        <v>1159880</v>
      </c>
      <c r="F432">
        <v>5</v>
      </c>
    </row>
    <row r="433" spans="1:6" x14ac:dyDescent="0.25">
      <c r="A433" s="235">
        <v>8408820435</v>
      </c>
      <c r="B433">
        <v>10001934</v>
      </c>
      <c r="C433" t="s">
        <v>1735</v>
      </c>
      <c r="D433" s="237">
        <v>1045000</v>
      </c>
      <c r="E433" s="237">
        <v>1045000</v>
      </c>
      <c r="F433">
        <v>6</v>
      </c>
    </row>
    <row r="434" spans="1:6" x14ac:dyDescent="0.25">
      <c r="A434" s="235">
        <v>8411441628</v>
      </c>
      <c r="B434">
        <v>10000519</v>
      </c>
      <c r="C434" t="s">
        <v>1177</v>
      </c>
      <c r="D434" s="237">
        <v>911900</v>
      </c>
      <c r="E434" s="237">
        <v>911900</v>
      </c>
      <c r="F434">
        <v>6</v>
      </c>
    </row>
    <row r="435" spans="1:6" x14ac:dyDescent="0.25">
      <c r="A435" s="235">
        <v>8394663109</v>
      </c>
      <c r="B435">
        <v>10001637</v>
      </c>
      <c r="C435" t="s">
        <v>1551</v>
      </c>
      <c r="D435" s="237">
        <v>317266.66666666669</v>
      </c>
      <c r="E435" s="237">
        <v>317266.66666666669</v>
      </c>
      <c r="F435">
        <v>6</v>
      </c>
    </row>
    <row r="436" spans="1:6" x14ac:dyDescent="0.25">
      <c r="A436" s="235">
        <v>8381280249</v>
      </c>
      <c r="B436">
        <v>10000099</v>
      </c>
      <c r="C436" t="s">
        <v>2198</v>
      </c>
      <c r="D436" s="237">
        <v>426900</v>
      </c>
      <c r="E436" s="237">
        <v>426900</v>
      </c>
      <c r="F436">
        <v>6</v>
      </c>
    </row>
    <row r="437" spans="1:6" x14ac:dyDescent="0.25">
      <c r="A437" s="235">
        <v>8486551374</v>
      </c>
      <c r="B437">
        <v>10002020</v>
      </c>
      <c r="C437" t="s">
        <v>1794</v>
      </c>
      <c r="D437" s="237">
        <v>85000</v>
      </c>
      <c r="E437" s="237">
        <v>340000</v>
      </c>
      <c r="F437">
        <v>3</v>
      </c>
    </row>
    <row r="438" spans="1:6" x14ac:dyDescent="0.25">
      <c r="A438" s="235">
        <v>8392893409</v>
      </c>
      <c r="B438">
        <v>10000523</v>
      </c>
      <c r="C438" t="s">
        <v>2228</v>
      </c>
      <c r="D438" s="237">
        <v>358500</v>
      </c>
      <c r="E438" s="237">
        <v>358500</v>
      </c>
      <c r="F438">
        <v>6</v>
      </c>
    </row>
    <row r="439" spans="1:6" x14ac:dyDescent="0.25">
      <c r="A439" s="235">
        <v>8455681152</v>
      </c>
      <c r="B439">
        <v>10000956</v>
      </c>
      <c r="C439" t="s">
        <v>1348</v>
      </c>
      <c r="D439" s="237">
        <v>456666.66666666669</v>
      </c>
      <c r="E439" s="237">
        <v>456666.66666666669</v>
      </c>
      <c r="F439">
        <v>6</v>
      </c>
    </row>
    <row r="440" spans="1:6" x14ac:dyDescent="0.25">
      <c r="A440" s="235">
        <v>8451551351</v>
      </c>
      <c r="B440">
        <v>10001386</v>
      </c>
      <c r="C440" t="s">
        <v>2440</v>
      </c>
      <c r="D440" s="237">
        <v>226300</v>
      </c>
      <c r="E440" s="237">
        <v>301733.33333333331</v>
      </c>
      <c r="F440">
        <v>2</v>
      </c>
    </row>
    <row r="441" spans="1:6" x14ac:dyDescent="0.25">
      <c r="A441" s="235">
        <v>8422122847</v>
      </c>
      <c r="C441" t="s">
        <v>918</v>
      </c>
      <c r="D441" s="237">
        <v>837400</v>
      </c>
      <c r="E441" s="237">
        <v>837400</v>
      </c>
      <c r="F441">
        <v>6</v>
      </c>
    </row>
    <row r="442" spans="1:6" x14ac:dyDescent="0.25">
      <c r="A442" s="235">
        <v>8440460899</v>
      </c>
      <c r="B442">
        <v>10000963</v>
      </c>
      <c r="C442" t="s">
        <v>2389</v>
      </c>
      <c r="D442" s="237">
        <v>251933.33333333334</v>
      </c>
      <c r="E442" s="237">
        <v>251933.33333333334</v>
      </c>
      <c r="F442">
        <v>6</v>
      </c>
    </row>
    <row r="443" spans="1:6" x14ac:dyDescent="0.25">
      <c r="A443" s="235">
        <v>8367553926</v>
      </c>
      <c r="B443">
        <v>10001757</v>
      </c>
      <c r="C443" t="s">
        <v>2170</v>
      </c>
      <c r="D443" s="237">
        <v>299016.66666666669</v>
      </c>
      <c r="E443" s="237">
        <v>299016.66666666669</v>
      </c>
      <c r="F443">
        <v>6</v>
      </c>
    </row>
    <row r="444" spans="1:6" x14ac:dyDescent="0.25">
      <c r="A444" s="235">
        <v>8448060083</v>
      </c>
      <c r="B444">
        <v>10000961</v>
      </c>
      <c r="C444" t="s">
        <v>1351</v>
      </c>
      <c r="D444" s="237">
        <v>265233.33333333331</v>
      </c>
      <c r="E444" s="237">
        <v>265233.33333333331</v>
      </c>
      <c r="F444">
        <v>6</v>
      </c>
    </row>
    <row r="445" spans="1:6" x14ac:dyDescent="0.25">
      <c r="A445" s="235">
        <v>8350002298</v>
      </c>
      <c r="B445">
        <v>10000525</v>
      </c>
      <c r="C445" t="s">
        <v>1179</v>
      </c>
      <c r="D445" s="237">
        <v>300733.33333333331</v>
      </c>
      <c r="E445" s="237">
        <v>300733.33333333331</v>
      </c>
      <c r="F445">
        <v>6</v>
      </c>
    </row>
    <row r="446" spans="1:6" x14ac:dyDescent="0.25">
      <c r="A446" s="235">
        <v>8425662095</v>
      </c>
      <c r="B446">
        <v>10000526</v>
      </c>
      <c r="C446" t="s">
        <v>1180</v>
      </c>
      <c r="D446" s="237">
        <v>641333.33333333337</v>
      </c>
      <c r="E446" s="237">
        <v>641333.33333333337</v>
      </c>
      <c r="F446">
        <v>6</v>
      </c>
    </row>
    <row r="447" spans="1:6" x14ac:dyDescent="0.25">
      <c r="A447" s="235">
        <v>8355472470</v>
      </c>
      <c r="B447">
        <v>10000347</v>
      </c>
      <c r="C447" t="s">
        <v>2139</v>
      </c>
      <c r="D447" s="237">
        <v>495000</v>
      </c>
      <c r="E447" s="237">
        <v>495000</v>
      </c>
      <c r="F447">
        <v>6</v>
      </c>
    </row>
    <row r="448" spans="1:6" x14ac:dyDescent="0.25">
      <c r="A448" s="235">
        <v>8438652077</v>
      </c>
      <c r="B448">
        <v>10000984</v>
      </c>
      <c r="C448" t="s">
        <v>1360</v>
      </c>
      <c r="D448" s="237">
        <v>352000</v>
      </c>
      <c r="E448" s="237">
        <v>352000</v>
      </c>
      <c r="F448">
        <v>6</v>
      </c>
    </row>
    <row r="449" spans="1:6" x14ac:dyDescent="0.25">
      <c r="A449" s="235">
        <v>8406802103</v>
      </c>
      <c r="B449">
        <v>10000527</v>
      </c>
      <c r="C449" t="s">
        <v>1181</v>
      </c>
      <c r="D449" s="237">
        <v>319000</v>
      </c>
      <c r="E449" s="237">
        <v>319000</v>
      </c>
      <c r="F449">
        <v>6</v>
      </c>
    </row>
    <row r="450" spans="1:6" x14ac:dyDescent="0.25">
      <c r="A450" s="235">
        <v>8380182219</v>
      </c>
      <c r="B450">
        <v>10000528</v>
      </c>
      <c r="C450" t="s">
        <v>1184</v>
      </c>
      <c r="D450" s="237">
        <v>300000</v>
      </c>
      <c r="E450" s="237">
        <v>300000</v>
      </c>
      <c r="F450">
        <v>3</v>
      </c>
    </row>
    <row r="451" spans="1:6" x14ac:dyDescent="0.25">
      <c r="A451" s="235">
        <v>8462731127</v>
      </c>
      <c r="B451">
        <v>10001972</v>
      </c>
      <c r="C451" t="s">
        <v>2487</v>
      </c>
      <c r="D451" s="237">
        <v>240933.33333333334</v>
      </c>
      <c r="E451" s="237">
        <v>240933.33333333334</v>
      </c>
      <c r="F451">
        <v>6</v>
      </c>
    </row>
    <row r="452" spans="1:6" x14ac:dyDescent="0.25">
      <c r="A452" s="235">
        <v>8411391213</v>
      </c>
      <c r="B452">
        <v>10000530</v>
      </c>
      <c r="C452" t="s">
        <v>1186</v>
      </c>
      <c r="D452" s="237">
        <v>825000</v>
      </c>
      <c r="E452" s="237">
        <v>825000</v>
      </c>
      <c r="F452">
        <v>6</v>
      </c>
    </row>
    <row r="453" spans="1:6" x14ac:dyDescent="0.25">
      <c r="A453" s="235">
        <v>8446483645</v>
      </c>
      <c r="B453">
        <v>10001050</v>
      </c>
      <c r="C453" t="s">
        <v>2424</v>
      </c>
      <c r="D453" s="237">
        <v>240933.33333333334</v>
      </c>
      <c r="E453" s="237">
        <v>240933.33333333334</v>
      </c>
      <c r="F453">
        <v>6</v>
      </c>
    </row>
    <row r="454" spans="1:6" x14ac:dyDescent="0.25">
      <c r="A454" s="235">
        <v>8440643195</v>
      </c>
      <c r="B454">
        <v>10000348</v>
      </c>
      <c r="C454" t="s">
        <v>1072</v>
      </c>
      <c r="D454" s="237">
        <v>442083.33333333331</v>
      </c>
      <c r="E454" s="237">
        <v>442083.33333333331</v>
      </c>
      <c r="F454">
        <v>6</v>
      </c>
    </row>
    <row r="455" spans="1:6" x14ac:dyDescent="0.25">
      <c r="A455" s="235">
        <v>8354340740</v>
      </c>
      <c r="B455">
        <v>10000533</v>
      </c>
      <c r="C455" t="s">
        <v>1187</v>
      </c>
      <c r="D455" s="237">
        <v>340266.66666666669</v>
      </c>
      <c r="E455" s="237">
        <v>340266.66666666669</v>
      </c>
      <c r="F455">
        <v>6</v>
      </c>
    </row>
    <row r="456" spans="1:6" x14ac:dyDescent="0.25">
      <c r="A456" s="235">
        <v>8468170232</v>
      </c>
      <c r="B456">
        <v>10001626</v>
      </c>
      <c r="C456" t="s">
        <v>1547</v>
      </c>
      <c r="D456" s="237">
        <v>297000</v>
      </c>
      <c r="E456" s="237">
        <v>396000</v>
      </c>
      <c r="F456">
        <v>6</v>
      </c>
    </row>
    <row r="457" spans="1:6" x14ac:dyDescent="0.25">
      <c r="A457" s="235">
        <v>8431040599</v>
      </c>
      <c r="B457">
        <v>10000534</v>
      </c>
      <c r="C457" t="s">
        <v>2357</v>
      </c>
      <c r="D457" s="237">
        <v>371000</v>
      </c>
      <c r="E457" s="237">
        <v>371000</v>
      </c>
      <c r="F457">
        <v>6</v>
      </c>
    </row>
    <row r="458" spans="1:6" x14ac:dyDescent="0.25">
      <c r="A458" s="235">
        <v>8374392681</v>
      </c>
      <c r="B458">
        <v>10000535</v>
      </c>
      <c r="C458" t="s">
        <v>1189</v>
      </c>
      <c r="D458" s="237">
        <v>655000</v>
      </c>
      <c r="E458" s="237">
        <v>655000</v>
      </c>
      <c r="F458">
        <v>6</v>
      </c>
    </row>
    <row r="459" spans="1:6" x14ac:dyDescent="0.25">
      <c r="A459" s="235">
        <v>8432052701</v>
      </c>
      <c r="B459">
        <v>10000111</v>
      </c>
      <c r="C459" t="s">
        <v>924</v>
      </c>
      <c r="D459" s="237">
        <v>834120.66666666663</v>
      </c>
      <c r="E459" s="237">
        <v>834120.66666666663</v>
      </c>
      <c r="F459">
        <v>6</v>
      </c>
    </row>
    <row r="460" spans="1:6" x14ac:dyDescent="0.25">
      <c r="A460" s="235">
        <v>8405671307</v>
      </c>
      <c r="B460">
        <v>10000113</v>
      </c>
      <c r="C460" t="s">
        <v>2271</v>
      </c>
      <c r="D460" s="237">
        <v>786533.33333333337</v>
      </c>
      <c r="E460" s="237">
        <v>786533.33333333337</v>
      </c>
      <c r="F460">
        <v>6</v>
      </c>
    </row>
    <row r="461" spans="1:6" x14ac:dyDescent="0.25">
      <c r="A461" s="235">
        <v>8421612808</v>
      </c>
      <c r="B461">
        <v>10001481</v>
      </c>
      <c r="C461" t="s">
        <v>2330</v>
      </c>
      <c r="D461" s="237">
        <v>331633.33333333331</v>
      </c>
      <c r="E461" s="237">
        <v>331633.33333333331</v>
      </c>
      <c r="F461">
        <v>6</v>
      </c>
    </row>
    <row r="462" spans="1:6" x14ac:dyDescent="0.25">
      <c r="A462" s="235">
        <v>8423350061</v>
      </c>
      <c r="B462">
        <v>10000538</v>
      </c>
      <c r="C462" t="s">
        <v>2338</v>
      </c>
      <c r="D462" s="237">
        <v>308470</v>
      </c>
      <c r="E462" s="237">
        <v>308470</v>
      </c>
      <c r="F462">
        <v>6</v>
      </c>
    </row>
    <row r="463" spans="1:6" x14ac:dyDescent="0.25">
      <c r="A463" s="235">
        <v>8419652113</v>
      </c>
      <c r="B463">
        <v>10000539</v>
      </c>
      <c r="C463" t="s">
        <v>2324</v>
      </c>
      <c r="D463" s="237">
        <v>423533.33333333331</v>
      </c>
      <c r="E463" s="237">
        <v>423533.33333333331</v>
      </c>
      <c r="F463">
        <v>6</v>
      </c>
    </row>
    <row r="464" spans="1:6" x14ac:dyDescent="0.25">
      <c r="A464" s="235">
        <v>8357052797</v>
      </c>
      <c r="B464">
        <v>10000541</v>
      </c>
      <c r="C464" t="s">
        <v>1193</v>
      </c>
      <c r="D464" s="237">
        <v>330800</v>
      </c>
      <c r="E464" s="237">
        <v>330800</v>
      </c>
      <c r="F464">
        <v>6</v>
      </c>
    </row>
    <row r="465" spans="1:6" x14ac:dyDescent="0.25">
      <c r="A465" s="235">
        <v>8450510597</v>
      </c>
      <c r="B465">
        <v>10001989</v>
      </c>
      <c r="C465" t="s">
        <v>1770</v>
      </c>
      <c r="D465" s="237">
        <v>184840</v>
      </c>
      <c r="E465" s="237">
        <v>369680</v>
      </c>
      <c r="F465">
        <v>5</v>
      </c>
    </row>
    <row r="466" spans="1:6" x14ac:dyDescent="0.25">
      <c r="A466" s="235">
        <v>8396663947</v>
      </c>
      <c r="B466">
        <v>10001763</v>
      </c>
      <c r="C466" t="s">
        <v>2240</v>
      </c>
      <c r="D466" s="237">
        <v>387533.33333333331</v>
      </c>
      <c r="E466" s="237">
        <v>387533.33333333331</v>
      </c>
      <c r="F466">
        <v>6</v>
      </c>
    </row>
    <row r="467" spans="1:6" x14ac:dyDescent="0.25">
      <c r="A467" s="235">
        <v>8427980140</v>
      </c>
      <c r="B467">
        <v>10000889</v>
      </c>
      <c r="C467" t="s">
        <v>1326</v>
      </c>
      <c r="D467" s="237">
        <v>322500</v>
      </c>
      <c r="E467" s="237">
        <v>322500</v>
      </c>
      <c r="F467">
        <v>4</v>
      </c>
    </row>
    <row r="468" spans="1:6" x14ac:dyDescent="0.25">
      <c r="A468" s="235">
        <v>8357452329</v>
      </c>
      <c r="B468">
        <v>10000548</v>
      </c>
      <c r="C468" t="s">
        <v>1194</v>
      </c>
      <c r="D468" s="237">
        <v>328266.66666666669</v>
      </c>
      <c r="E468" s="237">
        <v>328266.66666666669</v>
      </c>
      <c r="F468">
        <v>6</v>
      </c>
    </row>
    <row r="469" spans="1:6" x14ac:dyDescent="0.25">
      <c r="A469" s="235">
        <v>8331062841</v>
      </c>
      <c r="B469">
        <v>10001702</v>
      </c>
      <c r="C469" t="s">
        <v>2086</v>
      </c>
      <c r="D469" s="237">
        <v>393400</v>
      </c>
      <c r="E469" s="237">
        <v>393400</v>
      </c>
      <c r="F469">
        <v>6</v>
      </c>
    </row>
    <row r="470" spans="1:6" x14ac:dyDescent="0.25">
      <c r="A470" s="235">
        <v>8486242665</v>
      </c>
      <c r="B470">
        <v>10001985</v>
      </c>
      <c r="C470" t="s">
        <v>1764</v>
      </c>
      <c r="D470" s="237">
        <v>302400</v>
      </c>
      <c r="E470" s="237">
        <v>302400</v>
      </c>
      <c r="F470">
        <v>5</v>
      </c>
    </row>
    <row r="471" spans="1:6" x14ac:dyDescent="0.25">
      <c r="A471" s="235">
        <v>8447411184</v>
      </c>
      <c r="B471">
        <v>10000549</v>
      </c>
      <c r="C471" t="s">
        <v>2428</v>
      </c>
      <c r="D471" s="237">
        <v>800500</v>
      </c>
      <c r="E471" s="237">
        <v>800500</v>
      </c>
      <c r="F471">
        <v>6</v>
      </c>
    </row>
    <row r="472" spans="1:6" x14ac:dyDescent="0.25">
      <c r="A472" s="235">
        <v>8471202522</v>
      </c>
      <c r="B472">
        <v>10001936</v>
      </c>
      <c r="C472" t="s">
        <v>1195</v>
      </c>
      <c r="D472" s="237">
        <v>375000</v>
      </c>
      <c r="E472" s="237">
        <v>375000</v>
      </c>
      <c r="F472">
        <v>3</v>
      </c>
    </row>
    <row r="473" spans="1:6" x14ac:dyDescent="0.25">
      <c r="A473" s="235">
        <v>8395674600</v>
      </c>
      <c r="B473">
        <v>10000550</v>
      </c>
      <c r="C473" t="s">
        <v>2233</v>
      </c>
      <c r="D473" s="237">
        <v>314236.66666666669</v>
      </c>
      <c r="E473" s="237">
        <v>314236.66666666669</v>
      </c>
      <c r="F473">
        <v>6</v>
      </c>
    </row>
    <row r="474" spans="1:6" x14ac:dyDescent="0.25">
      <c r="A474" s="235">
        <v>8410220024</v>
      </c>
      <c r="B474">
        <v>10000350</v>
      </c>
      <c r="C474" t="s">
        <v>1073</v>
      </c>
      <c r="D474" s="237">
        <v>582583.33333333337</v>
      </c>
      <c r="E474" s="237">
        <v>582583.33333333337</v>
      </c>
      <c r="F474">
        <v>6</v>
      </c>
    </row>
    <row r="475" spans="1:6" x14ac:dyDescent="0.25">
      <c r="A475" s="235">
        <v>8473562283</v>
      </c>
      <c r="B475">
        <v>10001831</v>
      </c>
      <c r="C475" t="s">
        <v>2510</v>
      </c>
      <c r="D475" s="237">
        <v>325000</v>
      </c>
      <c r="E475" s="237">
        <v>325000</v>
      </c>
      <c r="F475">
        <v>2</v>
      </c>
    </row>
    <row r="476" spans="1:6" x14ac:dyDescent="0.25">
      <c r="A476" s="235">
        <v>8470090275</v>
      </c>
      <c r="B476">
        <v>10001409</v>
      </c>
      <c r="C476" t="s">
        <v>2500</v>
      </c>
      <c r="D476" s="237">
        <v>350000</v>
      </c>
      <c r="E476" s="237">
        <v>350000</v>
      </c>
      <c r="F476">
        <v>2</v>
      </c>
    </row>
    <row r="477" spans="1:6" x14ac:dyDescent="0.25">
      <c r="A477" s="235">
        <v>8476162324</v>
      </c>
      <c r="B477">
        <v>10001410</v>
      </c>
      <c r="C477" t="s">
        <v>2512</v>
      </c>
      <c r="D477" s="237">
        <v>385000</v>
      </c>
      <c r="E477" s="237">
        <v>385000</v>
      </c>
      <c r="F477">
        <v>6</v>
      </c>
    </row>
    <row r="478" spans="1:6" x14ac:dyDescent="0.25">
      <c r="A478" s="235">
        <v>8446882825</v>
      </c>
      <c r="B478">
        <v>10001749</v>
      </c>
      <c r="C478" t="s">
        <v>2425</v>
      </c>
      <c r="D478" s="237">
        <v>240933.33333333334</v>
      </c>
      <c r="E478" s="237">
        <v>240933.33333333334</v>
      </c>
      <c r="F478">
        <v>6</v>
      </c>
    </row>
    <row r="479" spans="1:6" x14ac:dyDescent="0.25">
      <c r="A479" s="235">
        <v>8407181587</v>
      </c>
      <c r="B479">
        <v>10000124</v>
      </c>
      <c r="C479" t="s">
        <v>2275</v>
      </c>
      <c r="D479" s="237">
        <v>1123333.3333333333</v>
      </c>
      <c r="E479" s="237">
        <v>1123333.3333333333</v>
      </c>
      <c r="F479">
        <v>6</v>
      </c>
    </row>
    <row r="480" spans="1:6" x14ac:dyDescent="0.25">
      <c r="A480" s="235">
        <v>8330423271</v>
      </c>
      <c r="B480">
        <v>10001701</v>
      </c>
      <c r="C480" t="s">
        <v>2084</v>
      </c>
      <c r="D480" s="237">
        <v>277066.66666666669</v>
      </c>
      <c r="E480" s="237">
        <v>277066.66666666669</v>
      </c>
      <c r="F480">
        <v>6</v>
      </c>
    </row>
    <row r="481" spans="1:6" x14ac:dyDescent="0.25">
      <c r="A481" s="235">
        <v>8409311364</v>
      </c>
      <c r="B481">
        <v>10000557</v>
      </c>
      <c r="C481" t="s">
        <v>1198</v>
      </c>
      <c r="D481" s="237">
        <v>770000</v>
      </c>
      <c r="E481" s="237">
        <v>770000</v>
      </c>
      <c r="F481">
        <v>6</v>
      </c>
    </row>
    <row r="482" spans="1:6" x14ac:dyDescent="0.25">
      <c r="A482" s="235">
        <v>8344550599</v>
      </c>
      <c r="B482">
        <v>10000558</v>
      </c>
      <c r="C482" t="s">
        <v>1199</v>
      </c>
      <c r="D482" s="237">
        <v>340266.66666666669</v>
      </c>
      <c r="E482" s="237">
        <v>340266.66666666669</v>
      </c>
      <c r="F482">
        <v>6</v>
      </c>
    </row>
    <row r="483" spans="1:6" x14ac:dyDescent="0.25">
      <c r="A483" s="235">
        <v>8438330428</v>
      </c>
      <c r="B483">
        <v>10001744</v>
      </c>
      <c r="C483" t="s">
        <v>2380</v>
      </c>
      <c r="D483" s="237">
        <v>240933.33333333334</v>
      </c>
      <c r="E483" s="237">
        <v>240933.33333333334</v>
      </c>
      <c r="F483">
        <v>6</v>
      </c>
    </row>
    <row r="484" spans="1:6" x14ac:dyDescent="0.25">
      <c r="A484" s="235">
        <v>8464342063</v>
      </c>
      <c r="B484">
        <v>10001805</v>
      </c>
      <c r="C484" t="s">
        <v>1681</v>
      </c>
      <c r="D484" s="237">
        <v>307433.33333333331</v>
      </c>
      <c r="E484" s="237">
        <v>614866.66666666663</v>
      </c>
      <c r="F484">
        <v>6</v>
      </c>
    </row>
    <row r="485" spans="1:6" x14ac:dyDescent="0.25">
      <c r="A485" s="235">
        <v>8388324136</v>
      </c>
      <c r="B485">
        <v>10001914</v>
      </c>
      <c r="C485" t="s">
        <v>1723</v>
      </c>
      <c r="D485" s="237">
        <v>550000</v>
      </c>
      <c r="E485" s="237">
        <v>733333.33333333337</v>
      </c>
      <c r="F485">
        <v>6</v>
      </c>
    </row>
    <row r="486" spans="1:6" x14ac:dyDescent="0.25">
      <c r="A486" s="235">
        <v>8418153059</v>
      </c>
      <c r="B486">
        <v>10001259</v>
      </c>
      <c r="C486" t="s">
        <v>2320</v>
      </c>
      <c r="D486" s="237">
        <v>330000</v>
      </c>
      <c r="E486" s="237">
        <v>330000</v>
      </c>
      <c r="F486">
        <v>6</v>
      </c>
    </row>
    <row r="487" spans="1:6" x14ac:dyDescent="0.25">
      <c r="A487" s="235">
        <v>8432772577</v>
      </c>
      <c r="B487">
        <v>10000559</v>
      </c>
      <c r="C487" t="s">
        <v>1200</v>
      </c>
      <c r="D487" s="237">
        <v>460166.66666666669</v>
      </c>
      <c r="E487" s="237">
        <v>460166.66666666669</v>
      </c>
      <c r="F487">
        <v>6</v>
      </c>
    </row>
    <row r="488" spans="1:6" x14ac:dyDescent="0.25">
      <c r="A488" s="235">
        <v>8459031489</v>
      </c>
      <c r="B488">
        <v>10001690</v>
      </c>
      <c r="C488" t="s">
        <v>2471</v>
      </c>
      <c r="D488" s="237">
        <v>395000</v>
      </c>
      <c r="E488" s="237">
        <v>395000</v>
      </c>
      <c r="F488">
        <v>6</v>
      </c>
    </row>
    <row r="489" spans="1:6" x14ac:dyDescent="0.25">
      <c r="A489" s="235">
        <v>8469202529</v>
      </c>
      <c r="B489">
        <v>10001540</v>
      </c>
      <c r="C489" t="s">
        <v>1518</v>
      </c>
      <c r="D489" s="237">
        <v>326533.33333333331</v>
      </c>
      <c r="E489" s="237">
        <v>326533.33333333331</v>
      </c>
      <c r="F489">
        <v>6</v>
      </c>
    </row>
    <row r="490" spans="1:6" x14ac:dyDescent="0.25">
      <c r="A490" s="235">
        <v>8415312261</v>
      </c>
      <c r="B490">
        <v>10000987</v>
      </c>
      <c r="C490" t="s">
        <v>2310</v>
      </c>
      <c r="D490" s="237">
        <v>440000</v>
      </c>
      <c r="E490" s="237">
        <v>440000</v>
      </c>
      <c r="F490">
        <v>6</v>
      </c>
    </row>
    <row r="491" spans="1:6" x14ac:dyDescent="0.25">
      <c r="A491" s="235">
        <v>8427353219</v>
      </c>
      <c r="B491">
        <v>10001452</v>
      </c>
      <c r="C491" t="s">
        <v>2352</v>
      </c>
      <c r="D491" s="237">
        <v>337433.33333333331</v>
      </c>
      <c r="E491" s="237">
        <v>337433.33333333331</v>
      </c>
      <c r="F491">
        <v>6</v>
      </c>
    </row>
    <row r="492" spans="1:6" x14ac:dyDescent="0.25">
      <c r="A492" s="235">
        <v>8455343222</v>
      </c>
      <c r="B492">
        <v>10000939</v>
      </c>
      <c r="C492" t="s">
        <v>2450</v>
      </c>
      <c r="D492" s="237">
        <v>240933.33333333334</v>
      </c>
      <c r="E492" s="237">
        <v>240933.33333333334</v>
      </c>
      <c r="F492">
        <v>6</v>
      </c>
    </row>
    <row r="493" spans="1:6" x14ac:dyDescent="0.25">
      <c r="A493" s="235">
        <v>8404111863</v>
      </c>
      <c r="B493">
        <v>10001578</v>
      </c>
      <c r="C493" t="s">
        <v>1534</v>
      </c>
      <c r="D493" s="237">
        <v>495000</v>
      </c>
      <c r="E493" s="237">
        <v>495000</v>
      </c>
      <c r="F493">
        <v>6</v>
      </c>
    </row>
    <row r="494" spans="1:6" x14ac:dyDescent="0.25">
      <c r="A494" s="235">
        <v>8378563758</v>
      </c>
      <c r="B494">
        <v>10000569</v>
      </c>
      <c r="C494" t="s">
        <v>2194</v>
      </c>
      <c r="D494" s="237">
        <v>418000</v>
      </c>
      <c r="E494" s="237">
        <v>418000</v>
      </c>
      <c r="F494">
        <v>6</v>
      </c>
    </row>
    <row r="495" spans="1:6" x14ac:dyDescent="0.25">
      <c r="A495" s="235">
        <v>8486570808</v>
      </c>
      <c r="B495">
        <v>10001931</v>
      </c>
      <c r="C495" t="s">
        <v>2524</v>
      </c>
      <c r="D495" s="237">
        <v>275000</v>
      </c>
      <c r="E495" s="237">
        <v>275000</v>
      </c>
      <c r="F495">
        <v>6</v>
      </c>
    </row>
    <row r="496" spans="1:6" x14ac:dyDescent="0.25">
      <c r="A496" s="235">
        <v>8460470792</v>
      </c>
      <c r="B496">
        <v>10001788</v>
      </c>
      <c r="C496" t="s">
        <v>1671</v>
      </c>
      <c r="D496" s="237">
        <v>253450</v>
      </c>
      <c r="E496" s="237">
        <v>253450</v>
      </c>
      <c r="F496">
        <v>4</v>
      </c>
    </row>
    <row r="497" spans="1:6" x14ac:dyDescent="0.25">
      <c r="A497" s="235">
        <v>8426803148</v>
      </c>
      <c r="B497">
        <v>10000571</v>
      </c>
      <c r="C497" t="s">
        <v>1204</v>
      </c>
      <c r="D497" s="237">
        <v>542948.16666666663</v>
      </c>
      <c r="E497" s="237">
        <v>542948.16666666663</v>
      </c>
      <c r="F497">
        <v>6</v>
      </c>
    </row>
    <row r="498" spans="1:6" x14ac:dyDescent="0.25">
      <c r="A498" s="235">
        <v>8394092071</v>
      </c>
      <c r="B498">
        <v>10001017</v>
      </c>
      <c r="C498" t="s">
        <v>1370</v>
      </c>
      <c r="D498" s="237">
        <v>418000</v>
      </c>
      <c r="E498" s="237">
        <v>418000</v>
      </c>
      <c r="F498">
        <v>6</v>
      </c>
    </row>
    <row r="499" spans="1:6" x14ac:dyDescent="0.25">
      <c r="A499" s="235">
        <v>8462701147</v>
      </c>
      <c r="B499">
        <v>10001887</v>
      </c>
      <c r="C499" t="s">
        <v>1708</v>
      </c>
      <c r="D499" s="237">
        <v>357533.33333333331</v>
      </c>
      <c r="E499" s="237">
        <v>357533.33333333331</v>
      </c>
      <c r="F499">
        <v>6</v>
      </c>
    </row>
    <row r="500" spans="1:6" x14ac:dyDescent="0.25">
      <c r="A500" s="235">
        <v>8462721202</v>
      </c>
      <c r="B500">
        <v>10001130</v>
      </c>
      <c r="C500" t="s">
        <v>2486</v>
      </c>
      <c r="D500" s="237">
        <v>275000</v>
      </c>
      <c r="E500" s="237">
        <v>275000</v>
      </c>
      <c r="F500">
        <v>6</v>
      </c>
    </row>
    <row r="501" spans="1:6" x14ac:dyDescent="0.25">
      <c r="A501" s="235">
        <v>8340433393</v>
      </c>
      <c r="B501">
        <v>10001706</v>
      </c>
      <c r="C501" t="s">
        <v>2104</v>
      </c>
      <c r="D501" s="237">
        <v>331700</v>
      </c>
      <c r="E501" s="237">
        <v>331700</v>
      </c>
      <c r="F501">
        <v>6</v>
      </c>
    </row>
    <row r="502" spans="1:6" x14ac:dyDescent="0.25">
      <c r="A502" s="235">
        <v>8412964357</v>
      </c>
      <c r="B502">
        <v>10001258</v>
      </c>
      <c r="C502" t="s">
        <v>1441</v>
      </c>
      <c r="D502" s="237">
        <v>322500</v>
      </c>
      <c r="E502" s="237">
        <v>322500</v>
      </c>
      <c r="F502">
        <v>4</v>
      </c>
    </row>
    <row r="503" spans="1:6" x14ac:dyDescent="0.25">
      <c r="A503" s="235">
        <v>8425711185</v>
      </c>
      <c r="B503">
        <v>10001036</v>
      </c>
      <c r="C503" t="s">
        <v>1377</v>
      </c>
      <c r="D503" s="237">
        <v>240933.33333333334</v>
      </c>
      <c r="E503" s="237">
        <v>240933.33333333334</v>
      </c>
      <c r="F503">
        <v>6</v>
      </c>
    </row>
    <row r="504" spans="1:6" x14ac:dyDescent="0.25">
      <c r="A504" s="235">
        <v>8392552407</v>
      </c>
      <c r="B504">
        <v>10000131</v>
      </c>
      <c r="C504" t="s">
        <v>2227</v>
      </c>
      <c r="D504" s="237">
        <v>561000</v>
      </c>
      <c r="E504" s="237">
        <v>561000</v>
      </c>
      <c r="F504">
        <v>6</v>
      </c>
    </row>
    <row r="505" spans="1:6" x14ac:dyDescent="0.25">
      <c r="A505" s="235">
        <v>8365790491</v>
      </c>
      <c r="B505">
        <v>10000574</v>
      </c>
      <c r="C505" t="s">
        <v>1207</v>
      </c>
      <c r="D505" s="237">
        <v>339266.66666666669</v>
      </c>
      <c r="E505" s="237">
        <v>339266.66666666669</v>
      </c>
      <c r="F505">
        <v>6</v>
      </c>
    </row>
    <row r="506" spans="1:6" x14ac:dyDescent="0.25">
      <c r="A506" s="235">
        <v>8387393045</v>
      </c>
      <c r="B506">
        <v>10000575</v>
      </c>
      <c r="C506" t="s">
        <v>2209</v>
      </c>
      <c r="D506" s="237">
        <v>308166.66666666669</v>
      </c>
      <c r="E506" s="237">
        <v>308166.66666666669</v>
      </c>
      <c r="F506">
        <v>6</v>
      </c>
    </row>
    <row r="507" spans="1:6" x14ac:dyDescent="0.25">
      <c r="A507" s="235">
        <v>8365792761</v>
      </c>
      <c r="B507">
        <v>10001960</v>
      </c>
      <c r="C507" t="s">
        <v>1745</v>
      </c>
      <c r="D507" s="237">
        <v>204916.66666666666</v>
      </c>
      <c r="E507" s="237">
        <v>409833.33333333331</v>
      </c>
      <c r="F507">
        <v>6</v>
      </c>
    </row>
    <row r="508" spans="1:6" x14ac:dyDescent="0.25">
      <c r="A508" s="235">
        <v>8323705771</v>
      </c>
      <c r="B508">
        <v>10000133</v>
      </c>
      <c r="C508" t="s">
        <v>2075</v>
      </c>
      <c r="D508" s="237">
        <v>426900</v>
      </c>
      <c r="E508" s="237">
        <v>426900</v>
      </c>
      <c r="F508">
        <v>6</v>
      </c>
    </row>
    <row r="509" spans="1:6" x14ac:dyDescent="0.25">
      <c r="A509" s="235">
        <v>8470592335</v>
      </c>
      <c r="B509">
        <v>10001390</v>
      </c>
      <c r="C509" t="s">
        <v>1475</v>
      </c>
      <c r="D509" s="237">
        <v>154000</v>
      </c>
      <c r="E509" s="237">
        <v>308000</v>
      </c>
      <c r="F509">
        <v>6</v>
      </c>
    </row>
    <row r="510" spans="1:6" x14ac:dyDescent="0.25">
      <c r="A510" s="235">
        <v>8388670670</v>
      </c>
      <c r="B510">
        <v>10002030</v>
      </c>
      <c r="C510" t="s">
        <v>1804</v>
      </c>
      <c r="D510" s="237">
        <v>82500</v>
      </c>
      <c r="E510" s="237">
        <v>330000</v>
      </c>
      <c r="F510">
        <v>2</v>
      </c>
    </row>
    <row r="511" spans="1:6" x14ac:dyDescent="0.25">
      <c r="A511" s="235">
        <v>8446200813</v>
      </c>
      <c r="B511">
        <v>10001310</v>
      </c>
      <c r="C511" t="s">
        <v>2419</v>
      </c>
      <c r="D511" s="237">
        <v>341000</v>
      </c>
      <c r="E511" s="237">
        <v>341000</v>
      </c>
      <c r="F511">
        <v>6</v>
      </c>
    </row>
    <row r="512" spans="1:6" x14ac:dyDescent="0.25">
      <c r="A512" s="235">
        <v>8392460766</v>
      </c>
      <c r="B512">
        <v>10001922</v>
      </c>
      <c r="C512" t="s">
        <v>1729</v>
      </c>
      <c r="D512" s="237">
        <v>330000</v>
      </c>
      <c r="E512" s="237">
        <v>330000</v>
      </c>
      <c r="F512">
        <v>6</v>
      </c>
    </row>
    <row r="513" spans="1:6" x14ac:dyDescent="0.25">
      <c r="A513" s="235">
        <v>8471310406</v>
      </c>
      <c r="B513">
        <v>10001557</v>
      </c>
      <c r="C513" t="s">
        <v>1524</v>
      </c>
      <c r="D513" s="237">
        <v>244000</v>
      </c>
      <c r="E513" s="237">
        <v>244000</v>
      </c>
      <c r="F513">
        <v>6</v>
      </c>
    </row>
    <row r="514" spans="1:6" x14ac:dyDescent="0.25">
      <c r="A514" s="235">
        <v>8454431039</v>
      </c>
      <c r="B514">
        <v>10001231</v>
      </c>
      <c r="C514" t="s">
        <v>1434</v>
      </c>
      <c r="D514" s="237">
        <v>252433.33333333334</v>
      </c>
      <c r="E514" s="237">
        <v>252433.33333333334</v>
      </c>
      <c r="F514">
        <v>6</v>
      </c>
    </row>
    <row r="515" spans="1:6" x14ac:dyDescent="0.25">
      <c r="A515" s="235">
        <v>8472472035</v>
      </c>
      <c r="B515">
        <v>10001973</v>
      </c>
      <c r="C515" t="s">
        <v>2508</v>
      </c>
      <c r="D515" s="237">
        <v>240933.33333333334</v>
      </c>
      <c r="E515" s="237">
        <v>240933.33333333334</v>
      </c>
      <c r="F515">
        <v>6</v>
      </c>
    </row>
    <row r="516" spans="1:6" x14ac:dyDescent="0.25">
      <c r="A516" s="235">
        <v>8428730148</v>
      </c>
      <c r="B516">
        <v>10002028</v>
      </c>
      <c r="C516" t="s">
        <v>1802</v>
      </c>
      <c r="D516" s="237">
        <v>82500</v>
      </c>
      <c r="E516" s="237">
        <v>330000</v>
      </c>
      <c r="F516">
        <v>2</v>
      </c>
    </row>
    <row r="517" spans="1:6" x14ac:dyDescent="0.25">
      <c r="A517" s="235">
        <v>8436493206</v>
      </c>
      <c r="B517">
        <v>10002035</v>
      </c>
      <c r="C517" t="s">
        <v>1810</v>
      </c>
      <c r="D517" s="237">
        <v>82500</v>
      </c>
      <c r="E517" s="237">
        <v>330000</v>
      </c>
      <c r="F517">
        <v>2</v>
      </c>
    </row>
    <row r="518" spans="1:6" x14ac:dyDescent="0.25">
      <c r="A518" s="235">
        <v>8456992658</v>
      </c>
      <c r="B518">
        <v>10001898</v>
      </c>
      <c r="C518" t="s">
        <v>2461</v>
      </c>
      <c r="D518" s="237">
        <v>365333.33333333331</v>
      </c>
      <c r="E518" s="237">
        <v>365333.33333333331</v>
      </c>
      <c r="F518">
        <v>6</v>
      </c>
    </row>
    <row r="519" spans="1:6" x14ac:dyDescent="0.25">
      <c r="A519" s="235">
        <v>8342722945</v>
      </c>
      <c r="B519">
        <v>10000585</v>
      </c>
      <c r="C519" t="s">
        <v>1209</v>
      </c>
      <c r="D519" s="237">
        <v>218033.33333333334</v>
      </c>
      <c r="E519" s="237">
        <v>290711.11111111112</v>
      </c>
      <c r="F519">
        <v>6</v>
      </c>
    </row>
    <row r="520" spans="1:6" x14ac:dyDescent="0.25">
      <c r="A520" s="235">
        <v>8367913612</v>
      </c>
      <c r="B520">
        <v>10000586</v>
      </c>
      <c r="C520" t="s">
        <v>1212</v>
      </c>
      <c r="D520" s="237">
        <v>252900</v>
      </c>
      <c r="E520" s="237">
        <v>252900</v>
      </c>
      <c r="F520">
        <v>6</v>
      </c>
    </row>
    <row r="521" spans="1:6" x14ac:dyDescent="0.25">
      <c r="A521" s="235">
        <v>8363351288</v>
      </c>
      <c r="B521">
        <v>10000587</v>
      </c>
      <c r="C521" t="s">
        <v>1213</v>
      </c>
      <c r="D521" s="237">
        <v>352000</v>
      </c>
      <c r="E521" s="237">
        <v>352000</v>
      </c>
      <c r="F521">
        <v>6</v>
      </c>
    </row>
    <row r="522" spans="1:6" x14ac:dyDescent="0.25">
      <c r="A522" s="235">
        <v>8397883924</v>
      </c>
      <c r="B522">
        <v>10001835</v>
      </c>
      <c r="C522" t="s">
        <v>1696</v>
      </c>
      <c r="D522" s="237">
        <v>388000</v>
      </c>
      <c r="E522" s="237">
        <v>388000</v>
      </c>
      <c r="F522">
        <v>6</v>
      </c>
    </row>
    <row r="523" spans="1:6" x14ac:dyDescent="0.25">
      <c r="A523" s="235">
        <v>8381002001</v>
      </c>
      <c r="B523">
        <v>10001902</v>
      </c>
      <c r="C523" t="s">
        <v>1720</v>
      </c>
      <c r="D523" s="237">
        <v>109500</v>
      </c>
      <c r="E523" s="237">
        <v>219000</v>
      </c>
      <c r="F523">
        <v>3</v>
      </c>
    </row>
    <row r="524" spans="1:6" x14ac:dyDescent="0.25">
      <c r="A524" s="235">
        <v>8462260035</v>
      </c>
      <c r="B524">
        <v>10001467</v>
      </c>
      <c r="C524" t="s">
        <v>1503</v>
      </c>
      <c r="D524" s="237">
        <v>291050</v>
      </c>
      <c r="E524" s="237">
        <v>346700</v>
      </c>
      <c r="F524">
        <v>6</v>
      </c>
    </row>
    <row r="525" spans="1:6" x14ac:dyDescent="0.25">
      <c r="A525" s="235">
        <v>8415246099</v>
      </c>
      <c r="B525">
        <v>10001577</v>
      </c>
      <c r="C525" t="s">
        <v>1533</v>
      </c>
      <c r="D525" s="237">
        <v>414933.33333333331</v>
      </c>
      <c r="E525" s="237">
        <v>414933.33333333331</v>
      </c>
      <c r="F525">
        <v>6</v>
      </c>
    </row>
    <row r="526" spans="1:6" x14ac:dyDescent="0.25">
      <c r="A526" s="235">
        <v>8369201563</v>
      </c>
      <c r="B526">
        <v>10000139</v>
      </c>
      <c r="C526" t="s">
        <v>2175</v>
      </c>
      <c r="D526" s="237">
        <v>636566.66666666663</v>
      </c>
      <c r="E526" s="237">
        <v>636566.66666666663</v>
      </c>
      <c r="F526">
        <v>6</v>
      </c>
    </row>
    <row r="527" spans="1:6" x14ac:dyDescent="0.25">
      <c r="A527" s="235">
        <v>8341952432</v>
      </c>
      <c r="B527">
        <v>10000588</v>
      </c>
      <c r="C527" t="s">
        <v>1214</v>
      </c>
      <c r="D527" s="237">
        <v>306806.66666666669</v>
      </c>
      <c r="E527" s="237">
        <v>306806.66666666669</v>
      </c>
      <c r="F527">
        <v>6</v>
      </c>
    </row>
    <row r="528" spans="1:6" x14ac:dyDescent="0.25">
      <c r="A528" s="235">
        <v>8419021393</v>
      </c>
      <c r="B528">
        <v>10000988</v>
      </c>
      <c r="C528" t="s">
        <v>1362</v>
      </c>
      <c r="D528" s="237">
        <v>440000</v>
      </c>
      <c r="E528" s="237">
        <v>440000</v>
      </c>
      <c r="F528">
        <v>6</v>
      </c>
    </row>
    <row r="529" spans="1:6" x14ac:dyDescent="0.25">
      <c r="A529" s="235">
        <v>8459141144</v>
      </c>
      <c r="B529">
        <v>10001274</v>
      </c>
      <c r="C529" t="s">
        <v>2472</v>
      </c>
      <c r="D529" s="237">
        <v>284133.33333333331</v>
      </c>
      <c r="E529" s="237">
        <v>284133.33333333331</v>
      </c>
      <c r="F529">
        <v>6</v>
      </c>
    </row>
    <row r="530" spans="1:6" x14ac:dyDescent="0.25">
      <c r="A530" s="235">
        <v>8424630238</v>
      </c>
      <c r="B530">
        <v>10000589</v>
      </c>
      <c r="C530" t="s">
        <v>1215</v>
      </c>
      <c r="D530" s="237">
        <v>396000</v>
      </c>
      <c r="E530" s="237">
        <v>396000</v>
      </c>
      <c r="F530">
        <v>6</v>
      </c>
    </row>
    <row r="531" spans="1:6" x14ac:dyDescent="0.25">
      <c r="A531" s="235">
        <v>8399494542</v>
      </c>
      <c r="B531">
        <v>10001928</v>
      </c>
      <c r="C531" t="s">
        <v>1732</v>
      </c>
      <c r="D531" s="237">
        <v>330000</v>
      </c>
      <c r="E531" s="237">
        <v>330000</v>
      </c>
      <c r="F531">
        <v>6</v>
      </c>
    </row>
    <row r="532" spans="1:6" x14ac:dyDescent="0.25">
      <c r="A532" s="235">
        <v>8440551258</v>
      </c>
      <c r="B532">
        <v>10001025</v>
      </c>
      <c r="C532" t="s">
        <v>1372</v>
      </c>
      <c r="D532" s="237">
        <v>438916.66666666669</v>
      </c>
      <c r="E532" s="237">
        <v>438916.66666666669</v>
      </c>
      <c r="F532">
        <v>6</v>
      </c>
    </row>
    <row r="533" spans="1:6" x14ac:dyDescent="0.25">
      <c r="A533" s="235">
        <v>8476922108</v>
      </c>
      <c r="B533">
        <v>10001351</v>
      </c>
      <c r="C533" t="s">
        <v>2514</v>
      </c>
      <c r="D533" s="237">
        <v>275000</v>
      </c>
      <c r="E533" s="237">
        <v>275000</v>
      </c>
      <c r="F533">
        <v>6</v>
      </c>
    </row>
    <row r="534" spans="1:6" x14ac:dyDescent="0.25">
      <c r="A534" s="235">
        <v>8447572374</v>
      </c>
      <c r="B534">
        <v>10001830</v>
      </c>
      <c r="C534" t="s">
        <v>1695</v>
      </c>
      <c r="D534" s="237">
        <v>319000</v>
      </c>
      <c r="E534" s="237">
        <v>319000</v>
      </c>
      <c r="F534">
        <v>6</v>
      </c>
    </row>
    <row r="535" spans="1:6" x14ac:dyDescent="0.25">
      <c r="A535" s="235">
        <v>8469560212</v>
      </c>
      <c r="B535">
        <v>10001288</v>
      </c>
      <c r="C535" t="s">
        <v>2498</v>
      </c>
      <c r="D535" s="237">
        <v>646666.66666666663</v>
      </c>
      <c r="E535" s="237">
        <v>646666.66666666663</v>
      </c>
      <c r="F535">
        <v>6</v>
      </c>
    </row>
    <row r="536" spans="1:6" x14ac:dyDescent="0.25">
      <c r="A536" s="235">
        <v>8408141996</v>
      </c>
      <c r="B536">
        <v>10001462</v>
      </c>
      <c r="C536" t="s">
        <v>1501</v>
      </c>
      <c r="D536" s="237">
        <v>550000</v>
      </c>
      <c r="E536" s="237">
        <v>550000</v>
      </c>
      <c r="F536">
        <v>6</v>
      </c>
    </row>
    <row r="537" spans="1:6" x14ac:dyDescent="0.25">
      <c r="A537" s="235">
        <v>8457232983</v>
      </c>
      <c r="B537">
        <v>10001789</v>
      </c>
      <c r="C537" t="s">
        <v>2464</v>
      </c>
      <c r="D537" s="237">
        <v>261800</v>
      </c>
      <c r="E537" s="237">
        <v>261800</v>
      </c>
      <c r="F537">
        <v>1</v>
      </c>
    </row>
    <row r="538" spans="1:6" x14ac:dyDescent="0.25">
      <c r="A538" s="235">
        <v>8460750965</v>
      </c>
      <c r="B538">
        <v>10001425</v>
      </c>
      <c r="C538" t="s">
        <v>2478</v>
      </c>
      <c r="D538" s="237">
        <v>374000</v>
      </c>
      <c r="E538" s="237">
        <v>374000</v>
      </c>
      <c r="F538">
        <v>6</v>
      </c>
    </row>
    <row r="539" spans="1:6" x14ac:dyDescent="0.25">
      <c r="A539" s="235">
        <v>8431812710</v>
      </c>
      <c r="B539">
        <v>10001007</v>
      </c>
      <c r="C539" t="s">
        <v>1366</v>
      </c>
      <c r="D539" s="237">
        <v>480663.66666666669</v>
      </c>
      <c r="E539" s="237">
        <v>480663.66666666669</v>
      </c>
      <c r="F539">
        <v>6</v>
      </c>
    </row>
    <row r="540" spans="1:6" x14ac:dyDescent="0.25">
      <c r="A540" s="235">
        <v>8391860450</v>
      </c>
      <c r="B540">
        <v>10000593</v>
      </c>
      <c r="C540" t="s">
        <v>2222</v>
      </c>
      <c r="D540" s="237">
        <v>302533.33333333331</v>
      </c>
      <c r="E540" s="237">
        <v>302533.33333333331</v>
      </c>
      <c r="F540">
        <v>6</v>
      </c>
    </row>
    <row r="541" spans="1:6" x14ac:dyDescent="0.25">
      <c r="A541" s="235">
        <v>8467980052</v>
      </c>
      <c r="B541">
        <v>10001303</v>
      </c>
      <c r="C541" t="s">
        <v>2495</v>
      </c>
      <c r="D541" s="237">
        <v>240933.33333333334</v>
      </c>
      <c r="E541" s="237">
        <v>240933.33333333334</v>
      </c>
      <c r="F541">
        <v>6</v>
      </c>
    </row>
    <row r="542" spans="1:6" x14ac:dyDescent="0.25">
      <c r="A542" s="235">
        <v>8410762048</v>
      </c>
      <c r="B542">
        <v>10001694</v>
      </c>
      <c r="C542" t="s">
        <v>2291</v>
      </c>
      <c r="D542" s="237">
        <v>319600</v>
      </c>
      <c r="E542" s="237">
        <v>319600</v>
      </c>
      <c r="F542">
        <v>1</v>
      </c>
    </row>
    <row r="543" spans="1:6" x14ac:dyDescent="0.25">
      <c r="A543" s="235">
        <v>8405334394</v>
      </c>
      <c r="B543">
        <v>10000598</v>
      </c>
      <c r="C543" t="s">
        <v>1218</v>
      </c>
      <c r="D543" s="237">
        <v>280533.33333333331</v>
      </c>
      <c r="E543" s="237">
        <v>280533.33333333331</v>
      </c>
      <c r="F543">
        <v>6</v>
      </c>
    </row>
    <row r="544" spans="1:6" x14ac:dyDescent="0.25">
      <c r="A544" s="235">
        <v>8395304986</v>
      </c>
      <c r="B544">
        <v>10000143</v>
      </c>
      <c r="C544" t="s">
        <v>2230</v>
      </c>
      <c r="D544" s="237">
        <v>465300</v>
      </c>
      <c r="E544" s="237">
        <v>465300</v>
      </c>
      <c r="F544">
        <v>6</v>
      </c>
    </row>
    <row r="545" spans="1:6" x14ac:dyDescent="0.25">
      <c r="A545" s="235">
        <v>8426810039</v>
      </c>
      <c r="B545">
        <v>10000600</v>
      </c>
      <c r="C545" t="s">
        <v>2348</v>
      </c>
      <c r="D545" s="237">
        <v>538000</v>
      </c>
      <c r="E545" s="237">
        <v>538000</v>
      </c>
      <c r="F545">
        <v>2</v>
      </c>
    </row>
    <row r="546" spans="1:6" x14ac:dyDescent="0.25">
      <c r="A546" s="235">
        <v>8441310858</v>
      </c>
      <c r="B546">
        <v>10001134</v>
      </c>
      <c r="C546" t="s">
        <v>2396</v>
      </c>
      <c r="D546" s="237">
        <v>517000</v>
      </c>
      <c r="E546" s="237">
        <v>517000</v>
      </c>
      <c r="F546">
        <v>6</v>
      </c>
    </row>
    <row r="547" spans="1:6" x14ac:dyDescent="0.25">
      <c r="A547" s="235">
        <v>8430140549</v>
      </c>
      <c r="B547">
        <v>10001907</v>
      </c>
      <c r="C547" t="s">
        <v>2355</v>
      </c>
      <c r="D547" s="237">
        <v>126533.33333333333</v>
      </c>
      <c r="E547" s="237">
        <v>253066.66666666666</v>
      </c>
      <c r="F547">
        <v>6</v>
      </c>
    </row>
    <row r="548" spans="1:6" x14ac:dyDescent="0.25">
      <c r="A548" s="235">
        <v>8357182429</v>
      </c>
      <c r="B548">
        <v>10001715</v>
      </c>
      <c r="C548" t="s">
        <v>2143</v>
      </c>
      <c r="D548" s="237">
        <v>256933.33333333334</v>
      </c>
      <c r="E548" s="237">
        <v>256933.33333333334</v>
      </c>
      <c r="F548">
        <v>6</v>
      </c>
    </row>
    <row r="549" spans="1:6" x14ac:dyDescent="0.25">
      <c r="A549" s="235">
        <v>8389142244</v>
      </c>
      <c r="B549">
        <v>10000565</v>
      </c>
      <c r="C549" t="s">
        <v>2214</v>
      </c>
      <c r="D549" s="237">
        <v>418666.66666666669</v>
      </c>
      <c r="E549" s="237">
        <v>418666.66666666669</v>
      </c>
      <c r="F549">
        <v>6</v>
      </c>
    </row>
    <row r="550" spans="1:6" x14ac:dyDescent="0.25">
      <c r="A550" s="235">
        <v>8347962146</v>
      </c>
      <c r="B550">
        <v>10001710</v>
      </c>
      <c r="C550" t="s">
        <v>2114</v>
      </c>
      <c r="D550" s="237">
        <v>240933.33333333334</v>
      </c>
      <c r="E550" s="237">
        <v>240933.33333333334</v>
      </c>
      <c r="F550">
        <v>6</v>
      </c>
    </row>
    <row r="551" spans="1:6" x14ac:dyDescent="0.25">
      <c r="A551" s="235">
        <v>8401964733</v>
      </c>
      <c r="B551">
        <v>10000144</v>
      </c>
      <c r="C551" t="s">
        <v>950</v>
      </c>
      <c r="D551" s="237">
        <v>402433.33333333331</v>
      </c>
      <c r="E551" s="237">
        <v>402433.33333333331</v>
      </c>
      <c r="F551">
        <v>6</v>
      </c>
    </row>
    <row r="552" spans="1:6" x14ac:dyDescent="0.25">
      <c r="A552" s="235">
        <v>8446380846</v>
      </c>
      <c r="B552">
        <v>10000890</v>
      </c>
      <c r="C552" t="s">
        <v>2422</v>
      </c>
      <c r="D552" s="237">
        <v>244000</v>
      </c>
      <c r="E552" s="237">
        <v>244000</v>
      </c>
      <c r="F552">
        <v>6</v>
      </c>
    </row>
    <row r="553" spans="1:6" x14ac:dyDescent="0.25">
      <c r="A553" s="235">
        <v>8408294245</v>
      </c>
      <c r="B553">
        <v>10000145</v>
      </c>
      <c r="C553" t="s">
        <v>951</v>
      </c>
      <c r="D553" s="237">
        <v>340933.33333333331</v>
      </c>
      <c r="E553" s="237">
        <v>340933.33333333331</v>
      </c>
      <c r="F553">
        <v>6</v>
      </c>
    </row>
    <row r="554" spans="1:6" x14ac:dyDescent="0.25">
      <c r="A554" s="235">
        <v>8360241228</v>
      </c>
      <c r="B554">
        <v>10001807</v>
      </c>
      <c r="C554" t="s">
        <v>2153</v>
      </c>
      <c r="D554" s="237">
        <v>240933.33333333334</v>
      </c>
      <c r="E554" s="237">
        <v>240933.33333333334</v>
      </c>
      <c r="F554">
        <v>6</v>
      </c>
    </row>
    <row r="555" spans="1:6" x14ac:dyDescent="0.25">
      <c r="A555" s="235">
        <v>8374470305</v>
      </c>
      <c r="B555">
        <v>10000605</v>
      </c>
      <c r="C555" t="s">
        <v>1219</v>
      </c>
      <c r="D555" s="237">
        <v>495000</v>
      </c>
      <c r="E555" s="237">
        <v>495000</v>
      </c>
      <c r="F555">
        <v>6</v>
      </c>
    </row>
    <row r="556" spans="1:6" x14ac:dyDescent="0.25">
      <c r="A556" s="235">
        <v>8411870324</v>
      </c>
      <c r="B556">
        <v>10001456</v>
      </c>
      <c r="C556" t="s">
        <v>2298</v>
      </c>
      <c r="D556" s="237">
        <v>244000</v>
      </c>
      <c r="E556" s="237">
        <v>244000</v>
      </c>
      <c r="F556">
        <v>6</v>
      </c>
    </row>
    <row r="557" spans="1:6" x14ac:dyDescent="0.25">
      <c r="A557" s="235">
        <v>8446052717</v>
      </c>
      <c r="B557">
        <v>10001084</v>
      </c>
      <c r="C557" t="s">
        <v>2417</v>
      </c>
      <c r="D557" s="237">
        <v>698166.66666666663</v>
      </c>
      <c r="E557" s="237">
        <v>698166.66666666663</v>
      </c>
      <c r="F557">
        <v>6</v>
      </c>
    </row>
    <row r="558" spans="1:6" x14ac:dyDescent="0.25">
      <c r="A558" s="235">
        <v>8414452523</v>
      </c>
      <c r="B558">
        <v>10000606</v>
      </c>
      <c r="C558" t="s">
        <v>1222</v>
      </c>
      <c r="D558" s="237">
        <v>577610.33333333337</v>
      </c>
      <c r="E558" s="237">
        <v>577610.33333333337</v>
      </c>
      <c r="F558">
        <v>6</v>
      </c>
    </row>
    <row r="559" spans="1:6" x14ac:dyDescent="0.25">
      <c r="A559" s="235">
        <v>8377802570</v>
      </c>
      <c r="B559">
        <v>10000607</v>
      </c>
      <c r="C559" t="s">
        <v>2193</v>
      </c>
      <c r="D559" s="237">
        <v>367933.33333333331</v>
      </c>
      <c r="E559" s="237">
        <v>367933.33333333331</v>
      </c>
      <c r="F559">
        <v>6</v>
      </c>
    </row>
    <row r="560" spans="1:6" x14ac:dyDescent="0.25">
      <c r="A560" s="235">
        <v>8398461780</v>
      </c>
      <c r="B560">
        <v>10000608</v>
      </c>
      <c r="C560" t="s">
        <v>2246</v>
      </c>
      <c r="D560" s="237">
        <v>411966.66666666669</v>
      </c>
      <c r="E560" s="237">
        <v>411966.66666666669</v>
      </c>
      <c r="F560">
        <v>6</v>
      </c>
    </row>
    <row r="561" spans="1:6" x14ac:dyDescent="0.25">
      <c r="A561" s="235">
        <v>8456651230</v>
      </c>
      <c r="B561">
        <v>10001803</v>
      </c>
      <c r="C561" t="s">
        <v>2457</v>
      </c>
      <c r="D561" s="237">
        <v>350000</v>
      </c>
      <c r="E561" s="237">
        <v>350000</v>
      </c>
      <c r="F561">
        <v>1</v>
      </c>
    </row>
    <row r="562" spans="1:6" x14ac:dyDescent="0.25">
      <c r="A562" s="235">
        <v>8404660271</v>
      </c>
      <c r="B562">
        <v>10001352</v>
      </c>
      <c r="C562" t="s">
        <v>1469</v>
      </c>
      <c r="D562" s="237">
        <v>460300</v>
      </c>
      <c r="E562" s="237">
        <v>460300</v>
      </c>
      <c r="F562">
        <v>6</v>
      </c>
    </row>
    <row r="563" spans="1:6" x14ac:dyDescent="0.25">
      <c r="A563" s="235">
        <v>8353902435</v>
      </c>
      <c r="B563">
        <v>10001946</v>
      </c>
      <c r="C563" t="s">
        <v>2132</v>
      </c>
      <c r="D563" s="237">
        <v>470583.33333333331</v>
      </c>
      <c r="E563" s="237">
        <v>470583.33333333331</v>
      </c>
      <c r="F563">
        <v>6</v>
      </c>
    </row>
    <row r="564" spans="1:6" x14ac:dyDescent="0.25">
      <c r="A564" s="235">
        <v>8445030736</v>
      </c>
      <c r="B564">
        <v>10001975</v>
      </c>
      <c r="C564" t="s">
        <v>2411</v>
      </c>
      <c r="D564" s="237">
        <v>341000</v>
      </c>
      <c r="E564" s="237">
        <v>682000</v>
      </c>
      <c r="F564">
        <v>6</v>
      </c>
    </row>
    <row r="565" spans="1:6" x14ac:dyDescent="0.25">
      <c r="A565" s="235">
        <v>8477941602</v>
      </c>
      <c r="B565">
        <v>10002012</v>
      </c>
      <c r="C565" t="s">
        <v>1786</v>
      </c>
      <c r="D565" s="237">
        <v>105000</v>
      </c>
      <c r="E565" s="237">
        <v>420000</v>
      </c>
      <c r="F565">
        <v>3</v>
      </c>
    </row>
    <row r="566" spans="1:6" x14ac:dyDescent="0.25">
      <c r="A566" s="235">
        <v>8450130646</v>
      </c>
      <c r="B566">
        <v>10000967</v>
      </c>
      <c r="C566" t="s">
        <v>1356</v>
      </c>
      <c r="D566" s="237">
        <v>486100</v>
      </c>
      <c r="E566" s="237">
        <v>486100</v>
      </c>
      <c r="F566">
        <v>6</v>
      </c>
    </row>
    <row r="567" spans="1:6" x14ac:dyDescent="0.25">
      <c r="A567" s="235">
        <v>8456232890</v>
      </c>
      <c r="B567">
        <v>10001166</v>
      </c>
      <c r="C567" t="s">
        <v>2454</v>
      </c>
      <c r="D567" s="237">
        <v>252433.33333333334</v>
      </c>
      <c r="E567" s="237">
        <v>252433.33333333334</v>
      </c>
      <c r="F567">
        <v>6</v>
      </c>
    </row>
    <row r="568" spans="1:6" x14ac:dyDescent="0.25">
      <c r="A568" s="235">
        <v>8454981969</v>
      </c>
      <c r="B568">
        <v>10001999</v>
      </c>
      <c r="C568" t="s">
        <v>140</v>
      </c>
      <c r="D568" s="237">
        <v>300000</v>
      </c>
      <c r="E568" s="237">
        <v>300000</v>
      </c>
      <c r="F568">
        <v>4</v>
      </c>
    </row>
    <row r="569" spans="1:6" x14ac:dyDescent="0.25">
      <c r="A569" s="235">
        <v>8418113154</v>
      </c>
      <c r="B569">
        <v>10000612</v>
      </c>
      <c r="C569" t="s">
        <v>2319</v>
      </c>
      <c r="D569" s="237">
        <v>311303.33333333331</v>
      </c>
      <c r="E569" s="237">
        <v>311303.33333333331</v>
      </c>
      <c r="F569">
        <v>6</v>
      </c>
    </row>
    <row r="570" spans="1:6" x14ac:dyDescent="0.25">
      <c r="A570" s="235">
        <v>8408352725</v>
      </c>
      <c r="B570">
        <v>10001411</v>
      </c>
      <c r="C570" t="s">
        <v>2282</v>
      </c>
      <c r="D570" s="237">
        <v>407000</v>
      </c>
      <c r="E570" s="237">
        <v>407000</v>
      </c>
      <c r="F570">
        <v>6</v>
      </c>
    </row>
    <row r="571" spans="1:6" x14ac:dyDescent="0.25">
      <c r="A571" s="235">
        <v>8401062608</v>
      </c>
      <c r="B571">
        <v>10000615</v>
      </c>
      <c r="C571" t="s">
        <v>1227</v>
      </c>
      <c r="D571" s="237">
        <v>495000</v>
      </c>
      <c r="E571" s="237">
        <v>495000</v>
      </c>
      <c r="F571">
        <v>6</v>
      </c>
    </row>
    <row r="572" spans="1:6" x14ac:dyDescent="0.25">
      <c r="A572" s="235">
        <v>8458363844</v>
      </c>
      <c r="B572">
        <v>10001890</v>
      </c>
      <c r="C572" t="s">
        <v>2470</v>
      </c>
      <c r="D572" s="237">
        <v>157500</v>
      </c>
      <c r="E572" s="237">
        <v>315000</v>
      </c>
      <c r="F572">
        <v>6</v>
      </c>
    </row>
    <row r="573" spans="1:6" x14ac:dyDescent="0.25">
      <c r="A573" s="235">
        <v>8429333843</v>
      </c>
      <c r="B573">
        <v>10001133</v>
      </c>
      <c r="C573" t="s">
        <v>2354</v>
      </c>
      <c r="D573" s="237">
        <v>376666.66666666669</v>
      </c>
      <c r="E573" s="237">
        <v>376666.66666666669</v>
      </c>
      <c r="F573">
        <v>6</v>
      </c>
    </row>
    <row r="574" spans="1:6" x14ac:dyDescent="0.25">
      <c r="A574" s="235">
        <v>8374741791</v>
      </c>
      <c r="B574">
        <v>10000438</v>
      </c>
      <c r="C574" t="s">
        <v>1137</v>
      </c>
      <c r="D574" s="237">
        <v>430600</v>
      </c>
      <c r="E574" s="237">
        <v>430600</v>
      </c>
      <c r="F574">
        <v>6</v>
      </c>
    </row>
    <row r="575" spans="1:6" x14ac:dyDescent="0.25">
      <c r="A575" s="235">
        <v>8372192340</v>
      </c>
      <c r="B575">
        <v>10000153</v>
      </c>
      <c r="C575" t="s">
        <v>2178</v>
      </c>
      <c r="D575" s="237">
        <v>212100</v>
      </c>
      <c r="E575" s="237">
        <v>282800</v>
      </c>
      <c r="F575">
        <v>2</v>
      </c>
    </row>
    <row r="576" spans="1:6" x14ac:dyDescent="0.25">
      <c r="A576" s="235">
        <v>8423762033</v>
      </c>
      <c r="B576">
        <v>10000616</v>
      </c>
      <c r="C576" t="s">
        <v>2339</v>
      </c>
      <c r="D576" s="237">
        <v>295466.66666666669</v>
      </c>
      <c r="E576" s="237">
        <v>295466.66666666669</v>
      </c>
      <c r="F576">
        <v>6</v>
      </c>
    </row>
    <row r="577" spans="1:6" x14ac:dyDescent="0.25">
      <c r="A577" s="235">
        <v>8363073083</v>
      </c>
      <c r="B577">
        <v>10001773</v>
      </c>
      <c r="C577" t="s">
        <v>1664</v>
      </c>
      <c r="D577" s="237">
        <v>447733.33333333331</v>
      </c>
      <c r="E577" s="237">
        <v>447733.33333333331</v>
      </c>
      <c r="F577">
        <v>6</v>
      </c>
    </row>
    <row r="578" spans="1:6" x14ac:dyDescent="0.25">
      <c r="A578" s="235">
        <v>8329093492</v>
      </c>
      <c r="B578">
        <v>10001699</v>
      </c>
      <c r="C578" t="s">
        <v>2082</v>
      </c>
      <c r="D578" s="237">
        <v>244066.66666666666</v>
      </c>
      <c r="E578" s="237">
        <v>244066.66666666666</v>
      </c>
      <c r="F578">
        <v>6</v>
      </c>
    </row>
    <row r="579" spans="1:6" x14ac:dyDescent="0.25">
      <c r="A579" s="235">
        <v>8379181603</v>
      </c>
      <c r="B579">
        <v>10001167</v>
      </c>
      <c r="C579" t="s">
        <v>2195</v>
      </c>
      <c r="D579" s="237">
        <v>252433.33333333334</v>
      </c>
      <c r="E579" s="237">
        <v>252433.33333333334</v>
      </c>
      <c r="F579">
        <v>6</v>
      </c>
    </row>
    <row r="580" spans="1:6" x14ac:dyDescent="0.25">
      <c r="A580" s="235">
        <v>8450532272</v>
      </c>
      <c r="B580">
        <v>10001640</v>
      </c>
      <c r="C580" t="s">
        <v>1554</v>
      </c>
      <c r="D580" s="237">
        <v>264000</v>
      </c>
      <c r="E580" s="237">
        <v>264000</v>
      </c>
      <c r="F580">
        <v>6</v>
      </c>
    </row>
    <row r="581" spans="1:6" x14ac:dyDescent="0.25">
      <c r="A581" s="235">
        <v>8460780449</v>
      </c>
      <c r="B581">
        <v>10000977</v>
      </c>
      <c r="C581" t="s">
        <v>2479</v>
      </c>
      <c r="D581" s="237">
        <v>374000</v>
      </c>
      <c r="E581" s="237">
        <v>374000</v>
      </c>
      <c r="F581">
        <v>6</v>
      </c>
    </row>
    <row r="582" spans="1:6" x14ac:dyDescent="0.25">
      <c r="A582" s="235">
        <v>8408832921</v>
      </c>
      <c r="B582">
        <v>10000620</v>
      </c>
      <c r="C582" t="s">
        <v>2283</v>
      </c>
      <c r="D582" s="237">
        <v>412533.33333333331</v>
      </c>
      <c r="E582" s="237">
        <v>412533.33333333331</v>
      </c>
      <c r="F582">
        <v>6</v>
      </c>
    </row>
    <row r="583" spans="1:6" x14ac:dyDescent="0.25">
      <c r="A583" s="235">
        <v>8404433356</v>
      </c>
      <c r="B583">
        <v>10001385</v>
      </c>
      <c r="C583" t="s">
        <v>2265</v>
      </c>
      <c r="D583" s="237">
        <v>440000</v>
      </c>
      <c r="E583" s="237">
        <v>440000</v>
      </c>
      <c r="F583">
        <v>6</v>
      </c>
    </row>
    <row r="584" spans="1:6" x14ac:dyDescent="0.25">
      <c r="A584" s="235">
        <v>8465950113</v>
      </c>
      <c r="B584">
        <v>10001356</v>
      </c>
      <c r="C584" t="s">
        <v>1470</v>
      </c>
      <c r="D584" s="237">
        <v>397750</v>
      </c>
      <c r="E584" s="237">
        <v>397750</v>
      </c>
      <c r="F584">
        <v>4</v>
      </c>
    </row>
    <row r="585" spans="1:6" x14ac:dyDescent="0.25">
      <c r="A585" s="235">
        <v>8421062379</v>
      </c>
      <c r="B585">
        <v>10001566</v>
      </c>
      <c r="C585" t="s">
        <v>2329</v>
      </c>
      <c r="D585" s="237">
        <v>339266.66666666669</v>
      </c>
      <c r="E585" s="237">
        <v>339266.66666666669</v>
      </c>
      <c r="F585">
        <v>6</v>
      </c>
    </row>
    <row r="586" spans="1:6" x14ac:dyDescent="0.25">
      <c r="A586" s="235">
        <v>8437361664</v>
      </c>
      <c r="B586">
        <v>10000621</v>
      </c>
      <c r="C586" t="s">
        <v>1234</v>
      </c>
      <c r="D586" s="237">
        <v>497000</v>
      </c>
      <c r="E586" s="237">
        <v>497000</v>
      </c>
      <c r="F586">
        <v>6</v>
      </c>
    </row>
    <row r="587" spans="1:6" x14ac:dyDescent="0.25">
      <c r="A587" s="235">
        <v>8455192550</v>
      </c>
      <c r="B587">
        <v>10001988</v>
      </c>
      <c r="C587" t="s">
        <v>1769</v>
      </c>
      <c r="D587" s="237">
        <v>240933.33333333334</v>
      </c>
      <c r="E587" s="237">
        <v>240933.33333333334</v>
      </c>
      <c r="F587">
        <v>3</v>
      </c>
    </row>
    <row r="588" spans="1:6" x14ac:dyDescent="0.25">
      <c r="A588" s="235">
        <v>8409091712</v>
      </c>
      <c r="B588">
        <v>10000626</v>
      </c>
      <c r="C588" t="s">
        <v>2286</v>
      </c>
      <c r="D588" s="237">
        <v>395933.33333333331</v>
      </c>
      <c r="E588" s="237">
        <v>395933.33333333331</v>
      </c>
      <c r="F588">
        <v>6</v>
      </c>
    </row>
    <row r="589" spans="1:6" x14ac:dyDescent="0.25">
      <c r="A589" s="235">
        <v>8386143789</v>
      </c>
      <c r="B589">
        <v>10001674</v>
      </c>
      <c r="C589" t="s">
        <v>2204</v>
      </c>
      <c r="D589" s="237">
        <v>394266.66666666669</v>
      </c>
      <c r="E589" s="237">
        <v>394266.66666666669</v>
      </c>
      <c r="F589">
        <v>6</v>
      </c>
    </row>
    <row r="590" spans="1:6" x14ac:dyDescent="0.25">
      <c r="A590" s="235">
        <v>8331833333</v>
      </c>
      <c r="B590">
        <v>10000629</v>
      </c>
      <c r="C590" t="s">
        <v>2087</v>
      </c>
      <c r="D590" s="237">
        <v>426933.33333333331</v>
      </c>
      <c r="E590" s="237">
        <v>426933.33333333331</v>
      </c>
      <c r="F590">
        <v>6</v>
      </c>
    </row>
    <row r="591" spans="1:6" x14ac:dyDescent="0.25">
      <c r="A591" s="235">
        <v>8348612807</v>
      </c>
      <c r="B591">
        <v>10001300</v>
      </c>
      <c r="C591" t="s">
        <v>2117</v>
      </c>
      <c r="D591" s="237">
        <v>240933.33333333334</v>
      </c>
      <c r="E591" s="237">
        <v>240933.33333333334</v>
      </c>
      <c r="F591">
        <v>6</v>
      </c>
    </row>
    <row r="592" spans="1:6" x14ac:dyDescent="0.25">
      <c r="A592" s="235">
        <v>8471932784</v>
      </c>
      <c r="B592">
        <v>10001655</v>
      </c>
      <c r="C592" t="s">
        <v>2505</v>
      </c>
      <c r="D592" s="237">
        <v>278200</v>
      </c>
      <c r="E592" s="237">
        <v>278200</v>
      </c>
      <c r="F592">
        <v>6</v>
      </c>
    </row>
    <row r="593" spans="1:6" x14ac:dyDescent="0.25">
      <c r="A593" s="235">
        <v>8390182424</v>
      </c>
      <c r="B593">
        <v>10000169</v>
      </c>
      <c r="C593" t="s">
        <v>2217</v>
      </c>
      <c r="D593" s="237">
        <v>308933.33333333331</v>
      </c>
      <c r="E593" s="237">
        <v>308933.33333333331</v>
      </c>
      <c r="F593">
        <v>6</v>
      </c>
    </row>
    <row r="594" spans="1:6" x14ac:dyDescent="0.25">
      <c r="A594" s="235">
        <v>8415300794</v>
      </c>
      <c r="B594">
        <v>10000630</v>
      </c>
      <c r="C594" t="s">
        <v>2309</v>
      </c>
      <c r="D594" s="237">
        <v>278683.33333333331</v>
      </c>
      <c r="E594" s="237">
        <v>278683.33333333331</v>
      </c>
      <c r="F594">
        <v>6</v>
      </c>
    </row>
    <row r="595" spans="1:6" x14ac:dyDescent="0.25">
      <c r="A595" s="235">
        <v>8407251070</v>
      </c>
      <c r="B595">
        <v>10000631</v>
      </c>
      <c r="C595" t="s">
        <v>1239</v>
      </c>
      <c r="D595" s="237">
        <v>515000</v>
      </c>
      <c r="E595" s="237">
        <v>515000</v>
      </c>
      <c r="F595">
        <v>6</v>
      </c>
    </row>
    <row r="596" spans="1:6" x14ac:dyDescent="0.25">
      <c r="A596" s="235">
        <v>8459230287</v>
      </c>
      <c r="B596">
        <v>10001143</v>
      </c>
      <c r="C596" t="s">
        <v>1415</v>
      </c>
      <c r="D596" s="237">
        <v>385000</v>
      </c>
      <c r="E596" s="237">
        <v>385000</v>
      </c>
      <c r="F596">
        <v>6</v>
      </c>
    </row>
    <row r="597" spans="1:6" x14ac:dyDescent="0.25">
      <c r="A597" s="235">
        <v>8417951342</v>
      </c>
      <c r="B597">
        <v>10001505</v>
      </c>
      <c r="C597" t="s">
        <v>2318</v>
      </c>
      <c r="D597" s="237">
        <v>407000</v>
      </c>
      <c r="E597" s="237">
        <v>407000</v>
      </c>
      <c r="F597">
        <v>6</v>
      </c>
    </row>
    <row r="598" spans="1:6" x14ac:dyDescent="0.25">
      <c r="A598" s="235">
        <v>8381284139</v>
      </c>
      <c r="B598">
        <v>10001808</v>
      </c>
      <c r="C598" t="s">
        <v>1685</v>
      </c>
      <c r="D598" s="237">
        <v>470666.66666666669</v>
      </c>
      <c r="E598" s="237">
        <v>470666.66666666669</v>
      </c>
      <c r="F598">
        <v>6</v>
      </c>
    </row>
    <row r="599" spans="1:6" x14ac:dyDescent="0.25">
      <c r="A599" s="235">
        <v>8461011201</v>
      </c>
      <c r="B599">
        <v>10001624</v>
      </c>
      <c r="C599" t="s">
        <v>2480</v>
      </c>
      <c r="D599" s="237">
        <v>302533.33333333331</v>
      </c>
      <c r="E599" s="237">
        <v>302533.33333333331</v>
      </c>
      <c r="F599">
        <v>6</v>
      </c>
    </row>
    <row r="600" spans="1:6" x14ac:dyDescent="0.25">
      <c r="A600" s="235">
        <v>8479172010</v>
      </c>
      <c r="B600">
        <v>10000960</v>
      </c>
      <c r="C600" t="s">
        <v>2517</v>
      </c>
      <c r="D600" s="237">
        <v>319000</v>
      </c>
      <c r="E600" s="237">
        <v>319000</v>
      </c>
      <c r="F600">
        <v>6</v>
      </c>
    </row>
    <row r="601" spans="1:6" x14ac:dyDescent="0.25">
      <c r="A601" s="235">
        <v>8401584663</v>
      </c>
      <c r="B601">
        <v>10001250</v>
      </c>
      <c r="C601" t="s">
        <v>2256</v>
      </c>
      <c r="D601" s="237">
        <v>300000</v>
      </c>
      <c r="E601" s="237">
        <v>300000</v>
      </c>
      <c r="F601">
        <v>2</v>
      </c>
    </row>
    <row r="602" spans="1:6" x14ac:dyDescent="0.25">
      <c r="A602" s="235">
        <v>8456941492</v>
      </c>
      <c r="B602">
        <v>10001680</v>
      </c>
      <c r="C602" t="s">
        <v>2460</v>
      </c>
      <c r="D602" s="237">
        <v>609500</v>
      </c>
      <c r="E602" s="237">
        <v>609500</v>
      </c>
      <c r="F602">
        <v>6</v>
      </c>
    </row>
    <row r="603" spans="1:6" x14ac:dyDescent="0.25">
      <c r="A603" s="235">
        <v>8456490458</v>
      </c>
      <c r="B603">
        <v>10001844</v>
      </c>
      <c r="C603" t="s">
        <v>2455</v>
      </c>
      <c r="D603" s="237">
        <v>109500</v>
      </c>
      <c r="E603" s="237">
        <v>219000</v>
      </c>
      <c r="F603">
        <v>2</v>
      </c>
    </row>
    <row r="604" spans="1:6" x14ac:dyDescent="0.25">
      <c r="A604" s="235">
        <v>8416001936</v>
      </c>
      <c r="B604">
        <v>10001532</v>
      </c>
      <c r="C604" t="s">
        <v>1514</v>
      </c>
      <c r="D604" s="237">
        <v>350266.66666666669</v>
      </c>
      <c r="E604" s="237">
        <v>350266.66666666669</v>
      </c>
      <c r="F604">
        <v>6</v>
      </c>
    </row>
    <row r="605" spans="1:6" x14ac:dyDescent="0.25">
      <c r="A605" s="235">
        <v>8409820269</v>
      </c>
      <c r="B605">
        <v>10000636</v>
      </c>
      <c r="C605" t="s">
        <v>2289</v>
      </c>
      <c r="D605" s="237">
        <v>393333.33333333331</v>
      </c>
      <c r="E605" s="237">
        <v>393333.33333333331</v>
      </c>
      <c r="F605">
        <v>6</v>
      </c>
    </row>
    <row r="606" spans="1:6" x14ac:dyDescent="0.25">
      <c r="A606" s="235">
        <v>8331381300</v>
      </c>
      <c r="B606">
        <v>10000637</v>
      </c>
      <c r="C606" t="s">
        <v>1243</v>
      </c>
      <c r="D606" s="237">
        <v>340266.66666666669</v>
      </c>
      <c r="E606" s="237">
        <v>340266.66666666669</v>
      </c>
      <c r="F606">
        <v>6</v>
      </c>
    </row>
    <row r="607" spans="1:6" x14ac:dyDescent="0.25">
      <c r="A607" s="235">
        <v>8371473184</v>
      </c>
      <c r="B607">
        <v>10000638</v>
      </c>
      <c r="C607" t="s">
        <v>1244</v>
      </c>
      <c r="D607" s="237">
        <v>312200</v>
      </c>
      <c r="E607" s="237">
        <v>312200</v>
      </c>
      <c r="F607">
        <v>6</v>
      </c>
    </row>
    <row r="608" spans="1:6" x14ac:dyDescent="0.25">
      <c r="A608" s="235">
        <v>8407780618</v>
      </c>
      <c r="B608">
        <v>10001737</v>
      </c>
      <c r="C608" t="s">
        <v>2277</v>
      </c>
      <c r="D608" s="237">
        <v>345333.33333333331</v>
      </c>
      <c r="E608" s="237">
        <v>345333.33333333331</v>
      </c>
      <c r="F608">
        <v>6</v>
      </c>
    </row>
    <row r="609" spans="1:6" x14ac:dyDescent="0.25">
      <c r="A609" s="235">
        <v>8355333578</v>
      </c>
      <c r="B609">
        <v>10001712</v>
      </c>
      <c r="C609" t="s">
        <v>2138</v>
      </c>
      <c r="D609" s="237">
        <v>240933.33333333334</v>
      </c>
      <c r="E609" s="237">
        <v>240933.33333333334</v>
      </c>
      <c r="F609">
        <v>6</v>
      </c>
    </row>
    <row r="610" spans="1:6" x14ac:dyDescent="0.25">
      <c r="A610" s="235">
        <v>8465210845</v>
      </c>
      <c r="B610">
        <v>10002058</v>
      </c>
      <c r="C610" t="s">
        <v>1829</v>
      </c>
      <c r="D610" s="237">
        <v>200000</v>
      </c>
      <c r="E610" s="237">
        <v>266666.66666666669</v>
      </c>
      <c r="F610">
        <v>1</v>
      </c>
    </row>
    <row r="611" spans="1:6" x14ac:dyDescent="0.25">
      <c r="A611" s="235">
        <v>8427861834</v>
      </c>
      <c r="B611">
        <v>10001919</v>
      </c>
      <c r="C611" t="s">
        <v>1727</v>
      </c>
      <c r="D611" s="237">
        <v>341000</v>
      </c>
      <c r="E611" s="237">
        <v>341000</v>
      </c>
      <c r="F611">
        <v>6</v>
      </c>
    </row>
    <row r="612" spans="1:6" x14ac:dyDescent="0.25">
      <c r="A612" s="235">
        <v>8472651363</v>
      </c>
      <c r="B612">
        <v>10001984</v>
      </c>
      <c r="C612" t="s">
        <v>1763</v>
      </c>
      <c r="D612" s="237">
        <v>473000</v>
      </c>
      <c r="E612" s="237">
        <v>473000</v>
      </c>
      <c r="F612">
        <v>3</v>
      </c>
    </row>
    <row r="613" spans="1:6" x14ac:dyDescent="0.25">
      <c r="A613" s="235">
        <v>8318834208</v>
      </c>
      <c r="B613">
        <v>10002046</v>
      </c>
      <c r="C613" t="s">
        <v>1821</v>
      </c>
      <c r="D613" s="237">
        <v>150000</v>
      </c>
      <c r="E613" s="237">
        <v>300000</v>
      </c>
      <c r="F613">
        <v>2</v>
      </c>
    </row>
    <row r="614" spans="1:6" x14ac:dyDescent="0.25">
      <c r="A614" s="235">
        <v>8384415307</v>
      </c>
      <c r="B614">
        <v>10001888</v>
      </c>
      <c r="C614" t="s">
        <v>2202</v>
      </c>
      <c r="D614" s="237">
        <v>935000</v>
      </c>
      <c r="E614" s="237">
        <v>1246666.6666666667</v>
      </c>
      <c r="F614">
        <v>6</v>
      </c>
    </row>
    <row r="615" spans="1:6" x14ac:dyDescent="0.25">
      <c r="A615" s="235">
        <v>8401773423</v>
      </c>
      <c r="B615">
        <v>10000643</v>
      </c>
      <c r="C615" t="s">
        <v>1245</v>
      </c>
      <c r="D615" s="237">
        <v>649666.66666666663</v>
      </c>
      <c r="E615" s="237">
        <v>649666.66666666663</v>
      </c>
      <c r="F615">
        <v>6</v>
      </c>
    </row>
    <row r="616" spans="1:6" x14ac:dyDescent="0.25">
      <c r="A616" s="235">
        <v>8376711709</v>
      </c>
      <c r="B616">
        <v>10000355</v>
      </c>
      <c r="C616" t="s">
        <v>2188</v>
      </c>
      <c r="D616" s="237">
        <v>458066.66666666669</v>
      </c>
      <c r="E616" s="237">
        <v>458066.66666666669</v>
      </c>
      <c r="F616">
        <v>6</v>
      </c>
    </row>
    <row r="617" spans="1:6" x14ac:dyDescent="0.25">
      <c r="A617" s="235">
        <v>8457084143</v>
      </c>
      <c r="B617">
        <v>10001778</v>
      </c>
      <c r="C617" t="s">
        <v>2463</v>
      </c>
      <c r="D617" s="237">
        <v>385000</v>
      </c>
      <c r="E617" s="237">
        <v>385000</v>
      </c>
      <c r="F617">
        <v>6</v>
      </c>
    </row>
    <row r="618" spans="1:6" x14ac:dyDescent="0.25">
      <c r="A618" s="235">
        <v>8444752533</v>
      </c>
      <c r="B618">
        <v>10001431</v>
      </c>
      <c r="C618" t="s">
        <v>2409</v>
      </c>
      <c r="D618" s="237">
        <v>378000</v>
      </c>
      <c r="E618" s="237">
        <v>378000</v>
      </c>
      <c r="F618">
        <v>6</v>
      </c>
    </row>
    <row r="619" spans="1:6" x14ac:dyDescent="0.25">
      <c r="A619" s="235">
        <v>8354163245</v>
      </c>
      <c r="B619">
        <v>10001949</v>
      </c>
      <c r="C619" t="s">
        <v>2133</v>
      </c>
      <c r="D619" s="237">
        <v>322640</v>
      </c>
      <c r="E619" s="237">
        <v>322640</v>
      </c>
      <c r="F619">
        <v>5</v>
      </c>
    </row>
    <row r="620" spans="1:6" x14ac:dyDescent="0.25">
      <c r="A620" s="235">
        <v>8351943541</v>
      </c>
      <c r="B620">
        <v>10000648</v>
      </c>
      <c r="C620" t="s">
        <v>1246</v>
      </c>
      <c r="D620" s="237">
        <v>397333.33333333331</v>
      </c>
      <c r="E620" s="237">
        <v>397333.33333333331</v>
      </c>
      <c r="F620">
        <v>6</v>
      </c>
    </row>
    <row r="621" spans="1:6" x14ac:dyDescent="0.25">
      <c r="A621" s="235">
        <v>8355672534</v>
      </c>
      <c r="B621">
        <v>10002018</v>
      </c>
      <c r="C621" t="s">
        <v>1791</v>
      </c>
      <c r="D621" s="237">
        <v>280000</v>
      </c>
      <c r="E621" s="237">
        <v>280000</v>
      </c>
      <c r="F621">
        <v>3</v>
      </c>
    </row>
    <row r="622" spans="1:6" x14ac:dyDescent="0.25">
      <c r="A622" s="235">
        <v>8339973762</v>
      </c>
      <c r="B622">
        <v>10000940</v>
      </c>
      <c r="C622" t="s">
        <v>1345</v>
      </c>
      <c r="D622" s="237">
        <v>410166.66666666669</v>
      </c>
      <c r="E622" s="237">
        <v>569500</v>
      </c>
      <c r="F622">
        <v>6</v>
      </c>
    </row>
    <row r="623" spans="1:6" x14ac:dyDescent="0.25">
      <c r="A623" s="235">
        <v>8453751919</v>
      </c>
      <c r="B623">
        <v>10001751</v>
      </c>
      <c r="C623" t="s">
        <v>2447</v>
      </c>
      <c r="D623" s="237">
        <v>408200</v>
      </c>
      <c r="E623" s="237">
        <v>408200</v>
      </c>
      <c r="F623">
        <v>6</v>
      </c>
    </row>
    <row r="624" spans="1:6" x14ac:dyDescent="0.25">
      <c r="A624" s="235">
        <v>8479450444</v>
      </c>
      <c r="B624">
        <v>10002021</v>
      </c>
      <c r="C624" t="s">
        <v>2518</v>
      </c>
      <c r="D624" s="237">
        <v>82500</v>
      </c>
      <c r="E624" s="237">
        <v>330000</v>
      </c>
      <c r="F624">
        <v>2</v>
      </c>
    </row>
    <row r="625" spans="1:6" x14ac:dyDescent="0.25">
      <c r="A625" s="235">
        <v>8398334916</v>
      </c>
      <c r="B625">
        <v>10001642</v>
      </c>
      <c r="C625" t="s">
        <v>2245</v>
      </c>
      <c r="D625" s="237">
        <v>370666.66666666669</v>
      </c>
      <c r="E625" s="237">
        <v>370666.66666666669</v>
      </c>
      <c r="F625">
        <v>6</v>
      </c>
    </row>
    <row r="626" spans="1:6" x14ac:dyDescent="0.25">
      <c r="A626" s="235">
        <v>8446352656</v>
      </c>
      <c r="B626">
        <v>10001862</v>
      </c>
      <c r="C626" t="s">
        <v>2421</v>
      </c>
      <c r="D626" s="237">
        <v>221800</v>
      </c>
      <c r="E626" s="237">
        <v>221800</v>
      </c>
      <c r="F626">
        <v>1</v>
      </c>
    </row>
    <row r="627" spans="1:6" x14ac:dyDescent="0.25">
      <c r="A627" s="235">
        <v>8441091919</v>
      </c>
      <c r="B627">
        <v>10001745</v>
      </c>
      <c r="C627" t="s">
        <v>2395</v>
      </c>
      <c r="D627" s="237">
        <v>297066.66666666669</v>
      </c>
      <c r="E627" s="237">
        <v>297066.66666666669</v>
      </c>
      <c r="F627">
        <v>6</v>
      </c>
    </row>
    <row r="628" spans="1:6" x14ac:dyDescent="0.25">
      <c r="A628" s="235">
        <v>8477402981</v>
      </c>
      <c r="B628">
        <v>10001845</v>
      </c>
      <c r="C628" t="s">
        <v>1697</v>
      </c>
      <c r="D628" s="237">
        <v>131583.33333333334</v>
      </c>
      <c r="E628" s="237">
        <v>374066.66666666669</v>
      </c>
      <c r="F628">
        <v>6</v>
      </c>
    </row>
    <row r="629" spans="1:6" x14ac:dyDescent="0.25">
      <c r="A629" s="235">
        <v>8409162962</v>
      </c>
      <c r="B629">
        <v>10001605</v>
      </c>
      <c r="C629" t="s">
        <v>1538</v>
      </c>
      <c r="D629" s="237">
        <v>394266.66666666669</v>
      </c>
      <c r="E629" s="237">
        <v>394266.66666666669</v>
      </c>
      <c r="F629">
        <v>6</v>
      </c>
    </row>
    <row r="630" spans="1:6" x14ac:dyDescent="0.25">
      <c r="A630" s="235">
        <v>8429101519</v>
      </c>
      <c r="B630">
        <v>10000657</v>
      </c>
      <c r="C630" t="s">
        <v>1247</v>
      </c>
      <c r="D630" s="237">
        <v>797666.66666666663</v>
      </c>
      <c r="E630" s="237">
        <v>797666.66666666663</v>
      </c>
      <c r="F630">
        <v>6</v>
      </c>
    </row>
    <row r="631" spans="1:6" x14ac:dyDescent="0.25">
      <c r="A631" s="235">
        <v>8427202695</v>
      </c>
      <c r="B631">
        <v>10001011</v>
      </c>
      <c r="C631" t="s">
        <v>2351</v>
      </c>
      <c r="D631" s="237">
        <v>541000</v>
      </c>
      <c r="E631" s="237">
        <v>541000</v>
      </c>
      <c r="F631">
        <v>6</v>
      </c>
    </row>
    <row r="632" spans="1:6" x14ac:dyDescent="0.25">
      <c r="A632" s="235">
        <v>8445951254</v>
      </c>
      <c r="B632">
        <v>10001170</v>
      </c>
      <c r="C632" t="s">
        <v>2416</v>
      </c>
      <c r="D632" s="237">
        <v>244000</v>
      </c>
      <c r="E632" s="237">
        <v>244000</v>
      </c>
      <c r="F632">
        <v>6</v>
      </c>
    </row>
    <row r="633" spans="1:6" x14ac:dyDescent="0.25">
      <c r="A633" s="235">
        <v>8388983024</v>
      </c>
      <c r="B633">
        <v>10001042</v>
      </c>
      <c r="C633" t="s">
        <v>1382</v>
      </c>
      <c r="D633" s="237">
        <v>418000</v>
      </c>
      <c r="E633" s="237">
        <v>418000</v>
      </c>
      <c r="F633">
        <v>6</v>
      </c>
    </row>
    <row r="634" spans="1:6" x14ac:dyDescent="0.25">
      <c r="A634" s="235">
        <v>8398613750</v>
      </c>
      <c r="B634">
        <v>10000660</v>
      </c>
      <c r="C634" t="s">
        <v>1248</v>
      </c>
      <c r="D634" s="237">
        <v>346533.33333333331</v>
      </c>
      <c r="E634" s="237">
        <v>346533.33333333331</v>
      </c>
      <c r="F634">
        <v>6</v>
      </c>
    </row>
    <row r="635" spans="1:6" x14ac:dyDescent="0.25">
      <c r="A635" s="235">
        <v>8439632215</v>
      </c>
      <c r="B635">
        <v>10001338</v>
      </c>
      <c r="C635" t="s">
        <v>2387</v>
      </c>
      <c r="D635" s="237">
        <v>539666.66666666663</v>
      </c>
      <c r="E635" s="237">
        <v>539666.66666666663</v>
      </c>
      <c r="F635">
        <v>6</v>
      </c>
    </row>
    <row r="636" spans="1:6" x14ac:dyDescent="0.25">
      <c r="A636" s="235">
        <v>8425000386</v>
      </c>
      <c r="B636">
        <v>10001179</v>
      </c>
      <c r="C636" t="s">
        <v>1429</v>
      </c>
      <c r="D636" s="237">
        <v>382066.66666666669</v>
      </c>
      <c r="E636" s="237">
        <v>382066.66666666669</v>
      </c>
      <c r="F636">
        <v>6</v>
      </c>
    </row>
    <row r="637" spans="1:6" x14ac:dyDescent="0.25">
      <c r="A637" s="235">
        <v>8470952773</v>
      </c>
      <c r="B637">
        <v>10001942</v>
      </c>
      <c r="C637" t="s">
        <v>1738</v>
      </c>
      <c r="D637" s="237">
        <v>297000</v>
      </c>
      <c r="E637" s="237">
        <v>297000</v>
      </c>
      <c r="F637">
        <v>6</v>
      </c>
    </row>
    <row r="638" spans="1:6" x14ac:dyDescent="0.25">
      <c r="A638" s="235">
        <v>8347572488</v>
      </c>
      <c r="B638">
        <v>10001709</v>
      </c>
      <c r="C638" t="s">
        <v>2113</v>
      </c>
      <c r="D638" s="237">
        <v>240933.33333333334</v>
      </c>
      <c r="E638" s="237">
        <v>240933.33333333334</v>
      </c>
      <c r="F638">
        <v>6</v>
      </c>
    </row>
    <row r="639" spans="1:6" x14ac:dyDescent="0.25">
      <c r="A639" s="235">
        <v>8385382259</v>
      </c>
      <c r="B639">
        <v>10000661</v>
      </c>
      <c r="C639" t="s">
        <v>1249</v>
      </c>
      <c r="D639" s="237">
        <v>440000</v>
      </c>
      <c r="E639" s="237">
        <v>440000</v>
      </c>
      <c r="F639">
        <v>6</v>
      </c>
    </row>
    <row r="640" spans="1:6" x14ac:dyDescent="0.25">
      <c r="A640" s="235">
        <v>8440682115</v>
      </c>
      <c r="B640">
        <v>10000197</v>
      </c>
      <c r="C640" t="s">
        <v>2390</v>
      </c>
      <c r="D640" s="237">
        <v>528000</v>
      </c>
      <c r="E640" s="237">
        <v>528000</v>
      </c>
      <c r="F640">
        <v>6</v>
      </c>
    </row>
    <row r="641" spans="1:6" x14ac:dyDescent="0.25">
      <c r="A641" s="235">
        <v>8424321014</v>
      </c>
      <c r="B641">
        <v>10001970</v>
      </c>
      <c r="C641" t="s">
        <v>1749</v>
      </c>
      <c r="D641" s="237">
        <v>379533.33333333331</v>
      </c>
      <c r="E641" s="237">
        <v>379533.33333333331</v>
      </c>
      <c r="F641">
        <v>6</v>
      </c>
    </row>
    <row r="642" spans="1:6" x14ac:dyDescent="0.25">
      <c r="A642" s="235">
        <v>8414503373</v>
      </c>
      <c r="B642">
        <v>10000663</v>
      </c>
      <c r="C642" t="s">
        <v>1250</v>
      </c>
      <c r="D642" s="237">
        <v>273766.66666666669</v>
      </c>
      <c r="E642" s="237">
        <v>273766.66666666669</v>
      </c>
      <c r="F642">
        <v>6</v>
      </c>
    </row>
    <row r="643" spans="1:6" x14ac:dyDescent="0.25">
      <c r="A643" s="235">
        <v>8424730070</v>
      </c>
      <c r="B643">
        <v>10000665</v>
      </c>
      <c r="C643" t="s">
        <v>1251</v>
      </c>
      <c r="D643" s="237">
        <v>528133.33333333337</v>
      </c>
      <c r="E643" s="237">
        <v>528133.33333333337</v>
      </c>
      <c r="F643">
        <v>6</v>
      </c>
    </row>
    <row r="644" spans="1:6" x14ac:dyDescent="0.25">
      <c r="A644" s="235">
        <v>8381490405</v>
      </c>
      <c r="B644">
        <v>10000666</v>
      </c>
      <c r="C644" t="s">
        <v>1252</v>
      </c>
      <c r="D644" s="237">
        <v>498200</v>
      </c>
      <c r="E644" s="237">
        <v>498200</v>
      </c>
      <c r="F644">
        <v>6</v>
      </c>
    </row>
    <row r="645" spans="1:6" x14ac:dyDescent="0.25">
      <c r="A645" s="235">
        <v>8485391136</v>
      </c>
      <c r="B645">
        <v>10002049</v>
      </c>
      <c r="C645" t="s">
        <v>1823</v>
      </c>
      <c r="D645" s="237">
        <v>75000</v>
      </c>
      <c r="E645" s="237">
        <v>300000</v>
      </c>
      <c r="F645">
        <v>1</v>
      </c>
    </row>
    <row r="646" spans="1:6" x14ac:dyDescent="0.25">
      <c r="A646" s="235">
        <v>8434592517</v>
      </c>
      <c r="B646">
        <v>10001646</v>
      </c>
      <c r="C646" t="s">
        <v>1556</v>
      </c>
      <c r="D646" s="237">
        <v>357533.33333333331</v>
      </c>
      <c r="E646" s="237">
        <v>357533.33333333331</v>
      </c>
      <c r="F646">
        <v>6</v>
      </c>
    </row>
    <row r="647" spans="1:6" x14ac:dyDescent="0.25">
      <c r="A647" s="235">
        <v>8463393128</v>
      </c>
      <c r="B647">
        <v>10002057</v>
      </c>
      <c r="C647" t="s">
        <v>2488</v>
      </c>
      <c r="D647" s="237">
        <v>80150</v>
      </c>
      <c r="E647" s="237">
        <v>320600</v>
      </c>
      <c r="F647">
        <v>3</v>
      </c>
    </row>
    <row r="648" spans="1:6" x14ac:dyDescent="0.25">
      <c r="A648" s="235">
        <v>8432843334</v>
      </c>
      <c r="B648">
        <v>10000945</v>
      </c>
      <c r="C648" t="s">
        <v>2362</v>
      </c>
      <c r="D648" s="237">
        <v>423533.33333333331</v>
      </c>
      <c r="E648" s="237">
        <v>423533.33333333331</v>
      </c>
      <c r="F648">
        <v>6</v>
      </c>
    </row>
    <row r="649" spans="1:6" x14ac:dyDescent="0.25">
      <c r="A649" s="235">
        <v>8451324509</v>
      </c>
      <c r="B649">
        <v>10001863</v>
      </c>
      <c r="C649" t="s">
        <v>2439</v>
      </c>
      <c r="D649" s="237">
        <v>330000</v>
      </c>
      <c r="E649" s="237">
        <v>330000</v>
      </c>
      <c r="F649">
        <v>6</v>
      </c>
    </row>
    <row r="650" spans="1:6" x14ac:dyDescent="0.25">
      <c r="A650" s="235">
        <v>8452442041</v>
      </c>
      <c r="B650">
        <v>10001329</v>
      </c>
      <c r="C650" t="s">
        <v>1463</v>
      </c>
      <c r="D650" s="237">
        <v>440000</v>
      </c>
      <c r="E650" s="237">
        <v>440000</v>
      </c>
      <c r="F650">
        <v>6</v>
      </c>
    </row>
    <row r="651" spans="1:6" x14ac:dyDescent="0.25">
      <c r="A651" s="235">
        <v>8456811165</v>
      </c>
      <c r="B651">
        <v>10001032</v>
      </c>
      <c r="C651" t="s">
        <v>2458</v>
      </c>
      <c r="D651" s="237">
        <v>151500</v>
      </c>
      <c r="E651" s="237">
        <v>303000</v>
      </c>
      <c r="F651">
        <v>6</v>
      </c>
    </row>
    <row r="652" spans="1:6" x14ac:dyDescent="0.25">
      <c r="A652" s="235">
        <v>8473740297</v>
      </c>
      <c r="B652">
        <v>10002042</v>
      </c>
      <c r="C652" t="s">
        <v>1817</v>
      </c>
      <c r="D652" s="237">
        <v>219000</v>
      </c>
      <c r="E652" s="237">
        <v>219000</v>
      </c>
      <c r="F652">
        <v>2</v>
      </c>
    </row>
    <row r="653" spans="1:6" x14ac:dyDescent="0.25">
      <c r="A653" s="235">
        <v>8381124921</v>
      </c>
      <c r="B653">
        <v>10000670</v>
      </c>
      <c r="C653" t="s">
        <v>1253</v>
      </c>
      <c r="D653" s="237">
        <v>439400</v>
      </c>
      <c r="E653" s="237">
        <v>439400</v>
      </c>
      <c r="F653">
        <v>6</v>
      </c>
    </row>
    <row r="654" spans="1:6" x14ac:dyDescent="0.25">
      <c r="A654" s="235">
        <v>8419653322</v>
      </c>
      <c r="B654">
        <v>10001051</v>
      </c>
      <c r="C654" t="s">
        <v>2325</v>
      </c>
      <c r="D654" s="237">
        <v>363000</v>
      </c>
      <c r="E654" s="237">
        <v>363000</v>
      </c>
      <c r="F654">
        <v>6</v>
      </c>
    </row>
    <row r="655" spans="1:6" x14ac:dyDescent="0.25">
      <c r="A655" s="235">
        <v>8466610820</v>
      </c>
      <c r="B655">
        <v>10001675</v>
      </c>
      <c r="C655" t="s">
        <v>2493</v>
      </c>
      <c r="D655" s="237">
        <v>240933.33333333334</v>
      </c>
      <c r="E655" s="237">
        <v>240933.33333333334</v>
      </c>
      <c r="F655">
        <v>6</v>
      </c>
    </row>
    <row r="656" spans="1:6" x14ac:dyDescent="0.25">
      <c r="A656" s="235">
        <v>8445181513</v>
      </c>
      <c r="B656">
        <v>10001638</v>
      </c>
      <c r="C656" t="s">
        <v>1552</v>
      </c>
      <c r="D656" s="237">
        <v>466666.66666666669</v>
      </c>
      <c r="E656" s="237">
        <v>466666.66666666669</v>
      </c>
      <c r="F656">
        <v>6</v>
      </c>
    </row>
    <row r="657" spans="1:6" x14ac:dyDescent="0.25">
      <c r="A657" s="235">
        <v>8432950068</v>
      </c>
      <c r="B657">
        <v>10000671</v>
      </c>
      <c r="C657" t="s">
        <v>1254</v>
      </c>
      <c r="D657" s="237">
        <v>682000</v>
      </c>
      <c r="E657" s="237">
        <v>852500</v>
      </c>
      <c r="F657">
        <v>6</v>
      </c>
    </row>
    <row r="658" spans="1:6" x14ac:dyDescent="0.25">
      <c r="A658" s="235">
        <v>8439382790</v>
      </c>
      <c r="B658">
        <v>10001986</v>
      </c>
      <c r="C658" t="s">
        <v>2384</v>
      </c>
      <c r="D658" s="237">
        <v>464400</v>
      </c>
      <c r="E658" s="237">
        <v>464400</v>
      </c>
      <c r="F658">
        <v>5</v>
      </c>
    </row>
    <row r="659" spans="1:6" x14ac:dyDescent="0.25">
      <c r="A659" s="235">
        <v>8461870093</v>
      </c>
      <c r="B659">
        <v>10001101</v>
      </c>
      <c r="C659" t="s">
        <v>2485</v>
      </c>
      <c r="D659" s="237">
        <v>288766.66666666669</v>
      </c>
      <c r="E659" s="237">
        <v>288766.66666666669</v>
      </c>
      <c r="F659">
        <v>6</v>
      </c>
    </row>
    <row r="660" spans="1:6" x14ac:dyDescent="0.25">
      <c r="A660" s="235">
        <v>8329381064</v>
      </c>
      <c r="B660">
        <v>10000673</v>
      </c>
      <c r="C660" t="s">
        <v>1255</v>
      </c>
      <c r="D660" s="237">
        <v>340266.66666666669</v>
      </c>
      <c r="E660" s="237">
        <v>340266.66666666669</v>
      </c>
      <c r="F660">
        <v>6</v>
      </c>
    </row>
    <row r="661" spans="1:6" x14ac:dyDescent="0.25">
      <c r="A661" s="235">
        <v>8465870039</v>
      </c>
      <c r="B661">
        <v>10001543</v>
      </c>
      <c r="C661" t="s">
        <v>2492</v>
      </c>
      <c r="D661" s="237">
        <v>300000</v>
      </c>
      <c r="E661" s="237">
        <v>300000</v>
      </c>
      <c r="F661">
        <v>2</v>
      </c>
    </row>
    <row r="662" spans="1:6" x14ac:dyDescent="0.25">
      <c r="A662" s="235">
        <v>8459972100</v>
      </c>
      <c r="B662">
        <v>10001908</v>
      </c>
      <c r="C662" t="s">
        <v>1722</v>
      </c>
      <c r="D662" s="237">
        <v>220000</v>
      </c>
      <c r="E662" s="237">
        <v>293333.33333333331</v>
      </c>
      <c r="F662">
        <v>6</v>
      </c>
    </row>
    <row r="663" spans="1:6" x14ac:dyDescent="0.25">
      <c r="A663" s="235">
        <v>8482380842</v>
      </c>
      <c r="B663">
        <v>10001239</v>
      </c>
      <c r="C663" t="s">
        <v>2520</v>
      </c>
      <c r="D663" s="237">
        <v>341666.66666666669</v>
      </c>
      <c r="E663" s="237">
        <v>341666.66666666669</v>
      </c>
      <c r="F663">
        <v>6</v>
      </c>
    </row>
    <row r="664" spans="1:6" x14ac:dyDescent="0.25">
      <c r="A664" s="235">
        <v>8396281300</v>
      </c>
      <c r="B664">
        <v>10000677</v>
      </c>
      <c r="C664" t="s">
        <v>1256</v>
      </c>
      <c r="D664" s="237">
        <v>297000</v>
      </c>
      <c r="E664" s="237">
        <v>297000</v>
      </c>
      <c r="F664">
        <v>6</v>
      </c>
    </row>
    <row r="665" spans="1:6" x14ac:dyDescent="0.25">
      <c r="A665" s="235">
        <v>8446950472</v>
      </c>
      <c r="B665">
        <v>10001041</v>
      </c>
      <c r="C665" t="s">
        <v>2426</v>
      </c>
      <c r="D665" s="237">
        <v>495000</v>
      </c>
      <c r="E665" s="237">
        <v>495000</v>
      </c>
      <c r="F665">
        <v>6</v>
      </c>
    </row>
    <row r="666" spans="1:6" x14ac:dyDescent="0.25">
      <c r="A666" s="235">
        <v>8476222777</v>
      </c>
      <c r="B666">
        <v>10001569</v>
      </c>
      <c r="C666" t="s">
        <v>2513</v>
      </c>
      <c r="D666" s="237">
        <v>578666.66666666663</v>
      </c>
      <c r="E666" s="237">
        <v>578666.66666666663</v>
      </c>
      <c r="F666">
        <v>6</v>
      </c>
    </row>
    <row r="667" spans="1:6" x14ac:dyDescent="0.25">
      <c r="A667" s="235">
        <v>8437401119</v>
      </c>
      <c r="B667">
        <v>10000902</v>
      </c>
      <c r="C667" t="s">
        <v>1332</v>
      </c>
      <c r="D667" s="237">
        <v>440000</v>
      </c>
      <c r="E667" s="237">
        <v>440000</v>
      </c>
      <c r="F667">
        <v>6</v>
      </c>
    </row>
    <row r="668" spans="1:6" x14ac:dyDescent="0.25">
      <c r="A668" s="235">
        <v>8471092190</v>
      </c>
      <c r="B668">
        <v>10002003</v>
      </c>
      <c r="C668" t="s">
        <v>1776</v>
      </c>
      <c r="D668" s="237">
        <v>219000</v>
      </c>
      <c r="E668" s="237">
        <v>219000</v>
      </c>
      <c r="F668">
        <v>4</v>
      </c>
    </row>
    <row r="669" spans="1:6" x14ac:dyDescent="0.25">
      <c r="A669" s="235">
        <v>8363643505</v>
      </c>
      <c r="B669">
        <v>10001723</v>
      </c>
      <c r="C669" t="s">
        <v>2162</v>
      </c>
      <c r="D669" s="237">
        <v>314500</v>
      </c>
      <c r="E669" s="237">
        <v>314500</v>
      </c>
      <c r="F669">
        <v>6</v>
      </c>
    </row>
    <row r="670" spans="1:6" x14ac:dyDescent="0.25">
      <c r="A670" s="235">
        <v>8439813473</v>
      </c>
      <c r="B670">
        <v>10000682</v>
      </c>
      <c r="C670" t="s">
        <v>2388</v>
      </c>
      <c r="D670" s="237">
        <v>286000</v>
      </c>
      <c r="E670" s="237">
        <v>286000</v>
      </c>
      <c r="F670">
        <v>6</v>
      </c>
    </row>
    <row r="671" spans="1:6" x14ac:dyDescent="0.25">
      <c r="A671" s="235">
        <v>8403794029</v>
      </c>
      <c r="B671">
        <v>10001560</v>
      </c>
      <c r="C671" t="s">
        <v>1525</v>
      </c>
      <c r="D671" s="237">
        <v>399064.33333333331</v>
      </c>
      <c r="E671" s="237">
        <v>399064.33333333331</v>
      </c>
      <c r="F671">
        <v>6</v>
      </c>
    </row>
    <row r="672" spans="1:6" x14ac:dyDescent="0.25">
      <c r="A672" s="235">
        <v>8461383214</v>
      </c>
      <c r="B672">
        <v>10001654</v>
      </c>
      <c r="C672" t="s">
        <v>2481</v>
      </c>
      <c r="D672" s="237">
        <v>330000</v>
      </c>
      <c r="E672" s="237">
        <v>330000</v>
      </c>
      <c r="F672">
        <v>6</v>
      </c>
    </row>
    <row r="673" spans="1:6" x14ac:dyDescent="0.25">
      <c r="A673" s="235">
        <v>8440150547</v>
      </c>
      <c r="B673">
        <v>10001317</v>
      </c>
      <c r="C673" t="s">
        <v>1459</v>
      </c>
      <c r="D673" s="237">
        <v>301866.66666666669</v>
      </c>
      <c r="E673" s="237">
        <v>301866.66666666669</v>
      </c>
      <c r="F673">
        <v>6</v>
      </c>
    </row>
    <row r="674" spans="1:6" x14ac:dyDescent="0.25">
      <c r="A674" s="235">
        <v>8473390040</v>
      </c>
      <c r="B674">
        <v>10001667</v>
      </c>
      <c r="C674" t="s">
        <v>1569</v>
      </c>
      <c r="D674" s="237">
        <v>398833.33333333331</v>
      </c>
      <c r="E674" s="237">
        <v>398833.33333333331</v>
      </c>
      <c r="F674">
        <v>6</v>
      </c>
    </row>
    <row r="675" spans="1:6" x14ac:dyDescent="0.25">
      <c r="A675" s="235">
        <v>8473952286</v>
      </c>
      <c r="B675">
        <v>10002017</v>
      </c>
      <c r="C675" t="s">
        <v>1790</v>
      </c>
      <c r="D675" s="237">
        <v>250000</v>
      </c>
      <c r="E675" s="237">
        <v>250000</v>
      </c>
      <c r="F675">
        <v>3</v>
      </c>
    </row>
    <row r="676" spans="1:6" x14ac:dyDescent="0.25">
      <c r="A676" s="235">
        <v>8437330769</v>
      </c>
      <c r="B676">
        <v>10001648</v>
      </c>
      <c r="C676" t="s">
        <v>2376</v>
      </c>
      <c r="D676" s="237">
        <v>935000</v>
      </c>
      <c r="E676" s="237">
        <v>935000</v>
      </c>
      <c r="F676">
        <v>6</v>
      </c>
    </row>
    <row r="677" spans="1:6" x14ac:dyDescent="0.25">
      <c r="A677" s="235">
        <v>8446122928</v>
      </c>
      <c r="B677">
        <v>10001748</v>
      </c>
      <c r="C677" t="s">
        <v>2418</v>
      </c>
      <c r="D677" s="237">
        <v>387666.66666666669</v>
      </c>
      <c r="E677" s="237">
        <v>387666.66666666669</v>
      </c>
      <c r="F677">
        <v>6</v>
      </c>
    </row>
    <row r="678" spans="1:6" x14ac:dyDescent="0.25">
      <c r="A678" s="235">
        <v>8405600728</v>
      </c>
      <c r="B678">
        <v>10001460</v>
      </c>
      <c r="C678" t="s">
        <v>2270</v>
      </c>
      <c r="D678" s="237">
        <v>110000</v>
      </c>
      <c r="E678" s="237">
        <v>440000</v>
      </c>
      <c r="F678">
        <v>6</v>
      </c>
    </row>
    <row r="679" spans="1:6" x14ac:dyDescent="0.25">
      <c r="A679" s="235">
        <v>8449114357</v>
      </c>
      <c r="B679">
        <v>10002027</v>
      </c>
      <c r="C679" t="s">
        <v>1801</v>
      </c>
      <c r="D679" s="237">
        <v>82500</v>
      </c>
      <c r="E679" s="237">
        <v>330000</v>
      </c>
      <c r="F679">
        <v>2</v>
      </c>
    </row>
    <row r="680" spans="1:6" x14ac:dyDescent="0.25">
      <c r="A680" s="235">
        <v>8450852021</v>
      </c>
      <c r="B680">
        <v>10001486</v>
      </c>
      <c r="C680" t="s">
        <v>1509</v>
      </c>
      <c r="D680" s="237">
        <v>412533.33333333331</v>
      </c>
      <c r="E680" s="237">
        <v>412533.33333333331</v>
      </c>
      <c r="F680">
        <v>6</v>
      </c>
    </row>
    <row r="681" spans="1:6" x14ac:dyDescent="0.25">
      <c r="A681" s="235">
        <v>8362763639</v>
      </c>
      <c r="B681">
        <v>10000220</v>
      </c>
      <c r="C681" t="s">
        <v>2158</v>
      </c>
      <c r="D681" s="237">
        <v>710566.66666666663</v>
      </c>
      <c r="E681" s="237">
        <v>710566.66666666663</v>
      </c>
      <c r="F681">
        <v>6</v>
      </c>
    </row>
    <row r="682" spans="1:6" x14ac:dyDescent="0.25">
      <c r="A682" s="235">
        <v>8445414666</v>
      </c>
      <c r="B682">
        <v>10001545</v>
      </c>
      <c r="C682" t="s">
        <v>2414</v>
      </c>
      <c r="D682" s="237">
        <v>308000</v>
      </c>
      <c r="E682" s="237">
        <v>308000</v>
      </c>
      <c r="F682">
        <v>6</v>
      </c>
    </row>
    <row r="683" spans="1:6" x14ac:dyDescent="0.25">
      <c r="A683" s="235">
        <v>8406634006</v>
      </c>
      <c r="B683">
        <v>10000925</v>
      </c>
      <c r="C683" t="s">
        <v>2274</v>
      </c>
      <c r="D683" s="237">
        <v>385000</v>
      </c>
      <c r="E683" s="237">
        <v>385000</v>
      </c>
      <c r="F683">
        <v>6</v>
      </c>
    </row>
    <row r="684" spans="1:6" x14ac:dyDescent="0.25">
      <c r="A684" s="235">
        <v>8455620730</v>
      </c>
      <c r="B684">
        <v>10002011</v>
      </c>
      <c r="C684" t="s">
        <v>2451</v>
      </c>
      <c r="D684" s="237">
        <v>310000</v>
      </c>
      <c r="E684" s="237">
        <v>620000</v>
      </c>
      <c r="F684">
        <v>3</v>
      </c>
    </row>
    <row r="685" spans="1:6" x14ac:dyDescent="0.25">
      <c r="A685" s="235">
        <v>8418112433</v>
      </c>
      <c r="B685">
        <v>10001612</v>
      </c>
      <c r="C685" t="s">
        <v>1541</v>
      </c>
      <c r="D685" s="237">
        <v>385000</v>
      </c>
      <c r="E685" s="237">
        <v>385000</v>
      </c>
      <c r="F685">
        <v>6</v>
      </c>
    </row>
    <row r="686" spans="1:6" x14ac:dyDescent="0.25">
      <c r="A686" s="235">
        <v>8457292900</v>
      </c>
      <c r="B686">
        <v>10001615</v>
      </c>
      <c r="C686" t="s">
        <v>1543</v>
      </c>
      <c r="D686" s="237">
        <v>478333.33333333331</v>
      </c>
      <c r="E686" s="237">
        <v>478333.33333333331</v>
      </c>
      <c r="F686">
        <v>6</v>
      </c>
    </row>
    <row r="687" spans="1:6" x14ac:dyDescent="0.25">
      <c r="A687" s="235">
        <v>8365593564</v>
      </c>
      <c r="B687">
        <v>10002022</v>
      </c>
      <c r="C687" t="s">
        <v>1796</v>
      </c>
      <c r="D687" s="237">
        <v>82500</v>
      </c>
      <c r="E687" s="237">
        <v>330000</v>
      </c>
      <c r="F687">
        <v>2</v>
      </c>
    </row>
    <row r="688" spans="1:6" x14ac:dyDescent="0.25">
      <c r="A688" s="235">
        <v>8370633390</v>
      </c>
      <c r="B688">
        <v>10000698</v>
      </c>
      <c r="C688" t="s">
        <v>2176</v>
      </c>
      <c r="D688" s="237">
        <v>308000</v>
      </c>
      <c r="E688" s="237">
        <v>308000</v>
      </c>
      <c r="F688">
        <v>6</v>
      </c>
    </row>
    <row r="689" spans="1:6" x14ac:dyDescent="0.25">
      <c r="A689" s="235">
        <v>8452020228</v>
      </c>
      <c r="B689">
        <v>10001059</v>
      </c>
      <c r="C689" t="s">
        <v>2442</v>
      </c>
      <c r="D689" s="237">
        <v>569333.33333333337</v>
      </c>
      <c r="E689" s="237">
        <v>569333.33333333337</v>
      </c>
      <c r="F689">
        <v>6</v>
      </c>
    </row>
    <row r="690" spans="1:6" x14ac:dyDescent="0.25">
      <c r="A690" s="235">
        <v>8355271106</v>
      </c>
      <c r="B690">
        <v>10001464</v>
      </c>
      <c r="C690" t="s">
        <v>1502</v>
      </c>
      <c r="D690" s="237">
        <v>350266.66666666669</v>
      </c>
      <c r="E690" s="237">
        <v>350266.66666666669</v>
      </c>
      <c r="F690">
        <v>6</v>
      </c>
    </row>
    <row r="691" spans="1:6" x14ac:dyDescent="0.25">
      <c r="A691" s="235">
        <v>8448260430</v>
      </c>
      <c r="B691">
        <v>10000896</v>
      </c>
      <c r="C691" t="s">
        <v>2434</v>
      </c>
      <c r="D691" s="237">
        <v>411966.66666666669</v>
      </c>
      <c r="E691" s="237">
        <v>411966.66666666669</v>
      </c>
      <c r="F691">
        <v>6</v>
      </c>
    </row>
    <row r="692" spans="1:6" x14ac:dyDescent="0.25">
      <c r="A692" s="235">
        <v>8338131113</v>
      </c>
      <c r="B692">
        <v>10000700</v>
      </c>
      <c r="C692" t="s">
        <v>2101</v>
      </c>
      <c r="D692" s="237">
        <v>313533.33333333331</v>
      </c>
      <c r="E692" s="237">
        <v>313533.33333333331</v>
      </c>
      <c r="F692">
        <v>6</v>
      </c>
    </row>
    <row r="693" spans="1:6" x14ac:dyDescent="0.25">
      <c r="A693" s="235">
        <v>8404405506</v>
      </c>
      <c r="B693">
        <v>10001144</v>
      </c>
      <c r="C693" t="s">
        <v>2264</v>
      </c>
      <c r="D693" s="237">
        <v>288300</v>
      </c>
      <c r="E693" s="237">
        <v>288300</v>
      </c>
      <c r="F693">
        <v>1</v>
      </c>
    </row>
    <row r="694" spans="1:6" x14ac:dyDescent="0.25">
      <c r="A694" s="235">
        <v>8390832461</v>
      </c>
      <c r="B694">
        <v>10001756</v>
      </c>
      <c r="C694" t="s">
        <v>2220</v>
      </c>
      <c r="D694" s="237">
        <v>322066.66666666669</v>
      </c>
      <c r="E694" s="237">
        <v>322066.66666666669</v>
      </c>
      <c r="F694">
        <v>6</v>
      </c>
    </row>
    <row r="695" spans="1:6" x14ac:dyDescent="0.25">
      <c r="A695" s="235">
        <v>8451490050</v>
      </c>
      <c r="B695">
        <v>10002038</v>
      </c>
      <c r="C695" t="s">
        <v>1813</v>
      </c>
      <c r="D695" s="237">
        <v>400000</v>
      </c>
      <c r="E695" s="237">
        <v>400000</v>
      </c>
      <c r="F695">
        <v>2</v>
      </c>
    </row>
    <row r="696" spans="1:6" x14ac:dyDescent="0.25">
      <c r="A696" s="235">
        <v>8470232703</v>
      </c>
      <c r="B696">
        <v>10001361</v>
      </c>
      <c r="C696" t="s">
        <v>2501</v>
      </c>
      <c r="D696" s="237">
        <v>370000</v>
      </c>
      <c r="E696" s="237">
        <v>370000</v>
      </c>
      <c r="F696">
        <v>2</v>
      </c>
    </row>
    <row r="697" spans="1:6" x14ac:dyDescent="0.25">
      <c r="A697" s="235">
        <v>8440502516</v>
      </c>
      <c r="B697">
        <v>10002036</v>
      </c>
      <c r="C697" t="s">
        <v>1811</v>
      </c>
      <c r="D697" s="237">
        <v>300000</v>
      </c>
      <c r="E697" s="237">
        <v>300000</v>
      </c>
      <c r="F697">
        <v>2</v>
      </c>
    </row>
    <row r="698" spans="1:6" x14ac:dyDescent="0.25">
      <c r="A698" s="235">
        <v>8389222558</v>
      </c>
      <c r="B698">
        <v>10000705</v>
      </c>
      <c r="C698" t="s">
        <v>1260</v>
      </c>
      <c r="D698" s="237">
        <v>361266.66666666669</v>
      </c>
      <c r="E698" s="237">
        <v>361266.66666666669</v>
      </c>
      <c r="F698">
        <v>6</v>
      </c>
    </row>
    <row r="699" spans="1:6" x14ac:dyDescent="0.25">
      <c r="A699" s="235">
        <v>8376974440</v>
      </c>
      <c r="B699">
        <v>10001434</v>
      </c>
      <c r="C699" t="s">
        <v>1490</v>
      </c>
      <c r="D699" s="237">
        <v>350266.66666666669</v>
      </c>
      <c r="E699" s="237">
        <v>350266.66666666669</v>
      </c>
      <c r="F699">
        <v>6</v>
      </c>
    </row>
    <row r="700" spans="1:6" x14ac:dyDescent="0.25">
      <c r="A700" s="235">
        <v>8408011464</v>
      </c>
      <c r="B700">
        <v>10001235</v>
      </c>
      <c r="C700" t="s">
        <v>1436</v>
      </c>
      <c r="D700" s="237">
        <v>1320000</v>
      </c>
      <c r="E700" s="237">
        <v>1320000</v>
      </c>
      <c r="F700">
        <v>6</v>
      </c>
    </row>
    <row r="701" spans="1:6" x14ac:dyDescent="0.25">
      <c r="A701" s="235">
        <v>8389721899</v>
      </c>
      <c r="B701">
        <v>10000227</v>
      </c>
      <c r="C701" t="s">
        <v>2216</v>
      </c>
      <c r="D701" s="237">
        <v>471200</v>
      </c>
      <c r="E701" s="237">
        <v>471200</v>
      </c>
      <c r="F701">
        <v>2</v>
      </c>
    </row>
    <row r="702" spans="1:6" x14ac:dyDescent="0.25">
      <c r="A702" s="235">
        <v>8456822582</v>
      </c>
      <c r="B702">
        <v>10001809</v>
      </c>
      <c r="C702" t="s">
        <v>2459</v>
      </c>
      <c r="D702" s="237">
        <v>177000</v>
      </c>
      <c r="E702" s="237">
        <v>354000</v>
      </c>
      <c r="F702">
        <v>6</v>
      </c>
    </row>
    <row r="703" spans="1:6" x14ac:dyDescent="0.25">
      <c r="A703" s="235">
        <v>8409092557</v>
      </c>
      <c r="B703">
        <v>10001077</v>
      </c>
      <c r="C703" t="s">
        <v>163</v>
      </c>
      <c r="D703" s="237">
        <v>880000</v>
      </c>
      <c r="E703" s="237">
        <v>880000</v>
      </c>
      <c r="F703">
        <v>6</v>
      </c>
    </row>
    <row r="704" spans="1:6" x14ac:dyDescent="0.25">
      <c r="A704" s="235">
        <v>8443330120</v>
      </c>
      <c r="B704">
        <v>10000875</v>
      </c>
      <c r="C704" t="s">
        <v>2405</v>
      </c>
      <c r="D704" s="237">
        <v>847533.33333333337</v>
      </c>
      <c r="E704" s="237">
        <v>847533.33333333337</v>
      </c>
      <c r="F704">
        <v>6</v>
      </c>
    </row>
    <row r="705" spans="1:6" x14ac:dyDescent="0.25">
      <c r="A705" s="235">
        <v>8465090238</v>
      </c>
      <c r="B705">
        <v>10001816</v>
      </c>
      <c r="C705" t="s">
        <v>1691</v>
      </c>
      <c r="D705" s="237">
        <v>394266.66666666669</v>
      </c>
      <c r="E705" s="237">
        <v>394266.66666666669</v>
      </c>
      <c r="F705">
        <v>6</v>
      </c>
    </row>
    <row r="706" spans="1:6" x14ac:dyDescent="0.25">
      <c r="A706" s="235">
        <v>8418640162</v>
      </c>
      <c r="B706">
        <v>10001093</v>
      </c>
      <c r="C706" t="s">
        <v>2322</v>
      </c>
      <c r="D706" s="237">
        <v>528000</v>
      </c>
      <c r="E706" s="237">
        <v>528000</v>
      </c>
      <c r="F706">
        <v>6</v>
      </c>
    </row>
    <row r="707" spans="1:6" x14ac:dyDescent="0.25">
      <c r="A707" s="235">
        <v>8429253254</v>
      </c>
      <c r="B707">
        <v>10001792</v>
      </c>
      <c r="C707" t="s">
        <v>1673</v>
      </c>
      <c r="D707" s="237">
        <v>340833.33333333331</v>
      </c>
      <c r="E707" s="237">
        <v>340833.33333333331</v>
      </c>
      <c r="F707">
        <v>6</v>
      </c>
    </row>
    <row r="708" spans="1:6" x14ac:dyDescent="0.25">
      <c r="A708" s="235">
        <v>8439311400</v>
      </c>
      <c r="B708">
        <v>10002029</v>
      </c>
      <c r="C708" t="s">
        <v>1803</v>
      </c>
      <c r="D708" s="237">
        <v>82500</v>
      </c>
      <c r="E708" s="237">
        <v>330000</v>
      </c>
      <c r="F708">
        <v>2</v>
      </c>
    </row>
    <row r="709" spans="1:6" x14ac:dyDescent="0.25">
      <c r="A709" s="235">
        <v>8387485616</v>
      </c>
      <c r="B709">
        <v>10001814</v>
      </c>
      <c r="C709" t="s">
        <v>2210</v>
      </c>
      <c r="D709" s="237">
        <v>330000</v>
      </c>
      <c r="E709" s="237">
        <v>660000</v>
      </c>
      <c r="F709">
        <v>6</v>
      </c>
    </row>
    <row r="710" spans="1:6" x14ac:dyDescent="0.25">
      <c r="A710" s="235">
        <v>8488942230</v>
      </c>
      <c r="B710">
        <v>10002019</v>
      </c>
      <c r="C710" t="s">
        <v>1792</v>
      </c>
      <c r="D710" s="237">
        <v>300000</v>
      </c>
      <c r="E710" s="237">
        <v>300000</v>
      </c>
      <c r="F710">
        <v>3</v>
      </c>
    </row>
    <row r="711" spans="1:6" x14ac:dyDescent="0.25">
      <c r="A711" s="235">
        <v>8361081690</v>
      </c>
      <c r="B711">
        <v>10000715</v>
      </c>
      <c r="C711" t="s">
        <v>1261</v>
      </c>
      <c r="D711" s="237">
        <v>250500</v>
      </c>
      <c r="E711" s="237">
        <v>250500</v>
      </c>
      <c r="F711">
        <v>6</v>
      </c>
    </row>
    <row r="712" spans="1:6" x14ac:dyDescent="0.25">
      <c r="A712" s="235">
        <v>8430420215</v>
      </c>
      <c r="B712">
        <v>10001183</v>
      </c>
      <c r="C712" t="s">
        <v>2356</v>
      </c>
      <c r="D712" s="237">
        <v>341333.33333333331</v>
      </c>
      <c r="E712" s="237">
        <v>430777.77777777775</v>
      </c>
      <c r="F712">
        <v>6</v>
      </c>
    </row>
    <row r="713" spans="1:6" x14ac:dyDescent="0.25">
      <c r="A713" s="235">
        <v>8455730277</v>
      </c>
      <c r="B713">
        <v>10000717</v>
      </c>
      <c r="C713" t="s">
        <v>1262</v>
      </c>
      <c r="D713" s="237">
        <v>317266.66666666669</v>
      </c>
      <c r="E713" s="237">
        <v>317266.66666666669</v>
      </c>
      <c r="F713">
        <v>6</v>
      </c>
    </row>
    <row r="714" spans="1:6" x14ac:dyDescent="0.25">
      <c r="A714" s="235">
        <v>8375521736</v>
      </c>
      <c r="B714">
        <v>10000718</v>
      </c>
      <c r="C714" t="s">
        <v>1263</v>
      </c>
      <c r="D714" s="237">
        <v>394266.66666666669</v>
      </c>
      <c r="E714" s="237">
        <v>394266.66666666669</v>
      </c>
      <c r="F714">
        <v>6</v>
      </c>
    </row>
    <row r="715" spans="1:6" x14ac:dyDescent="0.25">
      <c r="A715" s="235">
        <v>8334462786</v>
      </c>
      <c r="B715">
        <v>10001124</v>
      </c>
      <c r="C715" t="s">
        <v>1404</v>
      </c>
      <c r="D715" s="237">
        <v>475933.33333333331</v>
      </c>
      <c r="E715" s="237">
        <v>475933.33333333331</v>
      </c>
      <c r="F715">
        <v>6</v>
      </c>
    </row>
    <row r="716" spans="1:6" x14ac:dyDescent="0.25">
      <c r="A716" s="235">
        <v>8471190532</v>
      </c>
      <c r="B716">
        <v>10002014</v>
      </c>
      <c r="C716" t="s">
        <v>1788</v>
      </c>
      <c r="D716" s="237">
        <v>320000</v>
      </c>
      <c r="E716" s="237">
        <v>320000</v>
      </c>
      <c r="F716">
        <v>3</v>
      </c>
    </row>
    <row r="717" spans="1:6" x14ac:dyDescent="0.25">
      <c r="A717" s="235">
        <v>8457261002</v>
      </c>
      <c r="B717">
        <v>10001039</v>
      </c>
      <c r="C717" t="s">
        <v>2465</v>
      </c>
      <c r="D717" s="237">
        <v>526250</v>
      </c>
      <c r="E717" s="237">
        <v>526250</v>
      </c>
      <c r="F717">
        <v>6</v>
      </c>
    </row>
    <row r="718" spans="1:6" x14ac:dyDescent="0.25">
      <c r="A718" s="235">
        <v>8395470916</v>
      </c>
      <c r="B718">
        <v>10000237</v>
      </c>
      <c r="C718" t="s">
        <v>2232</v>
      </c>
      <c r="D718" s="237">
        <v>362066.66666666669</v>
      </c>
      <c r="E718" s="237">
        <v>362066.66666666669</v>
      </c>
      <c r="F718">
        <v>6</v>
      </c>
    </row>
    <row r="719" spans="1:6" x14ac:dyDescent="0.25">
      <c r="A719" s="235">
        <v>8397461884</v>
      </c>
      <c r="B719">
        <v>10000719</v>
      </c>
      <c r="C719" t="s">
        <v>1264</v>
      </c>
      <c r="D719" s="237">
        <v>693348.33333333337</v>
      </c>
      <c r="E719" s="237">
        <v>693348.33333333337</v>
      </c>
      <c r="F719">
        <v>6</v>
      </c>
    </row>
    <row r="720" spans="1:6" x14ac:dyDescent="0.25">
      <c r="A720" s="235">
        <v>8336301208</v>
      </c>
      <c r="B720">
        <v>10000720</v>
      </c>
      <c r="C720" t="s">
        <v>2096</v>
      </c>
      <c r="D720" s="237">
        <v>331233.33333333331</v>
      </c>
      <c r="E720" s="237">
        <v>331233.33333333331</v>
      </c>
      <c r="F720">
        <v>6</v>
      </c>
    </row>
    <row r="721" spans="1:6" x14ac:dyDescent="0.25">
      <c r="A721" s="235">
        <v>8366942589</v>
      </c>
      <c r="B721">
        <v>10000721</v>
      </c>
      <c r="C721" t="s">
        <v>2169</v>
      </c>
      <c r="D721" s="237">
        <v>459983.33333333331</v>
      </c>
      <c r="E721" s="237">
        <v>459983.33333333331</v>
      </c>
      <c r="F721">
        <v>6</v>
      </c>
    </row>
    <row r="722" spans="1:6" x14ac:dyDescent="0.25">
      <c r="A722" s="235">
        <v>8400583329</v>
      </c>
      <c r="B722">
        <v>10000723</v>
      </c>
      <c r="C722" t="s">
        <v>2253</v>
      </c>
      <c r="D722" s="237">
        <v>590000</v>
      </c>
      <c r="E722" s="237">
        <v>590000</v>
      </c>
      <c r="F722">
        <v>1</v>
      </c>
    </row>
    <row r="723" spans="1:6" x14ac:dyDescent="0.25">
      <c r="A723" s="235">
        <v>8466920137</v>
      </c>
      <c r="B723">
        <v>10001614</v>
      </c>
      <c r="C723" t="s">
        <v>2494</v>
      </c>
      <c r="D723" s="237">
        <v>165000</v>
      </c>
      <c r="E723" s="237">
        <v>330000</v>
      </c>
      <c r="F723">
        <v>6</v>
      </c>
    </row>
    <row r="724" spans="1:6" x14ac:dyDescent="0.25">
      <c r="A724" s="235">
        <v>8463660355</v>
      </c>
      <c r="B724">
        <v>10001871</v>
      </c>
      <c r="C724" t="s">
        <v>2489</v>
      </c>
      <c r="D724" s="237">
        <v>180000</v>
      </c>
      <c r="E724" s="237">
        <v>360000</v>
      </c>
      <c r="F724">
        <v>6</v>
      </c>
    </row>
    <row r="725" spans="1:6" x14ac:dyDescent="0.25">
      <c r="A725" s="235">
        <v>8400144694</v>
      </c>
      <c r="B725">
        <v>10000240</v>
      </c>
      <c r="C725" t="s">
        <v>1008</v>
      </c>
      <c r="D725" s="237">
        <v>338200</v>
      </c>
      <c r="E725" s="237">
        <v>365920</v>
      </c>
      <c r="F725">
        <v>5</v>
      </c>
    </row>
    <row r="726" spans="1:6" x14ac:dyDescent="0.25">
      <c r="A726" s="235">
        <v>8444583421</v>
      </c>
      <c r="B726">
        <v>10000724</v>
      </c>
      <c r="C726" t="s">
        <v>2407</v>
      </c>
      <c r="D726" s="237">
        <v>263433.33333333331</v>
      </c>
      <c r="E726" s="237">
        <v>263433.33333333331</v>
      </c>
      <c r="F726">
        <v>6</v>
      </c>
    </row>
    <row r="727" spans="1:6" x14ac:dyDescent="0.25">
      <c r="A727" s="235">
        <v>8351331759</v>
      </c>
      <c r="B727">
        <v>10001022</v>
      </c>
      <c r="C727" t="s">
        <v>260</v>
      </c>
      <c r="D727" s="237">
        <v>339260</v>
      </c>
      <c r="E727" s="237">
        <v>339260</v>
      </c>
      <c r="F727">
        <v>6</v>
      </c>
    </row>
    <row r="728" spans="1:6" x14ac:dyDescent="0.25">
      <c r="A728" s="235">
        <v>8443481749</v>
      </c>
      <c r="B728">
        <v>10001033</v>
      </c>
      <c r="C728" t="s">
        <v>1375</v>
      </c>
      <c r="D728" s="237">
        <v>539000</v>
      </c>
      <c r="E728" s="237">
        <v>539000</v>
      </c>
      <c r="F728">
        <v>6</v>
      </c>
    </row>
    <row r="729" spans="1:6" x14ac:dyDescent="0.25">
      <c r="A729" s="235">
        <v>8405202617</v>
      </c>
      <c r="B729">
        <v>10001590</v>
      </c>
      <c r="C729" t="s">
        <v>2268</v>
      </c>
      <c r="D729" s="237">
        <v>385300</v>
      </c>
      <c r="E729" s="237">
        <v>770600</v>
      </c>
      <c r="F729">
        <v>2</v>
      </c>
    </row>
    <row r="730" spans="1:6" x14ac:dyDescent="0.25">
      <c r="A730" s="235">
        <v>8458500310</v>
      </c>
      <c r="B730">
        <v>10001950</v>
      </c>
      <c r="C730" t="s">
        <v>1741</v>
      </c>
      <c r="D730" s="237">
        <v>330000</v>
      </c>
      <c r="E730" s="237">
        <v>660000</v>
      </c>
      <c r="F730">
        <v>6</v>
      </c>
    </row>
    <row r="731" spans="1:6" x14ac:dyDescent="0.25">
      <c r="A731" s="235">
        <v>8390823888</v>
      </c>
      <c r="B731">
        <v>10001337</v>
      </c>
      <c r="C731" t="s">
        <v>2219</v>
      </c>
      <c r="D731" s="237">
        <v>317260</v>
      </c>
      <c r="E731" s="237">
        <v>317260</v>
      </c>
      <c r="F731">
        <v>6</v>
      </c>
    </row>
    <row r="732" spans="1:6" x14ac:dyDescent="0.25">
      <c r="A732" s="235">
        <v>8361703136</v>
      </c>
      <c r="B732">
        <v>10000243</v>
      </c>
      <c r="C732" t="s">
        <v>1011</v>
      </c>
      <c r="D732" s="237">
        <v>450966.66666666669</v>
      </c>
      <c r="E732" s="237">
        <v>450966.66666666669</v>
      </c>
      <c r="F732">
        <v>6</v>
      </c>
    </row>
    <row r="733" spans="1:6" x14ac:dyDescent="0.25">
      <c r="A733" s="235">
        <v>8342612481</v>
      </c>
      <c r="B733">
        <v>10000244</v>
      </c>
      <c r="C733" t="s">
        <v>2107</v>
      </c>
      <c r="D733" s="237">
        <v>388966.66666666669</v>
      </c>
      <c r="E733" s="237">
        <v>388966.66666666669</v>
      </c>
      <c r="F733">
        <v>6</v>
      </c>
    </row>
    <row r="734" spans="1:6" x14ac:dyDescent="0.25">
      <c r="A734" s="235">
        <v>8464480210</v>
      </c>
      <c r="B734">
        <v>10001287</v>
      </c>
      <c r="C734" t="s">
        <v>1450</v>
      </c>
      <c r="D734" s="237">
        <v>484000</v>
      </c>
      <c r="E734" s="237">
        <v>484000</v>
      </c>
      <c r="F734">
        <v>6</v>
      </c>
    </row>
    <row r="735" spans="1:6" x14ac:dyDescent="0.25">
      <c r="A735" s="235">
        <v>8442990062</v>
      </c>
      <c r="B735">
        <v>10001009</v>
      </c>
      <c r="C735" t="s">
        <v>2404</v>
      </c>
      <c r="D735" s="237">
        <v>340933.33333333331</v>
      </c>
      <c r="E735" s="237">
        <v>340933.33333333331</v>
      </c>
      <c r="F735">
        <v>6</v>
      </c>
    </row>
    <row r="736" spans="1:6" x14ac:dyDescent="0.25">
      <c r="A736" s="235">
        <v>8361522107</v>
      </c>
      <c r="B736">
        <v>10000728</v>
      </c>
      <c r="C736" t="s">
        <v>1269</v>
      </c>
      <c r="D736" s="237">
        <v>990000</v>
      </c>
      <c r="E736" s="237">
        <v>990000</v>
      </c>
      <c r="F736">
        <v>6</v>
      </c>
    </row>
    <row r="737" spans="1:6" x14ac:dyDescent="0.25">
      <c r="A737" s="235">
        <v>8344491819</v>
      </c>
      <c r="B737">
        <v>10000729</v>
      </c>
      <c r="C737" t="s">
        <v>2109</v>
      </c>
      <c r="D737" s="237">
        <v>316550</v>
      </c>
      <c r="E737" s="237">
        <v>316550</v>
      </c>
      <c r="F737">
        <v>6</v>
      </c>
    </row>
    <row r="738" spans="1:6" x14ac:dyDescent="0.25">
      <c r="A738" s="235">
        <v>8358303319</v>
      </c>
      <c r="B738">
        <v>10002059</v>
      </c>
      <c r="C738" t="s">
        <v>1830</v>
      </c>
      <c r="D738" s="237">
        <v>450000</v>
      </c>
      <c r="E738" s="237">
        <v>450000</v>
      </c>
      <c r="F738">
        <v>1</v>
      </c>
    </row>
    <row r="739" spans="1:6" x14ac:dyDescent="0.25">
      <c r="A739" s="235">
        <v>8452043619</v>
      </c>
      <c r="B739">
        <v>10002053</v>
      </c>
      <c r="C739" t="s">
        <v>1826</v>
      </c>
      <c r="D739" s="237">
        <v>314400</v>
      </c>
      <c r="E739" s="237">
        <v>314400</v>
      </c>
      <c r="F739">
        <v>1</v>
      </c>
    </row>
    <row r="740" spans="1:6" x14ac:dyDescent="0.25">
      <c r="A740" s="235">
        <v>8377113341</v>
      </c>
      <c r="B740">
        <v>10002043</v>
      </c>
      <c r="C740" t="s">
        <v>1818</v>
      </c>
      <c r="D740" s="237">
        <v>82500</v>
      </c>
      <c r="E740" s="237">
        <v>330000</v>
      </c>
      <c r="F740">
        <v>2</v>
      </c>
    </row>
    <row r="741" spans="1:6" x14ac:dyDescent="0.25">
      <c r="A741" s="235">
        <v>8396223912</v>
      </c>
      <c r="B741">
        <v>10000732</v>
      </c>
      <c r="C741" t="s">
        <v>1271</v>
      </c>
      <c r="D741" s="237">
        <v>593333.33333333337</v>
      </c>
      <c r="E741" s="237">
        <v>593333.33333333337</v>
      </c>
      <c r="F741">
        <v>6</v>
      </c>
    </row>
    <row r="742" spans="1:6" x14ac:dyDescent="0.25">
      <c r="A742" s="235">
        <v>8395305044</v>
      </c>
      <c r="B742">
        <v>10000906</v>
      </c>
      <c r="C742" t="s">
        <v>2231</v>
      </c>
      <c r="D742" s="237">
        <v>660000</v>
      </c>
      <c r="E742" s="237">
        <v>660000</v>
      </c>
      <c r="F742">
        <v>6</v>
      </c>
    </row>
    <row r="743" spans="1:6" x14ac:dyDescent="0.25">
      <c r="A743" s="235">
        <v>8377274515</v>
      </c>
      <c r="B743">
        <v>10000734</v>
      </c>
      <c r="C743" t="s">
        <v>1272</v>
      </c>
      <c r="D743" s="237">
        <v>649333.33333333337</v>
      </c>
      <c r="E743" s="237">
        <v>649333.33333333337</v>
      </c>
      <c r="F743">
        <v>6</v>
      </c>
    </row>
    <row r="744" spans="1:6" x14ac:dyDescent="0.25">
      <c r="A744" s="235">
        <v>8357370659</v>
      </c>
      <c r="B744">
        <v>10000735</v>
      </c>
      <c r="C744" t="s">
        <v>2144</v>
      </c>
      <c r="D744" s="237">
        <v>289683.33333333331</v>
      </c>
      <c r="E744" s="237">
        <v>289683.33333333331</v>
      </c>
      <c r="F744">
        <v>6</v>
      </c>
    </row>
    <row r="745" spans="1:6" x14ac:dyDescent="0.25">
      <c r="A745" s="235">
        <v>8382142222</v>
      </c>
      <c r="B745">
        <v>10000248</v>
      </c>
      <c r="C745" t="s">
        <v>1014</v>
      </c>
      <c r="D745" s="237">
        <v>957233.33333333337</v>
      </c>
      <c r="E745" s="237">
        <v>957233.33333333337</v>
      </c>
      <c r="F745">
        <v>6</v>
      </c>
    </row>
    <row r="746" spans="1:6" x14ac:dyDescent="0.25">
      <c r="A746" s="235">
        <v>8481082155</v>
      </c>
      <c r="B746">
        <v>10002041</v>
      </c>
      <c r="C746" t="s">
        <v>1816</v>
      </c>
      <c r="D746" s="237">
        <v>200000</v>
      </c>
      <c r="E746" s="237">
        <v>400000</v>
      </c>
      <c r="F746">
        <v>2</v>
      </c>
    </row>
    <row r="747" spans="1:6" x14ac:dyDescent="0.25">
      <c r="A747" s="235">
        <v>8406762934</v>
      </c>
      <c r="B747">
        <v>10001549</v>
      </c>
      <c r="C747" t="s">
        <v>1523</v>
      </c>
      <c r="D747" s="237">
        <v>294300</v>
      </c>
      <c r="E747" s="237">
        <v>294300</v>
      </c>
      <c r="F747">
        <v>5</v>
      </c>
    </row>
    <row r="748" spans="1:6" x14ac:dyDescent="0.25">
      <c r="A748" s="235">
        <v>8477530106</v>
      </c>
      <c r="B748">
        <v>10001684</v>
      </c>
      <c r="C748" t="s">
        <v>1574</v>
      </c>
      <c r="D748" s="237">
        <v>494800</v>
      </c>
      <c r="E748" s="237">
        <v>494800</v>
      </c>
      <c r="F748">
        <v>6</v>
      </c>
    </row>
    <row r="749" spans="1:6" x14ac:dyDescent="0.25">
      <c r="A749" s="235">
        <v>8412333799</v>
      </c>
      <c r="B749">
        <v>10000739</v>
      </c>
      <c r="C749" t="s">
        <v>2301</v>
      </c>
      <c r="D749" s="237">
        <v>385000</v>
      </c>
      <c r="E749" s="237">
        <v>385000</v>
      </c>
      <c r="F749">
        <v>6</v>
      </c>
    </row>
    <row r="750" spans="1:6" x14ac:dyDescent="0.25">
      <c r="A750" s="235">
        <v>8414102573</v>
      </c>
      <c r="B750">
        <v>10000250</v>
      </c>
      <c r="C750" t="s">
        <v>1015</v>
      </c>
      <c r="D750" s="237">
        <v>322050</v>
      </c>
      <c r="E750" s="237">
        <v>322050</v>
      </c>
      <c r="F750">
        <v>6</v>
      </c>
    </row>
    <row r="751" spans="1:6" x14ac:dyDescent="0.25">
      <c r="A751" s="235">
        <v>8411173119</v>
      </c>
      <c r="B751">
        <v>10001149</v>
      </c>
      <c r="C751" t="s">
        <v>1418</v>
      </c>
      <c r="D751" s="237">
        <v>410933.33333333331</v>
      </c>
      <c r="E751" s="237">
        <v>410933.33333333331</v>
      </c>
      <c r="F751">
        <v>6</v>
      </c>
    </row>
    <row r="752" spans="1:6" x14ac:dyDescent="0.25">
      <c r="A752" s="235">
        <v>8380810767</v>
      </c>
      <c r="B752">
        <v>10000741</v>
      </c>
      <c r="C752" t="s">
        <v>1275</v>
      </c>
      <c r="D752" s="237">
        <v>306266.66666666669</v>
      </c>
      <c r="E752" s="237">
        <v>306266.66666666669</v>
      </c>
      <c r="F752">
        <v>6</v>
      </c>
    </row>
    <row r="753" spans="1:6" x14ac:dyDescent="0.25">
      <c r="A753" s="235">
        <v>8389022850</v>
      </c>
      <c r="B753">
        <v>10000742</v>
      </c>
      <c r="C753" t="s">
        <v>1276</v>
      </c>
      <c r="D753" s="237">
        <v>330000</v>
      </c>
      <c r="E753" s="237">
        <v>330000</v>
      </c>
      <c r="F753">
        <v>6</v>
      </c>
    </row>
    <row r="754" spans="1:6" x14ac:dyDescent="0.25">
      <c r="A754" s="235">
        <v>8403093829</v>
      </c>
      <c r="B754">
        <v>10000743</v>
      </c>
      <c r="C754" t="s">
        <v>1277</v>
      </c>
      <c r="D754" s="237">
        <v>638000</v>
      </c>
      <c r="E754" s="237">
        <v>638000</v>
      </c>
      <c r="F754">
        <v>6</v>
      </c>
    </row>
    <row r="755" spans="1:6" x14ac:dyDescent="0.25">
      <c r="A755" s="235">
        <v>8412310314</v>
      </c>
      <c r="B755">
        <v>10001998</v>
      </c>
      <c r="C755" t="s">
        <v>1772</v>
      </c>
      <c r="D755" s="237">
        <v>450000</v>
      </c>
      <c r="E755" s="237">
        <v>450000</v>
      </c>
      <c r="F755">
        <v>5</v>
      </c>
    </row>
    <row r="756" spans="1:6" x14ac:dyDescent="0.25">
      <c r="A756" s="235">
        <v>8424702352</v>
      </c>
      <c r="B756">
        <v>10000361</v>
      </c>
      <c r="C756" t="s">
        <v>2342</v>
      </c>
      <c r="D756" s="237">
        <v>304933.33333333331</v>
      </c>
      <c r="E756" s="237">
        <v>304933.33333333331</v>
      </c>
      <c r="F756">
        <v>6</v>
      </c>
    </row>
    <row r="757" spans="1:6" x14ac:dyDescent="0.25">
      <c r="A757" s="235">
        <v>8393080924</v>
      </c>
      <c r="B757">
        <v>10000744</v>
      </c>
      <c r="C757" t="s">
        <v>1278</v>
      </c>
      <c r="D757" s="237">
        <v>295266.66666666669</v>
      </c>
      <c r="E757" s="237">
        <v>295266.66666666669</v>
      </c>
      <c r="F757">
        <v>6</v>
      </c>
    </row>
    <row r="758" spans="1:6" x14ac:dyDescent="0.25">
      <c r="A758" s="235">
        <v>8435565130</v>
      </c>
      <c r="B758">
        <v>10001297</v>
      </c>
      <c r="C758" t="s">
        <v>2373</v>
      </c>
      <c r="D758" s="237">
        <v>244000</v>
      </c>
      <c r="E758" s="237">
        <v>244000</v>
      </c>
      <c r="F758">
        <v>6</v>
      </c>
    </row>
    <row r="759" spans="1:6" x14ac:dyDescent="0.25">
      <c r="A759" s="235">
        <v>8378913287</v>
      </c>
      <c r="B759">
        <v>10001666</v>
      </c>
      <c r="C759" t="s">
        <v>1568</v>
      </c>
      <c r="D759" s="237">
        <v>712500</v>
      </c>
      <c r="E759" s="237">
        <v>712500</v>
      </c>
      <c r="F759">
        <v>6</v>
      </c>
    </row>
    <row r="760" spans="1:6" x14ac:dyDescent="0.25">
      <c r="A760" s="235">
        <v>8399231932</v>
      </c>
      <c r="B760">
        <v>10000747</v>
      </c>
      <c r="C760" t="s">
        <v>2248</v>
      </c>
      <c r="D760" s="237">
        <v>429000</v>
      </c>
      <c r="E760" s="237">
        <v>429000</v>
      </c>
      <c r="F760">
        <v>6</v>
      </c>
    </row>
    <row r="761" spans="1:6" x14ac:dyDescent="0.25">
      <c r="A761" s="235">
        <v>8338001759</v>
      </c>
      <c r="B761">
        <v>10000253</v>
      </c>
      <c r="C761" t="s">
        <v>2099</v>
      </c>
      <c r="D761" s="237">
        <v>719166.66666666663</v>
      </c>
      <c r="E761" s="237">
        <v>719166.66666666663</v>
      </c>
      <c r="F761">
        <v>6</v>
      </c>
    </row>
    <row r="762" spans="1:6" x14ac:dyDescent="0.25">
      <c r="A762" s="235">
        <v>8447622487</v>
      </c>
      <c r="B762">
        <v>10001951</v>
      </c>
      <c r="C762" t="s">
        <v>1742</v>
      </c>
      <c r="D762" s="237">
        <v>231000</v>
      </c>
      <c r="E762" s="237">
        <v>308000</v>
      </c>
      <c r="F762">
        <v>6</v>
      </c>
    </row>
    <row r="763" spans="1:6" x14ac:dyDescent="0.25">
      <c r="A763" s="235">
        <v>8334263570</v>
      </c>
      <c r="B763">
        <v>10001704</v>
      </c>
      <c r="C763" t="s">
        <v>2092</v>
      </c>
      <c r="D763" s="237">
        <v>242000</v>
      </c>
      <c r="E763" s="237">
        <v>242000</v>
      </c>
      <c r="F763">
        <v>6</v>
      </c>
    </row>
    <row r="764" spans="1:6" x14ac:dyDescent="0.25">
      <c r="A764" s="235">
        <v>8431123648</v>
      </c>
      <c r="B764">
        <v>10001262</v>
      </c>
      <c r="C764" t="s">
        <v>2358</v>
      </c>
      <c r="D764" s="237">
        <v>462000</v>
      </c>
      <c r="E764" s="237">
        <v>462000</v>
      </c>
      <c r="F764">
        <v>6</v>
      </c>
    </row>
    <row r="765" spans="1:6" x14ac:dyDescent="0.25">
      <c r="A765" s="235">
        <v>8354212394</v>
      </c>
      <c r="B765">
        <v>10001711</v>
      </c>
      <c r="C765" t="s">
        <v>2134</v>
      </c>
      <c r="D765" s="237">
        <v>318200</v>
      </c>
      <c r="E765" s="237">
        <v>318200</v>
      </c>
      <c r="F765">
        <v>2</v>
      </c>
    </row>
    <row r="766" spans="1:6" x14ac:dyDescent="0.25">
      <c r="A766" s="235">
        <v>8415590679</v>
      </c>
      <c r="B766">
        <v>10000750</v>
      </c>
      <c r="C766" t="s">
        <v>1279</v>
      </c>
      <c r="D766" s="237">
        <v>251933.33333333334</v>
      </c>
      <c r="E766" s="237">
        <v>251933.33333333334</v>
      </c>
      <c r="F766">
        <v>6</v>
      </c>
    </row>
    <row r="767" spans="1:6" x14ac:dyDescent="0.25">
      <c r="A767" s="235">
        <v>8393854040</v>
      </c>
      <c r="B767">
        <v>10000751</v>
      </c>
      <c r="C767" t="s">
        <v>1280</v>
      </c>
      <c r="D767" s="237">
        <v>422966.66666666669</v>
      </c>
      <c r="E767" s="237">
        <v>422966.66666666669</v>
      </c>
      <c r="F767">
        <v>6</v>
      </c>
    </row>
    <row r="768" spans="1:6" x14ac:dyDescent="0.25">
      <c r="A768" s="235">
        <v>8353562642</v>
      </c>
      <c r="B768">
        <v>10000258</v>
      </c>
      <c r="C768" t="s">
        <v>2131</v>
      </c>
      <c r="D768" s="237">
        <v>773166.66666666663</v>
      </c>
      <c r="E768" s="237">
        <v>773166.66666666663</v>
      </c>
      <c r="F768">
        <v>6</v>
      </c>
    </row>
    <row r="769" spans="1:6" x14ac:dyDescent="0.25">
      <c r="A769" s="235">
        <v>8363721875</v>
      </c>
      <c r="B769">
        <v>10000752</v>
      </c>
      <c r="C769" t="s">
        <v>1281</v>
      </c>
      <c r="D769" s="237">
        <v>1430000</v>
      </c>
      <c r="E769" s="237">
        <v>1430000</v>
      </c>
      <c r="F769">
        <v>6</v>
      </c>
    </row>
    <row r="770" spans="1:6" x14ac:dyDescent="0.25">
      <c r="A770" s="235">
        <v>8455691255</v>
      </c>
      <c r="B770">
        <v>10001764</v>
      </c>
      <c r="C770" t="s">
        <v>2452</v>
      </c>
      <c r="D770" s="237">
        <v>215600</v>
      </c>
      <c r="E770" s="237">
        <v>431200</v>
      </c>
      <c r="F770">
        <v>6</v>
      </c>
    </row>
    <row r="771" spans="1:6" x14ac:dyDescent="0.25">
      <c r="A771" s="235">
        <v>8331450604</v>
      </c>
      <c r="B771">
        <v>10001192</v>
      </c>
      <c r="C771" t="s">
        <v>1433</v>
      </c>
      <c r="D771" s="237">
        <v>215900</v>
      </c>
      <c r="E771" s="237">
        <v>287866.66666666669</v>
      </c>
      <c r="F771">
        <v>6</v>
      </c>
    </row>
    <row r="772" spans="1:6" x14ac:dyDescent="0.25">
      <c r="A772" s="235">
        <v>8419020923</v>
      </c>
      <c r="B772">
        <v>10000052</v>
      </c>
      <c r="C772" t="s">
        <v>871</v>
      </c>
      <c r="D772" s="237">
        <v>426900</v>
      </c>
      <c r="E772" s="237">
        <v>426900</v>
      </c>
      <c r="F772">
        <v>6</v>
      </c>
    </row>
    <row r="773" spans="1:6" x14ac:dyDescent="0.25">
      <c r="A773" s="235">
        <v>8411262855</v>
      </c>
      <c r="B773">
        <v>10000262</v>
      </c>
      <c r="C773" t="s">
        <v>1019</v>
      </c>
      <c r="D773" s="237">
        <v>533733.33333333337</v>
      </c>
      <c r="E773" s="237">
        <v>533733.33333333337</v>
      </c>
      <c r="F773">
        <v>6</v>
      </c>
    </row>
    <row r="774" spans="1:6" x14ac:dyDescent="0.25">
      <c r="A774" s="235">
        <v>8447501310</v>
      </c>
      <c r="B774">
        <v>10000885</v>
      </c>
      <c r="C774" t="s">
        <v>2429</v>
      </c>
      <c r="D774" s="237">
        <v>304933.33333333331</v>
      </c>
      <c r="E774" s="237">
        <v>304933.33333333331</v>
      </c>
      <c r="F774">
        <v>6</v>
      </c>
    </row>
    <row r="775" spans="1:6" x14ac:dyDescent="0.25">
      <c r="A775" s="235">
        <v>8373452354</v>
      </c>
      <c r="B775">
        <v>10000756</v>
      </c>
      <c r="C775" t="s">
        <v>1282</v>
      </c>
      <c r="D775" s="237">
        <v>342333.33333333331</v>
      </c>
      <c r="E775" s="237">
        <v>342333.33333333331</v>
      </c>
      <c r="F775">
        <v>6</v>
      </c>
    </row>
    <row r="776" spans="1:6" x14ac:dyDescent="0.25">
      <c r="A776" s="235">
        <v>8427040342</v>
      </c>
      <c r="B776">
        <v>10000757</v>
      </c>
      <c r="C776" t="s">
        <v>2349</v>
      </c>
      <c r="D776" s="237">
        <v>825000</v>
      </c>
      <c r="E776" s="237">
        <v>825000</v>
      </c>
      <c r="F776">
        <v>6</v>
      </c>
    </row>
    <row r="777" spans="1:6" x14ac:dyDescent="0.25">
      <c r="A777" s="235">
        <v>8409040328</v>
      </c>
      <c r="B777">
        <v>10000264</v>
      </c>
      <c r="C777" t="s">
        <v>2285</v>
      </c>
      <c r="D777" s="237">
        <v>577533.33333333337</v>
      </c>
      <c r="E777" s="237">
        <v>577533.33333333337</v>
      </c>
      <c r="F777">
        <v>6</v>
      </c>
    </row>
    <row r="778" spans="1:6" x14ac:dyDescent="0.25">
      <c r="A778" s="235">
        <v>8391050157</v>
      </c>
      <c r="B778">
        <v>10001572</v>
      </c>
      <c r="C778" t="s">
        <v>1529</v>
      </c>
      <c r="D778" s="237">
        <v>471266.66666666669</v>
      </c>
      <c r="E778" s="237">
        <v>471266.66666666669</v>
      </c>
      <c r="F778">
        <v>6</v>
      </c>
    </row>
    <row r="779" spans="1:6" x14ac:dyDescent="0.25">
      <c r="A779" s="235">
        <v>8377045079</v>
      </c>
      <c r="B779">
        <v>10000381</v>
      </c>
      <c r="C779" t="s">
        <v>2190</v>
      </c>
      <c r="D779" s="237">
        <v>305300</v>
      </c>
      <c r="E779" s="237">
        <v>305300</v>
      </c>
      <c r="F779">
        <v>2</v>
      </c>
    </row>
    <row r="780" spans="1:6" x14ac:dyDescent="0.25">
      <c r="A780" s="235">
        <v>8354942813</v>
      </c>
      <c r="B780">
        <v>10000266</v>
      </c>
      <c r="C780" t="s">
        <v>2135</v>
      </c>
      <c r="D780" s="237">
        <v>981166.66666666663</v>
      </c>
      <c r="E780" s="237">
        <v>981166.66666666663</v>
      </c>
      <c r="F780">
        <v>6</v>
      </c>
    </row>
    <row r="781" spans="1:6" x14ac:dyDescent="0.25">
      <c r="A781" s="235">
        <v>8421160273</v>
      </c>
      <c r="B781">
        <v>10000758</v>
      </c>
      <c r="C781" t="s">
        <v>1284</v>
      </c>
      <c r="D781" s="237">
        <v>319466.66666666669</v>
      </c>
      <c r="E781" s="237">
        <v>319466.66666666669</v>
      </c>
      <c r="F781">
        <v>6</v>
      </c>
    </row>
    <row r="782" spans="1:6" x14ac:dyDescent="0.25">
      <c r="A782" s="235">
        <v>8431501502</v>
      </c>
      <c r="B782">
        <v>10001940</v>
      </c>
      <c r="C782" t="s">
        <v>1737</v>
      </c>
      <c r="D782" s="237">
        <v>341000</v>
      </c>
      <c r="E782" s="237">
        <v>341000</v>
      </c>
      <c r="F782">
        <v>6</v>
      </c>
    </row>
    <row r="783" spans="1:6" x14ac:dyDescent="0.25">
      <c r="A783" s="235">
        <v>8332495547</v>
      </c>
      <c r="B783">
        <v>10001997</v>
      </c>
      <c r="C783" t="s">
        <v>1771</v>
      </c>
      <c r="D783" s="237">
        <v>620960</v>
      </c>
      <c r="E783" s="237">
        <v>620960</v>
      </c>
      <c r="F783">
        <v>5</v>
      </c>
    </row>
    <row r="784" spans="1:6" x14ac:dyDescent="0.25">
      <c r="A784" s="235">
        <v>8440181078</v>
      </c>
      <c r="B784">
        <v>10001171</v>
      </c>
      <c r="C784" t="s">
        <v>1426</v>
      </c>
      <c r="D784" s="237">
        <v>343033.33333333331</v>
      </c>
      <c r="E784" s="237">
        <v>343033.33333333331</v>
      </c>
      <c r="F784">
        <v>6</v>
      </c>
    </row>
    <row r="785" spans="1:6" x14ac:dyDescent="0.25">
      <c r="A785" s="235">
        <v>8456510645</v>
      </c>
      <c r="B785">
        <v>10001897</v>
      </c>
      <c r="C785" t="s">
        <v>2456</v>
      </c>
      <c r="D785" s="237">
        <v>350000</v>
      </c>
      <c r="E785" s="237">
        <v>350000</v>
      </c>
      <c r="F785">
        <v>6</v>
      </c>
    </row>
    <row r="786" spans="1:6" x14ac:dyDescent="0.25">
      <c r="A786" s="235">
        <v>8330572722</v>
      </c>
      <c r="B786">
        <v>10001916</v>
      </c>
      <c r="C786" t="s">
        <v>2085</v>
      </c>
      <c r="D786" s="237">
        <v>205733.33333333334</v>
      </c>
      <c r="E786" s="237">
        <v>411466.66666666669</v>
      </c>
      <c r="F786">
        <v>6</v>
      </c>
    </row>
    <row r="787" spans="1:6" x14ac:dyDescent="0.25">
      <c r="A787" s="235">
        <v>8428810354</v>
      </c>
      <c r="B787">
        <v>10000978</v>
      </c>
      <c r="C787" t="s">
        <v>2353</v>
      </c>
      <c r="D787" s="237">
        <v>645866.66666666663</v>
      </c>
      <c r="E787" s="237">
        <v>645866.66666666663</v>
      </c>
      <c r="F787">
        <v>6</v>
      </c>
    </row>
    <row r="788" spans="1:6" x14ac:dyDescent="0.25">
      <c r="A788" s="235">
        <v>8365902559</v>
      </c>
      <c r="B788">
        <v>10001753</v>
      </c>
      <c r="C788" t="s">
        <v>2167</v>
      </c>
      <c r="D788" s="237">
        <v>240933.33333333334</v>
      </c>
      <c r="E788" s="237">
        <v>240933.33333333334</v>
      </c>
      <c r="F788">
        <v>6</v>
      </c>
    </row>
    <row r="789" spans="1:6" x14ac:dyDescent="0.25">
      <c r="A789" s="235">
        <v>8362422726</v>
      </c>
      <c r="B789">
        <v>10001721</v>
      </c>
      <c r="C789" t="s">
        <v>2157</v>
      </c>
      <c r="D789" s="237">
        <v>364733.33333333331</v>
      </c>
      <c r="E789" s="237">
        <v>364733.33333333331</v>
      </c>
      <c r="F789">
        <v>6</v>
      </c>
    </row>
    <row r="790" spans="1:6" x14ac:dyDescent="0.25">
      <c r="A790" s="235">
        <v>8409473887</v>
      </c>
      <c r="B790">
        <v>10000761</v>
      </c>
      <c r="C790" t="s">
        <v>1285</v>
      </c>
      <c r="D790" s="237">
        <v>342533.33333333331</v>
      </c>
      <c r="E790" s="237">
        <v>342533.33333333331</v>
      </c>
      <c r="F790">
        <v>6</v>
      </c>
    </row>
    <row r="791" spans="1:6" x14ac:dyDescent="0.25">
      <c r="A791" s="235">
        <v>8405900829</v>
      </c>
      <c r="B791">
        <v>10001979</v>
      </c>
      <c r="C791" t="s">
        <v>1758</v>
      </c>
      <c r="D791" s="237">
        <v>275000</v>
      </c>
      <c r="E791" s="237">
        <v>550000</v>
      </c>
      <c r="F791">
        <v>6</v>
      </c>
    </row>
    <row r="792" spans="1:6" x14ac:dyDescent="0.25">
      <c r="A792" s="235">
        <v>8338512761</v>
      </c>
      <c r="B792">
        <v>10000762</v>
      </c>
      <c r="C792" t="s">
        <v>2102</v>
      </c>
      <c r="D792" s="237">
        <v>291833.33333333331</v>
      </c>
      <c r="E792" s="237">
        <v>291833.33333333331</v>
      </c>
      <c r="F792">
        <v>6</v>
      </c>
    </row>
    <row r="793" spans="1:6" x14ac:dyDescent="0.25">
      <c r="A793" s="235">
        <v>8354930351</v>
      </c>
      <c r="B793">
        <v>10001838</v>
      </c>
      <c r="C793" t="s">
        <v>1286</v>
      </c>
      <c r="D793" s="237">
        <v>339266.66666666669</v>
      </c>
      <c r="E793" s="237">
        <v>339266.66666666669</v>
      </c>
      <c r="F793">
        <v>6</v>
      </c>
    </row>
    <row r="794" spans="1:6" x14ac:dyDescent="0.25">
      <c r="A794" s="235">
        <v>8417903070</v>
      </c>
      <c r="B794">
        <v>10001740</v>
      </c>
      <c r="C794" t="s">
        <v>2317</v>
      </c>
      <c r="D794" s="237">
        <v>279833.33333333331</v>
      </c>
      <c r="E794" s="237">
        <v>279833.33333333331</v>
      </c>
      <c r="F794">
        <v>6</v>
      </c>
    </row>
    <row r="795" spans="1:6" x14ac:dyDescent="0.25">
      <c r="A795" s="235">
        <v>8415171048</v>
      </c>
      <c r="B795">
        <v>10001177</v>
      </c>
      <c r="C795" t="s">
        <v>1428</v>
      </c>
      <c r="D795" s="237">
        <v>246666.66666666666</v>
      </c>
      <c r="E795" s="237">
        <v>493333.33333333331</v>
      </c>
      <c r="F795">
        <v>6</v>
      </c>
    </row>
    <row r="796" spans="1:6" x14ac:dyDescent="0.25">
      <c r="A796" s="235">
        <v>8377233223</v>
      </c>
      <c r="B796">
        <v>10002031</v>
      </c>
      <c r="C796" t="s">
        <v>1805</v>
      </c>
      <c r="D796" s="237">
        <v>450000</v>
      </c>
      <c r="E796" s="237">
        <v>450000</v>
      </c>
      <c r="F796">
        <v>2</v>
      </c>
    </row>
    <row r="797" spans="1:6" x14ac:dyDescent="0.25">
      <c r="A797" s="235">
        <v>8349921730</v>
      </c>
      <c r="B797">
        <v>10000276</v>
      </c>
      <c r="C797" t="s">
        <v>2121</v>
      </c>
      <c r="D797" s="237">
        <v>757321.33333333337</v>
      </c>
      <c r="E797" s="237">
        <v>757321.33333333337</v>
      </c>
      <c r="F797">
        <v>6</v>
      </c>
    </row>
    <row r="798" spans="1:6" x14ac:dyDescent="0.25">
      <c r="A798" s="235">
        <v>8437130026</v>
      </c>
      <c r="B798">
        <v>10001482</v>
      </c>
      <c r="C798" t="s">
        <v>1508</v>
      </c>
      <c r="D798" s="237">
        <v>240933.33333333334</v>
      </c>
      <c r="E798" s="237">
        <v>240933.33333333334</v>
      </c>
      <c r="F798">
        <v>6</v>
      </c>
    </row>
    <row r="799" spans="1:6" x14ac:dyDescent="0.25">
      <c r="A799" s="235">
        <v>8447632261</v>
      </c>
      <c r="B799">
        <v>10001832</v>
      </c>
      <c r="C799" t="s">
        <v>2432</v>
      </c>
      <c r="D799" s="237">
        <v>120433.33333333333</v>
      </c>
      <c r="E799" s="237">
        <v>240866.66666666666</v>
      </c>
      <c r="F799">
        <v>6</v>
      </c>
    </row>
    <row r="800" spans="1:6" x14ac:dyDescent="0.25">
      <c r="A800" s="235">
        <v>8458270471</v>
      </c>
      <c r="B800">
        <v>10001384</v>
      </c>
      <c r="C800" t="s">
        <v>2469</v>
      </c>
      <c r="D800" s="237">
        <v>352000</v>
      </c>
      <c r="E800" s="237">
        <v>352000</v>
      </c>
      <c r="F800">
        <v>6</v>
      </c>
    </row>
    <row r="801" spans="1:6" x14ac:dyDescent="0.25">
      <c r="A801" s="235">
        <v>8417004319</v>
      </c>
      <c r="B801">
        <v>10000766</v>
      </c>
      <c r="C801" t="s">
        <v>1288</v>
      </c>
      <c r="D801" s="237">
        <v>335533.33333333331</v>
      </c>
      <c r="E801" s="237">
        <v>335533.33333333331</v>
      </c>
      <c r="F801">
        <v>6</v>
      </c>
    </row>
    <row r="802" spans="1:6" x14ac:dyDescent="0.25">
      <c r="A802" s="235">
        <v>8441030480</v>
      </c>
      <c r="B802">
        <v>10000280</v>
      </c>
      <c r="C802" t="s">
        <v>2394</v>
      </c>
      <c r="D802" s="237">
        <v>558900</v>
      </c>
      <c r="E802" s="237">
        <v>558900</v>
      </c>
      <c r="F802">
        <v>6</v>
      </c>
    </row>
    <row r="803" spans="1:6" x14ac:dyDescent="0.25">
      <c r="A803" s="235">
        <v>8388693077</v>
      </c>
      <c r="B803">
        <v>10001278</v>
      </c>
      <c r="C803" t="s">
        <v>1448</v>
      </c>
      <c r="D803" s="237">
        <v>221800</v>
      </c>
      <c r="E803" s="237">
        <v>221800</v>
      </c>
      <c r="F803">
        <v>4</v>
      </c>
    </row>
    <row r="804" spans="1:6" x14ac:dyDescent="0.25">
      <c r="A804" s="235">
        <v>8415041640</v>
      </c>
      <c r="B804">
        <v>10000767</v>
      </c>
      <c r="C804" t="s">
        <v>1289</v>
      </c>
      <c r="D804" s="237">
        <v>390366.66666666669</v>
      </c>
      <c r="E804" s="237">
        <v>390366.66666666669</v>
      </c>
      <c r="F804">
        <v>6</v>
      </c>
    </row>
    <row r="805" spans="1:6" x14ac:dyDescent="0.25">
      <c r="A805" s="235">
        <v>8355040880</v>
      </c>
      <c r="B805">
        <v>10000768</v>
      </c>
      <c r="C805" t="s">
        <v>2137</v>
      </c>
      <c r="D805" s="237">
        <v>336133.33333333331</v>
      </c>
      <c r="E805" s="237">
        <v>336133.33333333331</v>
      </c>
      <c r="F805">
        <v>6</v>
      </c>
    </row>
    <row r="806" spans="1:6" x14ac:dyDescent="0.25">
      <c r="A806" s="235">
        <v>8397073647</v>
      </c>
      <c r="B806">
        <v>10002037</v>
      </c>
      <c r="C806" t="s">
        <v>1812</v>
      </c>
      <c r="D806" s="237">
        <v>340000</v>
      </c>
      <c r="E806" s="237">
        <v>340000</v>
      </c>
      <c r="F806">
        <v>2</v>
      </c>
    </row>
    <row r="807" spans="1:6" x14ac:dyDescent="0.25">
      <c r="A807" s="235">
        <v>8441923213</v>
      </c>
      <c r="B807">
        <v>10001895</v>
      </c>
      <c r="C807" t="s">
        <v>1714</v>
      </c>
      <c r="D807" s="237">
        <v>418000</v>
      </c>
      <c r="E807" s="237">
        <v>418000</v>
      </c>
      <c r="F807">
        <v>6</v>
      </c>
    </row>
    <row r="808" spans="1:6" x14ac:dyDescent="0.25">
      <c r="A808" s="235">
        <v>8426662528</v>
      </c>
      <c r="B808">
        <v>10001915</v>
      </c>
      <c r="C808" t="s">
        <v>1724</v>
      </c>
      <c r="D808" s="237">
        <v>220000</v>
      </c>
      <c r="E808" s="237">
        <v>440000</v>
      </c>
      <c r="F808">
        <v>6</v>
      </c>
    </row>
    <row r="809" spans="1:6" x14ac:dyDescent="0.25">
      <c r="A809" s="235">
        <v>8340833502</v>
      </c>
      <c r="B809">
        <v>10000382</v>
      </c>
      <c r="C809" t="s">
        <v>1091</v>
      </c>
      <c r="D809" s="237">
        <v>341566.66666666669</v>
      </c>
      <c r="E809" s="237">
        <v>341566.66666666669</v>
      </c>
      <c r="F809">
        <v>6</v>
      </c>
    </row>
    <row r="810" spans="1:6" x14ac:dyDescent="0.25">
      <c r="A810" s="235">
        <v>8474010640</v>
      </c>
      <c r="B810">
        <v>10001755</v>
      </c>
      <c r="C810" t="s">
        <v>2511</v>
      </c>
      <c r="D810" s="237">
        <v>268666.66666666669</v>
      </c>
      <c r="E810" s="237">
        <v>268666.66666666669</v>
      </c>
      <c r="F810">
        <v>6</v>
      </c>
    </row>
    <row r="811" spans="1:6" x14ac:dyDescent="0.25">
      <c r="A811" s="235">
        <v>8457043838</v>
      </c>
      <c r="B811">
        <v>10001974</v>
      </c>
      <c r="C811" t="s">
        <v>1753</v>
      </c>
      <c r="D811" s="237">
        <v>440000</v>
      </c>
      <c r="E811" s="237">
        <v>440000</v>
      </c>
      <c r="F811">
        <v>6</v>
      </c>
    </row>
    <row r="812" spans="1:6" x14ac:dyDescent="0.25">
      <c r="A812" s="235">
        <v>8352963473</v>
      </c>
      <c r="B812">
        <v>10000971</v>
      </c>
      <c r="C812" t="s">
        <v>2129</v>
      </c>
      <c r="D812" s="237">
        <v>202400</v>
      </c>
      <c r="E812" s="237">
        <v>404800</v>
      </c>
      <c r="F812">
        <v>2</v>
      </c>
    </row>
    <row r="813" spans="1:6" x14ac:dyDescent="0.25">
      <c r="A813" s="235">
        <v>8411521834</v>
      </c>
      <c r="B813">
        <v>10001739</v>
      </c>
      <c r="C813" t="s">
        <v>2297</v>
      </c>
      <c r="D813" s="237">
        <v>320633.33333333331</v>
      </c>
      <c r="E813" s="237">
        <v>320633.33333333331</v>
      </c>
      <c r="F813">
        <v>6</v>
      </c>
    </row>
    <row r="814" spans="1:6" x14ac:dyDescent="0.25">
      <c r="A814" s="235">
        <v>8366333868</v>
      </c>
      <c r="B814">
        <v>10001539</v>
      </c>
      <c r="C814" t="s">
        <v>1517</v>
      </c>
      <c r="D814" s="237">
        <v>275000</v>
      </c>
      <c r="E814" s="237">
        <v>550000</v>
      </c>
      <c r="F814">
        <v>6</v>
      </c>
    </row>
    <row r="815" spans="1:6" x14ac:dyDescent="0.25">
      <c r="A815" s="235">
        <v>8412822315</v>
      </c>
      <c r="B815">
        <v>10000383</v>
      </c>
      <c r="C815" t="s">
        <v>1092</v>
      </c>
      <c r="D815" s="237">
        <v>476300</v>
      </c>
      <c r="E815" s="237">
        <v>476300</v>
      </c>
      <c r="F815">
        <v>6</v>
      </c>
    </row>
    <row r="816" spans="1:6" x14ac:dyDescent="0.25">
      <c r="A816" s="235">
        <v>8371831331</v>
      </c>
      <c r="B816">
        <v>10000384</v>
      </c>
      <c r="C816" t="s">
        <v>2177</v>
      </c>
      <c r="D816" s="237">
        <v>363983.33333333331</v>
      </c>
      <c r="E816" s="237">
        <v>363983.33333333331</v>
      </c>
      <c r="F816">
        <v>6</v>
      </c>
    </row>
    <row r="817" spans="1:6" x14ac:dyDescent="0.25">
      <c r="A817" s="235">
        <v>8446302802</v>
      </c>
      <c r="B817">
        <v>10001447</v>
      </c>
      <c r="C817" t="s">
        <v>2420</v>
      </c>
      <c r="D817" s="237">
        <v>407000</v>
      </c>
      <c r="E817" s="237">
        <v>407000</v>
      </c>
      <c r="F817">
        <v>6</v>
      </c>
    </row>
    <row r="818" spans="1:6" x14ac:dyDescent="0.25">
      <c r="A818" s="235">
        <v>8464910525</v>
      </c>
      <c r="B818">
        <v>10001518</v>
      </c>
      <c r="C818" t="s">
        <v>2490</v>
      </c>
      <c r="D818" s="237">
        <v>328933.33333333331</v>
      </c>
      <c r="E818" s="237">
        <v>328933.33333333331</v>
      </c>
      <c r="F818">
        <v>6</v>
      </c>
    </row>
    <row r="819" spans="1:6" x14ac:dyDescent="0.25">
      <c r="A819" s="235">
        <v>8435411451</v>
      </c>
      <c r="B819">
        <v>10000775</v>
      </c>
      <c r="C819" t="s">
        <v>2372</v>
      </c>
      <c r="D819" s="237">
        <v>616000</v>
      </c>
      <c r="E819" s="237">
        <v>616000</v>
      </c>
      <c r="F819">
        <v>6</v>
      </c>
    </row>
    <row r="820" spans="1:6" x14ac:dyDescent="0.25">
      <c r="A820" s="235">
        <v>8392221095</v>
      </c>
      <c r="B820">
        <v>10001685</v>
      </c>
      <c r="C820" t="s">
        <v>2224</v>
      </c>
      <c r="D820" s="237">
        <v>361733.33333333331</v>
      </c>
      <c r="E820" s="237">
        <v>361733.33333333331</v>
      </c>
      <c r="F820">
        <v>6</v>
      </c>
    </row>
    <row r="821" spans="1:6" x14ac:dyDescent="0.25">
      <c r="A821" s="235">
        <v>8370971679</v>
      </c>
      <c r="B821">
        <v>10001097</v>
      </c>
      <c r="C821" t="s">
        <v>1400</v>
      </c>
      <c r="D821" s="237">
        <v>308833.33333333331</v>
      </c>
      <c r="E821" s="237">
        <v>308833.33333333331</v>
      </c>
      <c r="F821">
        <v>6</v>
      </c>
    </row>
    <row r="822" spans="1:6" x14ac:dyDescent="0.25">
      <c r="A822" s="235">
        <v>8450030404</v>
      </c>
      <c r="B822">
        <v>10001982</v>
      </c>
      <c r="C822" t="s">
        <v>2436</v>
      </c>
      <c r="D822" s="237">
        <v>336000</v>
      </c>
      <c r="E822" s="237">
        <v>336000</v>
      </c>
      <c r="F822">
        <v>5</v>
      </c>
    </row>
    <row r="823" spans="1:6" x14ac:dyDescent="0.25">
      <c r="A823" s="235">
        <v>8418862165</v>
      </c>
      <c r="B823">
        <v>10000778</v>
      </c>
      <c r="C823" t="s">
        <v>1292</v>
      </c>
      <c r="D823" s="237">
        <v>935000</v>
      </c>
      <c r="E823" s="237">
        <v>935000</v>
      </c>
      <c r="F823">
        <v>6</v>
      </c>
    </row>
    <row r="824" spans="1:6" x14ac:dyDescent="0.25">
      <c r="A824" s="235">
        <v>8437320062</v>
      </c>
      <c r="B824">
        <v>10001463</v>
      </c>
      <c r="C824" t="s">
        <v>166</v>
      </c>
      <c r="D824" s="237">
        <v>394253.33333333331</v>
      </c>
      <c r="E824" s="237">
        <v>394253.33333333331</v>
      </c>
      <c r="F824">
        <v>6</v>
      </c>
    </row>
    <row r="825" spans="1:6" x14ac:dyDescent="0.25">
      <c r="A825" s="235">
        <v>8473392310</v>
      </c>
      <c r="B825">
        <v>10001280</v>
      </c>
      <c r="C825" t="s">
        <v>2509</v>
      </c>
      <c r="D825" s="237">
        <v>330000</v>
      </c>
      <c r="E825" s="237">
        <v>330000</v>
      </c>
      <c r="F825">
        <v>6</v>
      </c>
    </row>
    <row r="826" spans="1:6" x14ac:dyDescent="0.25">
      <c r="A826" s="235">
        <v>8375633437</v>
      </c>
      <c r="B826">
        <v>10000781</v>
      </c>
      <c r="C826" t="s">
        <v>1293</v>
      </c>
      <c r="D826" s="237">
        <v>344266.66666666669</v>
      </c>
      <c r="E826" s="237">
        <v>344266.66666666669</v>
      </c>
      <c r="F826">
        <v>6</v>
      </c>
    </row>
    <row r="827" spans="1:6" x14ac:dyDescent="0.25">
      <c r="A827" s="235">
        <v>8402301541</v>
      </c>
      <c r="B827">
        <v>10000385</v>
      </c>
      <c r="C827" t="s">
        <v>2258</v>
      </c>
      <c r="D827" s="237">
        <v>267633.33333333331</v>
      </c>
      <c r="E827" s="237">
        <v>267633.33333333331</v>
      </c>
      <c r="F827">
        <v>6</v>
      </c>
    </row>
    <row r="828" spans="1:6" x14ac:dyDescent="0.25">
      <c r="A828" s="235">
        <v>8481051845</v>
      </c>
      <c r="B828">
        <v>10002056</v>
      </c>
      <c r="C828" t="s">
        <v>1827</v>
      </c>
      <c r="D828" s="237">
        <v>270000</v>
      </c>
      <c r="E828" s="237">
        <v>270000</v>
      </c>
      <c r="F828">
        <v>1</v>
      </c>
    </row>
    <row r="829" spans="1:6" x14ac:dyDescent="0.25">
      <c r="A829" s="235">
        <v>8347162905</v>
      </c>
      <c r="B829">
        <v>10001708</v>
      </c>
      <c r="C829" t="s">
        <v>2112</v>
      </c>
      <c r="D829" s="237">
        <v>401533.33333333331</v>
      </c>
      <c r="E829" s="237">
        <v>401533.33333333331</v>
      </c>
      <c r="F829">
        <v>6</v>
      </c>
    </row>
    <row r="830" spans="1:6" x14ac:dyDescent="0.25">
      <c r="A830" s="235">
        <v>8396416036</v>
      </c>
      <c r="B830">
        <v>10000784</v>
      </c>
      <c r="C830" t="s">
        <v>2236</v>
      </c>
      <c r="D830" s="237">
        <v>317260</v>
      </c>
      <c r="E830" s="237">
        <v>317260</v>
      </c>
      <c r="F830">
        <v>6</v>
      </c>
    </row>
    <row r="831" spans="1:6" x14ac:dyDescent="0.25">
      <c r="A831" s="235">
        <v>8392843355</v>
      </c>
      <c r="B831">
        <v>10000917</v>
      </c>
      <c r="C831" t="s">
        <v>1337</v>
      </c>
      <c r="D831" s="237">
        <v>341000</v>
      </c>
      <c r="E831" s="237">
        <v>341000</v>
      </c>
      <c r="F831">
        <v>6</v>
      </c>
    </row>
    <row r="832" spans="1:6" x14ac:dyDescent="0.25">
      <c r="A832" s="235">
        <v>8388380893</v>
      </c>
      <c r="B832">
        <v>10001394</v>
      </c>
      <c r="C832" t="s">
        <v>1476</v>
      </c>
      <c r="D832" s="237">
        <v>196233.33333333334</v>
      </c>
      <c r="E832" s="237">
        <v>392466.66666666669</v>
      </c>
      <c r="F832">
        <v>6</v>
      </c>
    </row>
    <row r="833" spans="1:6" x14ac:dyDescent="0.25">
      <c r="A833" s="235">
        <v>8421461990</v>
      </c>
      <c r="B833">
        <v>10000788</v>
      </c>
      <c r="C833" t="s">
        <v>1296</v>
      </c>
      <c r="D833" s="237">
        <v>295266.66666666669</v>
      </c>
      <c r="E833" s="237">
        <v>295266.66666666669</v>
      </c>
      <c r="F833">
        <v>6</v>
      </c>
    </row>
    <row r="834" spans="1:6" x14ac:dyDescent="0.25">
      <c r="A834" s="235">
        <v>8431303115</v>
      </c>
      <c r="B834">
        <v>10001054</v>
      </c>
      <c r="C834" t="s">
        <v>1387</v>
      </c>
      <c r="D834" s="237">
        <v>182900</v>
      </c>
      <c r="E834" s="237">
        <v>243866.66666666666</v>
      </c>
      <c r="F834">
        <v>6</v>
      </c>
    </row>
    <row r="835" spans="1:6" x14ac:dyDescent="0.25">
      <c r="A835" s="235">
        <v>8400143507</v>
      </c>
      <c r="B835">
        <v>10001976</v>
      </c>
      <c r="C835" t="s">
        <v>1755</v>
      </c>
      <c r="D835" s="237">
        <v>302400</v>
      </c>
      <c r="E835" s="237">
        <v>604800</v>
      </c>
      <c r="F835">
        <v>5</v>
      </c>
    </row>
    <row r="836" spans="1:6" x14ac:dyDescent="0.25">
      <c r="A836" s="235">
        <v>8443042931</v>
      </c>
      <c r="B836">
        <v>10002025</v>
      </c>
      <c r="C836" t="s">
        <v>1799</v>
      </c>
      <c r="D836" s="237">
        <v>82500</v>
      </c>
      <c r="E836" s="237">
        <v>330000</v>
      </c>
      <c r="F836">
        <v>2</v>
      </c>
    </row>
    <row r="837" spans="1:6" x14ac:dyDescent="0.25">
      <c r="A837" s="235">
        <v>8430941800</v>
      </c>
      <c r="B837">
        <v>10000500</v>
      </c>
      <c r="C837" t="s">
        <v>176</v>
      </c>
      <c r="D837" s="237">
        <v>1210000</v>
      </c>
      <c r="E837" s="237">
        <v>1210000</v>
      </c>
      <c r="F837">
        <v>6</v>
      </c>
    </row>
    <row r="838" spans="1:6" x14ac:dyDescent="0.25">
      <c r="A838" s="235">
        <v>8425033721</v>
      </c>
      <c r="B838">
        <v>10001762</v>
      </c>
      <c r="C838" t="s">
        <v>1659</v>
      </c>
      <c r="D838" s="237">
        <v>286000</v>
      </c>
      <c r="E838" s="237">
        <v>286000</v>
      </c>
      <c r="F838">
        <v>6</v>
      </c>
    </row>
    <row r="839" spans="1:6" x14ac:dyDescent="0.25">
      <c r="A839" s="235">
        <v>8456011665</v>
      </c>
      <c r="B839">
        <v>10001983</v>
      </c>
      <c r="C839" t="s">
        <v>2453</v>
      </c>
      <c r="D839" s="237">
        <v>347200</v>
      </c>
      <c r="E839" s="237">
        <v>694400</v>
      </c>
      <c r="F839">
        <v>5</v>
      </c>
    </row>
    <row r="840" spans="1:6" x14ac:dyDescent="0.25">
      <c r="A840" s="235">
        <v>8361864555</v>
      </c>
      <c r="B840">
        <v>10001639</v>
      </c>
      <c r="C840" t="s">
        <v>1553</v>
      </c>
      <c r="D840" s="237">
        <v>504100</v>
      </c>
      <c r="E840" s="237">
        <v>504100</v>
      </c>
      <c r="F840">
        <v>6</v>
      </c>
    </row>
    <row r="841" spans="1:6" x14ac:dyDescent="0.25">
      <c r="A841" s="235">
        <v>8420351687</v>
      </c>
      <c r="B841">
        <v>10001742</v>
      </c>
      <c r="C841" t="s">
        <v>2327</v>
      </c>
      <c r="D841" s="237">
        <v>240933.33333333334</v>
      </c>
      <c r="E841" s="237">
        <v>240933.33333333334</v>
      </c>
      <c r="F841">
        <v>6</v>
      </c>
    </row>
    <row r="842" spans="1:6" x14ac:dyDescent="0.25">
      <c r="A842" s="235">
        <v>8397324542</v>
      </c>
      <c r="B842">
        <v>10000797</v>
      </c>
      <c r="C842" t="s">
        <v>2242</v>
      </c>
      <c r="D842" s="237">
        <v>956000</v>
      </c>
      <c r="E842" s="237">
        <v>956000</v>
      </c>
      <c r="F842">
        <v>6</v>
      </c>
    </row>
    <row r="843" spans="1:6" x14ac:dyDescent="0.25">
      <c r="A843" s="235">
        <v>8406992026</v>
      </c>
      <c r="B843">
        <v>10001736</v>
      </c>
      <c r="C843" t="s">
        <v>2242</v>
      </c>
      <c r="D843" s="237">
        <v>240933.33333333334</v>
      </c>
      <c r="E843" s="237">
        <v>240933.33333333334</v>
      </c>
      <c r="F843">
        <v>6</v>
      </c>
    </row>
    <row r="844" spans="1:6" x14ac:dyDescent="0.25">
      <c r="A844" s="235">
        <v>8408180045</v>
      </c>
      <c r="B844">
        <v>10000798</v>
      </c>
      <c r="C844" t="s">
        <v>2281</v>
      </c>
      <c r="D844" s="237">
        <v>125966.66666666667</v>
      </c>
      <c r="E844" s="237">
        <v>251933.33333333334</v>
      </c>
      <c r="F844">
        <v>6</v>
      </c>
    </row>
    <row r="845" spans="1:6" x14ac:dyDescent="0.25">
      <c r="A845" s="235">
        <v>8446400413</v>
      </c>
      <c r="B845">
        <v>10001754</v>
      </c>
      <c r="C845" t="s">
        <v>2423</v>
      </c>
      <c r="D845" s="237">
        <v>273966.66666666669</v>
      </c>
      <c r="E845" s="237">
        <v>273966.66666666669</v>
      </c>
      <c r="F845">
        <v>6</v>
      </c>
    </row>
    <row r="846" spans="1:6" x14ac:dyDescent="0.25">
      <c r="A846" s="235">
        <v>8374203714</v>
      </c>
      <c r="B846">
        <v>10000801</v>
      </c>
      <c r="C846" t="s">
        <v>1299</v>
      </c>
      <c r="D846" s="237">
        <v>383266.66666666669</v>
      </c>
      <c r="E846" s="237">
        <v>383266.66666666669</v>
      </c>
      <c r="F846">
        <v>6</v>
      </c>
    </row>
    <row r="847" spans="1:6" x14ac:dyDescent="0.25">
      <c r="A847" s="235">
        <v>8452851529</v>
      </c>
      <c r="B847">
        <v>10001823</v>
      </c>
      <c r="C847" t="s">
        <v>2445</v>
      </c>
      <c r="D847" s="237">
        <v>327800</v>
      </c>
      <c r="E847" s="237">
        <v>327800</v>
      </c>
      <c r="F847">
        <v>6</v>
      </c>
    </row>
    <row r="848" spans="1:6" x14ac:dyDescent="0.25">
      <c r="A848" s="235">
        <v>8460291359</v>
      </c>
      <c r="B848">
        <v>10001090</v>
      </c>
      <c r="C848" t="s">
        <v>2476</v>
      </c>
      <c r="D848" s="237">
        <v>354166.66666666669</v>
      </c>
      <c r="E848" s="237">
        <v>354166.66666666669</v>
      </c>
      <c r="F848">
        <v>6</v>
      </c>
    </row>
    <row r="849" spans="1:6" x14ac:dyDescent="0.25">
      <c r="A849" s="235">
        <v>8426450946</v>
      </c>
      <c r="B849">
        <v>10000802</v>
      </c>
      <c r="C849" t="s">
        <v>2347</v>
      </c>
      <c r="D849" s="237">
        <v>379533.33333333331</v>
      </c>
      <c r="E849" s="237">
        <v>379533.33333333331</v>
      </c>
      <c r="F849">
        <v>6</v>
      </c>
    </row>
    <row r="850" spans="1:6" x14ac:dyDescent="0.25">
      <c r="A850" s="235">
        <v>8379480910</v>
      </c>
      <c r="B850">
        <v>10000803</v>
      </c>
      <c r="C850" t="s">
        <v>210</v>
      </c>
      <c r="D850" s="237">
        <v>605000</v>
      </c>
      <c r="E850" s="237">
        <v>605000</v>
      </c>
      <c r="F850">
        <v>6</v>
      </c>
    </row>
    <row r="851" spans="1:6" x14ac:dyDescent="0.25">
      <c r="A851" s="235">
        <v>8406113413</v>
      </c>
      <c r="B851">
        <v>10001735</v>
      </c>
      <c r="C851" t="s">
        <v>1627</v>
      </c>
      <c r="D851" s="237">
        <v>401533.33333333331</v>
      </c>
      <c r="E851" s="237">
        <v>401533.33333333331</v>
      </c>
      <c r="F851">
        <v>6</v>
      </c>
    </row>
    <row r="852" spans="1:6" x14ac:dyDescent="0.25">
      <c r="A852" s="235">
        <v>8461583191</v>
      </c>
      <c r="B852">
        <v>10001966</v>
      </c>
      <c r="C852" t="s">
        <v>2483</v>
      </c>
      <c r="D852" s="237">
        <v>316866.66666666669</v>
      </c>
      <c r="E852" s="237">
        <v>316866.66666666669</v>
      </c>
      <c r="F852">
        <v>6</v>
      </c>
    </row>
    <row r="853" spans="1:6" x14ac:dyDescent="0.25">
      <c r="A853" s="235">
        <v>8408962612</v>
      </c>
      <c r="B853">
        <v>10001432</v>
      </c>
      <c r="C853" t="s">
        <v>1488</v>
      </c>
      <c r="D853" s="237">
        <v>383266.66666666669</v>
      </c>
      <c r="E853" s="237">
        <v>383266.66666666669</v>
      </c>
      <c r="F853">
        <v>6</v>
      </c>
    </row>
    <row r="854" spans="1:6" x14ac:dyDescent="0.25">
      <c r="A854" s="235">
        <v>8479521163</v>
      </c>
      <c r="B854">
        <v>10001977</v>
      </c>
      <c r="C854" t="s">
        <v>1756</v>
      </c>
      <c r="D854" s="237">
        <v>313600</v>
      </c>
      <c r="E854" s="237">
        <v>313600</v>
      </c>
      <c r="F854">
        <v>5</v>
      </c>
    </row>
    <row r="855" spans="1:6" x14ac:dyDescent="0.25">
      <c r="A855" s="235">
        <v>8401873142</v>
      </c>
      <c r="B855">
        <v>10000806</v>
      </c>
      <c r="C855" t="s">
        <v>1301</v>
      </c>
      <c r="D855" s="237">
        <v>333733.33333333331</v>
      </c>
      <c r="E855" s="237">
        <v>333733.33333333331</v>
      </c>
      <c r="F855">
        <v>6</v>
      </c>
    </row>
    <row r="856" spans="1:6" x14ac:dyDescent="0.25">
      <c r="A856" s="235">
        <v>8371850115</v>
      </c>
      <c r="B856">
        <v>10001981</v>
      </c>
      <c r="C856" t="s">
        <v>1760</v>
      </c>
      <c r="D856" s="237">
        <v>458000</v>
      </c>
      <c r="E856" s="237">
        <v>458000</v>
      </c>
      <c r="F856">
        <v>5</v>
      </c>
    </row>
    <row r="857" spans="1:6" x14ac:dyDescent="0.25">
      <c r="A857" s="235">
        <v>8445893076</v>
      </c>
      <c r="B857">
        <v>10001971</v>
      </c>
      <c r="C857" t="s">
        <v>2415</v>
      </c>
      <c r="D857" s="237">
        <v>330000</v>
      </c>
      <c r="E857" s="237">
        <v>330000</v>
      </c>
      <c r="F857">
        <v>6</v>
      </c>
    </row>
    <row r="858" spans="1:6" x14ac:dyDescent="0.25">
      <c r="A858" s="235">
        <v>8477940371</v>
      </c>
      <c r="B858">
        <v>10001947</v>
      </c>
      <c r="C858" t="s">
        <v>2516</v>
      </c>
      <c r="D858" s="237">
        <v>200000</v>
      </c>
      <c r="E858" s="237">
        <v>266666.66666666669</v>
      </c>
      <c r="F858">
        <v>1</v>
      </c>
    </row>
    <row r="859" spans="1:6" x14ac:dyDescent="0.25">
      <c r="A859" s="235">
        <v>8459943798</v>
      </c>
      <c r="B859">
        <v>10002052</v>
      </c>
      <c r="C859" t="s">
        <v>1825</v>
      </c>
      <c r="D859" s="237">
        <v>150000</v>
      </c>
      <c r="E859" s="237">
        <v>300000</v>
      </c>
      <c r="F859">
        <v>1</v>
      </c>
    </row>
    <row r="860" spans="1:6" x14ac:dyDescent="0.25">
      <c r="A860" s="235">
        <v>8388803441</v>
      </c>
      <c r="B860">
        <v>10001316</v>
      </c>
      <c r="C860" t="s">
        <v>1458</v>
      </c>
      <c r="D860" s="237">
        <v>383266.66666666669</v>
      </c>
      <c r="E860" s="237">
        <v>383266.66666666669</v>
      </c>
      <c r="F860">
        <v>6</v>
      </c>
    </row>
    <row r="861" spans="1:6" x14ac:dyDescent="0.25">
      <c r="A861" s="235">
        <v>8420632767</v>
      </c>
      <c r="B861">
        <v>10001139</v>
      </c>
      <c r="C861" t="s">
        <v>1414</v>
      </c>
      <c r="D861" s="237">
        <v>550000</v>
      </c>
      <c r="E861" s="237">
        <v>550000</v>
      </c>
      <c r="F861">
        <v>6</v>
      </c>
    </row>
    <row r="862" spans="1:6" x14ac:dyDescent="0.25">
      <c r="A862" s="235">
        <v>8378243737</v>
      </c>
      <c r="B862">
        <v>10002044</v>
      </c>
      <c r="C862" t="s">
        <v>1819</v>
      </c>
      <c r="D862" s="237">
        <v>1200000</v>
      </c>
      <c r="E862" s="237">
        <v>1200000</v>
      </c>
      <c r="F862">
        <v>2</v>
      </c>
    </row>
    <row r="863" spans="1:6" x14ac:dyDescent="0.25">
      <c r="A863" s="235">
        <v>8410933446</v>
      </c>
      <c r="B863">
        <v>10000313</v>
      </c>
      <c r="C863" t="s">
        <v>2293</v>
      </c>
      <c r="D863" s="237">
        <v>499666.66666666669</v>
      </c>
      <c r="E863" s="237">
        <v>499666.66666666669</v>
      </c>
      <c r="F863">
        <v>6</v>
      </c>
    </row>
    <row r="864" spans="1:6" x14ac:dyDescent="0.25">
      <c r="A864" s="235">
        <v>8357793207</v>
      </c>
      <c r="B864">
        <v>10000811</v>
      </c>
      <c r="C864" t="s">
        <v>1302</v>
      </c>
      <c r="D864" s="237">
        <v>618265.33333333337</v>
      </c>
      <c r="E864" s="237">
        <v>618265.33333333337</v>
      </c>
      <c r="F864">
        <v>6</v>
      </c>
    </row>
    <row r="865" spans="1:6" x14ac:dyDescent="0.25">
      <c r="A865" s="235">
        <v>8414381804</v>
      </c>
      <c r="B865">
        <v>10000813</v>
      </c>
      <c r="C865" t="s">
        <v>1303</v>
      </c>
      <c r="D865" s="237">
        <v>664118.33333333337</v>
      </c>
      <c r="E865" s="237">
        <v>664118.33333333337</v>
      </c>
      <c r="F865">
        <v>6</v>
      </c>
    </row>
    <row r="866" spans="1:6" x14ac:dyDescent="0.25">
      <c r="A866" s="235">
        <v>8364533339</v>
      </c>
      <c r="B866">
        <v>10001544</v>
      </c>
      <c r="C866" t="s">
        <v>2165</v>
      </c>
      <c r="D866" s="237">
        <v>762020.66666666663</v>
      </c>
      <c r="E866" s="237">
        <v>762020.66666666663</v>
      </c>
      <c r="F866">
        <v>6</v>
      </c>
    </row>
    <row r="867" spans="1:6" x14ac:dyDescent="0.25">
      <c r="A867" s="235">
        <v>8474940427</v>
      </c>
      <c r="B867">
        <v>10001877</v>
      </c>
      <c r="C867" t="s">
        <v>1705</v>
      </c>
      <c r="D867" s="237">
        <v>319000</v>
      </c>
      <c r="E867" s="237">
        <v>319000</v>
      </c>
      <c r="F867">
        <v>6</v>
      </c>
    </row>
    <row r="868" spans="1:6" x14ac:dyDescent="0.25">
      <c r="A868" s="235">
        <v>8419842826</v>
      </c>
      <c r="B868">
        <v>10000814</v>
      </c>
      <c r="C868" t="s">
        <v>2326</v>
      </c>
      <c r="D868" s="237">
        <v>240933.33333333334</v>
      </c>
      <c r="E868" s="237">
        <v>240933.33333333334</v>
      </c>
      <c r="F868">
        <v>6</v>
      </c>
    </row>
    <row r="869" spans="1:6" x14ac:dyDescent="0.25">
      <c r="A869" s="235">
        <v>8450390338</v>
      </c>
      <c r="B869">
        <v>10001094</v>
      </c>
      <c r="C869" t="s">
        <v>2438</v>
      </c>
      <c r="D869" s="237">
        <v>440000</v>
      </c>
      <c r="E869" s="237">
        <v>440000</v>
      </c>
      <c r="F869">
        <v>6</v>
      </c>
    </row>
    <row r="870" spans="1:6" x14ac:dyDescent="0.25">
      <c r="A870" s="235">
        <v>8443273798</v>
      </c>
      <c r="B870">
        <v>10001859</v>
      </c>
      <c r="C870" t="s">
        <v>1702</v>
      </c>
      <c r="D870" s="237">
        <v>252333.33333333334</v>
      </c>
      <c r="E870" s="237">
        <v>252333.33333333334</v>
      </c>
      <c r="F870">
        <v>6</v>
      </c>
    </row>
    <row r="871" spans="1:6" x14ac:dyDescent="0.25">
      <c r="A871" s="235">
        <v>8442761829</v>
      </c>
      <c r="B871">
        <v>10001746</v>
      </c>
      <c r="C871" t="s">
        <v>2401</v>
      </c>
      <c r="D871" s="237">
        <v>264000</v>
      </c>
      <c r="E871" s="237">
        <v>264000</v>
      </c>
      <c r="F871">
        <v>6</v>
      </c>
    </row>
    <row r="872" spans="1:6" x14ac:dyDescent="0.25">
      <c r="A872" s="235">
        <v>8474180449</v>
      </c>
      <c r="B872">
        <v>10001574</v>
      </c>
      <c r="C872" t="s">
        <v>1531</v>
      </c>
      <c r="D872" s="237">
        <v>155000</v>
      </c>
      <c r="E872" s="237">
        <v>310000</v>
      </c>
      <c r="F872">
        <v>3</v>
      </c>
    </row>
    <row r="873" spans="1:6" x14ac:dyDescent="0.25">
      <c r="A873" s="235">
        <v>8393701074</v>
      </c>
      <c r="B873">
        <v>10000819</v>
      </c>
      <c r="C873" t="s">
        <v>1305</v>
      </c>
      <c r="D873" s="237">
        <v>449000</v>
      </c>
      <c r="E873" s="237">
        <v>449000</v>
      </c>
      <c r="F873">
        <v>6</v>
      </c>
    </row>
    <row r="874" spans="1:6" x14ac:dyDescent="0.25">
      <c r="A874" s="235">
        <v>8401243130</v>
      </c>
      <c r="B874">
        <v>10001634</v>
      </c>
      <c r="C874" t="s">
        <v>1550</v>
      </c>
      <c r="D874" s="237">
        <v>660000</v>
      </c>
      <c r="E874" s="237">
        <v>660000</v>
      </c>
      <c r="F874">
        <v>6</v>
      </c>
    </row>
    <row r="875" spans="1:6" x14ac:dyDescent="0.25">
      <c r="A875" s="235">
        <v>8400535464</v>
      </c>
      <c r="B875">
        <v>10000820</v>
      </c>
      <c r="C875" t="s">
        <v>1306</v>
      </c>
      <c r="D875" s="237">
        <v>594000</v>
      </c>
      <c r="E875" s="237">
        <v>594000</v>
      </c>
      <c r="F875">
        <v>6</v>
      </c>
    </row>
    <row r="876" spans="1:6" x14ac:dyDescent="0.25">
      <c r="A876" s="235">
        <v>8362824085</v>
      </c>
      <c r="B876">
        <v>10001073</v>
      </c>
      <c r="C876" t="s">
        <v>2159</v>
      </c>
      <c r="D876" s="237">
        <v>350000</v>
      </c>
      <c r="E876" s="237">
        <v>350000</v>
      </c>
      <c r="F876">
        <v>2</v>
      </c>
    </row>
    <row r="877" spans="1:6" x14ac:dyDescent="0.25">
      <c r="A877" s="235">
        <v>8386094052</v>
      </c>
      <c r="B877">
        <v>10000830</v>
      </c>
      <c r="C877" t="s">
        <v>1307</v>
      </c>
      <c r="D877" s="237">
        <v>234433.33333333334</v>
      </c>
      <c r="E877" s="237">
        <v>312577.77777777781</v>
      </c>
      <c r="F877">
        <v>6</v>
      </c>
    </row>
    <row r="878" spans="1:6" x14ac:dyDescent="0.25">
      <c r="A878" s="235">
        <v>8390694719</v>
      </c>
      <c r="B878">
        <v>10001323</v>
      </c>
      <c r="C878" t="s">
        <v>1460</v>
      </c>
      <c r="D878" s="237">
        <v>224675</v>
      </c>
      <c r="E878" s="237">
        <v>323258.33333333331</v>
      </c>
      <c r="F878">
        <v>6</v>
      </c>
    </row>
    <row r="879" spans="1:6" x14ac:dyDescent="0.25">
      <c r="A879" s="235">
        <v>8379402995</v>
      </c>
      <c r="B879">
        <v>10000944</v>
      </c>
      <c r="C879" t="s">
        <v>1346</v>
      </c>
      <c r="D879" s="237">
        <v>438600</v>
      </c>
      <c r="E879" s="237">
        <v>438600</v>
      </c>
      <c r="F879">
        <v>6</v>
      </c>
    </row>
    <row r="880" spans="1:6" x14ac:dyDescent="0.25">
      <c r="A880" s="235">
        <v>8422492644</v>
      </c>
      <c r="B880">
        <v>10000831</v>
      </c>
      <c r="C880" t="s">
        <v>1308</v>
      </c>
      <c r="D880" s="237">
        <v>453333.33333333331</v>
      </c>
      <c r="E880" s="237">
        <v>453333.33333333331</v>
      </c>
      <c r="F880">
        <v>6</v>
      </c>
    </row>
    <row r="881" spans="1:6" x14ac:dyDescent="0.25">
      <c r="A881" s="235">
        <v>8311924805</v>
      </c>
      <c r="B881">
        <v>10000193</v>
      </c>
      <c r="C881" t="s">
        <v>979</v>
      </c>
      <c r="D881" s="237">
        <v>628133.33333333337</v>
      </c>
      <c r="E881" s="237">
        <v>628133.33333333337</v>
      </c>
      <c r="F881">
        <v>6</v>
      </c>
    </row>
    <row r="882" spans="1:6" x14ac:dyDescent="0.25">
      <c r="A882" s="235">
        <v>8416513058</v>
      </c>
      <c r="B882">
        <v>10000832</v>
      </c>
      <c r="C882" t="s">
        <v>1309</v>
      </c>
      <c r="D882" s="237">
        <v>480000</v>
      </c>
      <c r="E882" s="237">
        <v>480000</v>
      </c>
      <c r="F882">
        <v>6</v>
      </c>
    </row>
    <row r="883" spans="1:6" x14ac:dyDescent="0.25">
      <c r="A883" s="235">
        <v>8380550846</v>
      </c>
      <c r="B883">
        <v>10000833</v>
      </c>
      <c r="C883" t="s">
        <v>1310</v>
      </c>
      <c r="D883" s="237">
        <v>345866.66666666669</v>
      </c>
      <c r="E883" s="237">
        <v>345866.66666666669</v>
      </c>
      <c r="F883">
        <v>6</v>
      </c>
    </row>
    <row r="884" spans="1:6" x14ac:dyDescent="0.25">
      <c r="A884" s="235">
        <v>8435150860</v>
      </c>
      <c r="B884">
        <v>10001811</v>
      </c>
      <c r="C884" t="s">
        <v>2371</v>
      </c>
      <c r="D884" s="237">
        <v>508800</v>
      </c>
      <c r="E884" s="237">
        <v>508800</v>
      </c>
      <c r="F884">
        <v>4</v>
      </c>
    </row>
    <row r="885" spans="1:6" x14ac:dyDescent="0.25">
      <c r="A885" s="235">
        <v>8457891952</v>
      </c>
      <c r="B885">
        <v>10001679</v>
      </c>
      <c r="C885" t="s">
        <v>2468</v>
      </c>
      <c r="D885" s="237">
        <v>288800</v>
      </c>
      <c r="E885" s="237">
        <v>385066.66666666669</v>
      </c>
      <c r="F885">
        <v>6</v>
      </c>
    </row>
    <row r="886" spans="1:6" x14ac:dyDescent="0.25">
      <c r="A886" s="235">
        <v>8373774033</v>
      </c>
      <c r="B886">
        <v>10001727</v>
      </c>
      <c r="C886" t="s">
        <v>2181</v>
      </c>
      <c r="D886" s="237">
        <v>277433.33333333331</v>
      </c>
      <c r="E886" s="237">
        <v>277433.33333333331</v>
      </c>
      <c r="F886">
        <v>6</v>
      </c>
    </row>
    <row r="887" spans="1:6" x14ac:dyDescent="0.25">
      <c r="A887" s="235">
        <v>8461520602</v>
      </c>
      <c r="B887">
        <v>10001256</v>
      </c>
      <c r="C887" t="s">
        <v>2482</v>
      </c>
      <c r="D887" s="237">
        <v>470000</v>
      </c>
      <c r="E887" s="237">
        <v>470000</v>
      </c>
      <c r="F887">
        <v>6</v>
      </c>
    </row>
    <row r="888" spans="1:6" x14ac:dyDescent="0.25">
      <c r="A888" s="235">
        <v>8361092331</v>
      </c>
      <c r="B888">
        <v>10001490</v>
      </c>
      <c r="C888" t="s">
        <v>1510</v>
      </c>
      <c r="D888" s="237">
        <v>233300</v>
      </c>
      <c r="E888" s="237">
        <v>311066.66666666669</v>
      </c>
      <c r="F888">
        <v>6</v>
      </c>
    </row>
    <row r="889" spans="1:6" x14ac:dyDescent="0.25">
      <c r="A889" s="235">
        <v>8375352837</v>
      </c>
      <c r="B889">
        <v>10002033</v>
      </c>
      <c r="C889" t="s">
        <v>1808</v>
      </c>
      <c r="D889" s="237">
        <v>82500</v>
      </c>
      <c r="E889" s="237">
        <v>330000</v>
      </c>
      <c r="F889">
        <v>2</v>
      </c>
    </row>
    <row r="890" spans="1:6" x14ac:dyDescent="0.25">
      <c r="A890" s="235">
        <v>8453660115</v>
      </c>
      <c r="B890">
        <v>10002026</v>
      </c>
      <c r="C890" t="s">
        <v>1800</v>
      </c>
      <c r="D890" s="237">
        <v>82500</v>
      </c>
      <c r="E890" s="237">
        <v>330000</v>
      </c>
      <c r="F890">
        <v>2</v>
      </c>
    </row>
    <row r="891" spans="1:6" x14ac:dyDescent="0.25">
      <c r="A891" s="235">
        <v>8397945369</v>
      </c>
      <c r="B891">
        <v>10000840</v>
      </c>
      <c r="C891" t="s">
        <v>2244</v>
      </c>
      <c r="D891" s="237">
        <v>314033.33333333331</v>
      </c>
      <c r="E891" s="237">
        <v>314033.33333333331</v>
      </c>
      <c r="F891">
        <v>6</v>
      </c>
    </row>
    <row r="892" spans="1:6" x14ac:dyDescent="0.25">
      <c r="A892" s="235">
        <v>8409494051</v>
      </c>
      <c r="B892">
        <v>10000901</v>
      </c>
      <c r="C892" t="s">
        <v>1331</v>
      </c>
      <c r="D892" s="237">
        <v>815183.33333333337</v>
      </c>
      <c r="E892" s="237">
        <v>815183.33333333337</v>
      </c>
      <c r="F892">
        <v>6</v>
      </c>
    </row>
    <row r="893" spans="1:6" x14ac:dyDescent="0.25">
      <c r="A893" s="235">
        <v>8469240358</v>
      </c>
      <c r="B893">
        <v>10001586</v>
      </c>
      <c r="C893" t="s">
        <v>1537</v>
      </c>
      <c r="D893" s="237">
        <v>317266.66666666669</v>
      </c>
      <c r="E893" s="237">
        <v>317266.66666666669</v>
      </c>
      <c r="F893">
        <v>6</v>
      </c>
    </row>
    <row r="894" spans="1:6" x14ac:dyDescent="0.25">
      <c r="A894" s="235">
        <v>8458760452</v>
      </c>
      <c r="B894">
        <v>10000999</v>
      </c>
      <c r="C894" t="s">
        <v>1365</v>
      </c>
      <c r="D894" s="237">
        <v>330000</v>
      </c>
      <c r="E894" s="237">
        <v>330000</v>
      </c>
      <c r="F894">
        <v>6</v>
      </c>
    </row>
    <row r="895" spans="1:6" x14ac:dyDescent="0.25">
      <c r="A895" s="235">
        <v>8420503533</v>
      </c>
      <c r="B895">
        <v>10000843</v>
      </c>
      <c r="C895" t="s">
        <v>2328</v>
      </c>
      <c r="D895" s="237">
        <v>287233.33333333331</v>
      </c>
      <c r="E895" s="237">
        <v>287233.33333333331</v>
      </c>
      <c r="F895">
        <v>6</v>
      </c>
    </row>
    <row r="896" spans="1:6" x14ac:dyDescent="0.25">
      <c r="A896" s="235">
        <v>8396360162</v>
      </c>
      <c r="B896">
        <v>10001136</v>
      </c>
      <c r="C896" t="s">
        <v>2235</v>
      </c>
      <c r="D896" s="237">
        <v>330000</v>
      </c>
      <c r="E896" s="237">
        <v>330000</v>
      </c>
      <c r="F896">
        <v>6</v>
      </c>
    </row>
    <row r="897" spans="1:6" x14ac:dyDescent="0.25">
      <c r="A897" s="235">
        <v>8452000928</v>
      </c>
      <c r="B897">
        <v>10000972</v>
      </c>
      <c r="C897" t="s">
        <v>1357</v>
      </c>
      <c r="D897" s="237">
        <v>550000</v>
      </c>
      <c r="E897" s="237">
        <v>550000</v>
      </c>
      <c r="F897">
        <v>6</v>
      </c>
    </row>
    <row r="898" spans="1:6" x14ac:dyDescent="0.25">
      <c r="A898" s="235">
        <v>8424091655</v>
      </c>
      <c r="B898">
        <v>10001018</v>
      </c>
      <c r="C898" t="s">
        <v>1371</v>
      </c>
      <c r="D898" s="237">
        <v>328266.66666666669</v>
      </c>
      <c r="E898" s="237">
        <v>328266.66666666669</v>
      </c>
      <c r="F898">
        <v>6</v>
      </c>
    </row>
    <row r="899" spans="1:6" x14ac:dyDescent="0.25">
      <c r="A899" s="235">
        <v>8375101591</v>
      </c>
      <c r="B899">
        <v>10000845</v>
      </c>
      <c r="C899" t="s">
        <v>2186</v>
      </c>
      <c r="D899" s="237">
        <v>352000</v>
      </c>
      <c r="E899" s="237">
        <v>352000</v>
      </c>
      <c r="F899">
        <v>6</v>
      </c>
    </row>
    <row r="900" spans="1:6" x14ac:dyDescent="0.25">
      <c r="A900" s="235">
        <v>8434440679</v>
      </c>
      <c r="B900">
        <v>10000846</v>
      </c>
      <c r="C900" t="s">
        <v>1314</v>
      </c>
      <c r="D900" s="237">
        <v>240933.33333333334</v>
      </c>
      <c r="E900" s="237">
        <v>240933.33333333334</v>
      </c>
      <c r="F900">
        <v>6</v>
      </c>
    </row>
    <row r="901" spans="1:6" x14ac:dyDescent="0.25">
      <c r="A901" s="235">
        <v>8332374189</v>
      </c>
      <c r="B901">
        <v>10001894</v>
      </c>
      <c r="C901" t="s">
        <v>2089</v>
      </c>
      <c r="D901" s="237">
        <v>476333.33333333331</v>
      </c>
      <c r="E901" s="237">
        <v>476333.33333333331</v>
      </c>
      <c r="F901">
        <v>6</v>
      </c>
    </row>
    <row r="902" spans="1:6" x14ac:dyDescent="0.25">
      <c r="A902" s="235">
        <v>8413841763</v>
      </c>
      <c r="B902">
        <v>10000847</v>
      </c>
      <c r="C902" t="s">
        <v>2303</v>
      </c>
      <c r="D902" s="237">
        <v>353183.33333333331</v>
      </c>
      <c r="E902" s="237">
        <v>353183.33333333331</v>
      </c>
      <c r="F902">
        <v>6</v>
      </c>
    </row>
    <row r="903" spans="1:6" x14ac:dyDescent="0.25">
      <c r="A903" s="235">
        <v>8469970453</v>
      </c>
      <c r="B903">
        <v>10001311</v>
      </c>
      <c r="C903" t="s">
        <v>188</v>
      </c>
      <c r="D903" s="237">
        <v>330000</v>
      </c>
      <c r="E903" s="237">
        <v>440000</v>
      </c>
      <c r="F903">
        <v>6</v>
      </c>
    </row>
  </sheetData>
  <autoFilter ref="A1:F903" xr:uid="{00000000-0009-0000-0000-000000000000}"/>
  <conditionalFormatting sqref="A1">
    <cfRule type="duplicateValues" dxfId="1" priority="2"/>
  </conditionalFormatting>
  <conditionalFormatting sqref="A1:A1048576">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7</vt:i4>
      </vt:variant>
    </vt:vector>
  </HeadingPairs>
  <TitlesOfParts>
    <vt:vector size="7" baseType="lpstr">
      <vt:lpstr>Terv-tény</vt:lpstr>
      <vt:lpstr>Bérköltség</vt:lpstr>
      <vt:lpstr>Dologi_felhalm.</vt:lpstr>
      <vt:lpstr>Hónapok</vt:lpstr>
      <vt:lpstr>Admin</vt:lpstr>
      <vt:lpstr>Havi béradatok</vt:lpstr>
      <vt:lpstr>Információk</vt:lpstr>
    </vt:vector>
  </TitlesOfParts>
  <Company>Pannon Egyetem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Aporfiné Nagy Andrea</dc:creator>
  <cp:lastModifiedBy>Domjan Gabor</cp:lastModifiedBy>
  <cp:lastPrinted>2022-07-18T10:28:40Z</cp:lastPrinted>
  <dcterms:created xsi:type="dcterms:W3CDTF">2012-04-12T14:47:49Z</dcterms:created>
  <dcterms:modified xsi:type="dcterms:W3CDTF">2023-05-04T20:28:10Z</dcterms:modified>
</cp:coreProperties>
</file>