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eat/Documents/Education/MechEng/Year4/GDP/TestMethod/Code/"/>
    </mc:Choice>
  </mc:AlternateContent>
  <xr:revisionPtr revIDLastSave="0" documentId="13_ncr:1_{1060BE93-0FD1-4047-A342-599F4EF2470B}" xr6:coauthVersionLast="40" xr6:coauthVersionMax="40" xr10:uidLastSave="{00000000-0000-0000-0000-000000000000}"/>
  <bookViews>
    <workbookView xWindow="580" yWindow="2900" windowWidth="12140" windowHeight="14540" xr2:uid="{E0A0D53E-B7EF-1340-B70F-F6926232AA2D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0" i="2" l="1"/>
  <c r="C23" i="2" s="1"/>
  <c r="D30" i="2" s="1"/>
  <c r="B20" i="2"/>
  <c r="C19" i="2"/>
  <c r="B19" i="2"/>
  <c r="C18" i="2"/>
  <c r="B18" i="2"/>
  <c r="B23" i="2" s="1"/>
  <c r="D27" i="2" s="1"/>
  <c r="C17" i="2"/>
  <c r="B17" i="2"/>
  <c r="B22" i="2" s="1"/>
  <c r="D26" i="2" s="1"/>
  <c r="C9" i="2"/>
  <c r="C13" i="2" s="1"/>
  <c r="D30" i="1"/>
  <c r="D29" i="1"/>
  <c r="D27" i="1"/>
  <c r="D26" i="1"/>
  <c r="C23" i="1"/>
  <c r="C22" i="1"/>
  <c r="B23" i="1"/>
  <c r="B22" i="1"/>
  <c r="C18" i="1"/>
  <c r="C19" i="1"/>
  <c r="C20" i="1"/>
  <c r="C17" i="1"/>
  <c r="B17" i="1"/>
  <c r="B18" i="1"/>
  <c r="B19" i="1"/>
  <c r="B20" i="1"/>
  <c r="C9" i="1"/>
  <c r="C13" i="1" s="1"/>
  <c r="C11" i="2" l="1"/>
  <c r="C29" i="2" s="1"/>
  <c r="C22" i="2"/>
  <c r="D29" i="2" s="1"/>
  <c r="B29" i="2"/>
  <c r="B12" i="2"/>
  <c r="B10" i="2"/>
  <c r="C12" i="2"/>
  <c r="C10" i="2"/>
  <c r="B13" i="2"/>
  <c r="B11" i="2"/>
  <c r="C10" i="1"/>
  <c r="B11" i="1"/>
  <c r="B27" i="1" s="1"/>
  <c r="C11" i="1"/>
  <c r="B12" i="1"/>
  <c r="C12" i="1"/>
  <c r="B13" i="1"/>
  <c r="B10" i="1"/>
  <c r="B26" i="1" s="1"/>
  <c r="B27" i="2" l="1"/>
  <c r="C27" i="2"/>
  <c r="C30" i="2"/>
  <c r="B30" i="2"/>
  <c r="C26" i="2"/>
  <c r="B26" i="2"/>
  <c r="F10" i="2" s="1" a="1"/>
  <c r="F12" i="2" a="1"/>
  <c r="B30" i="1"/>
  <c r="C30" i="1"/>
  <c r="C27" i="1"/>
  <c r="B29" i="1"/>
  <c r="C29" i="1"/>
  <c r="C26" i="1"/>
  <c r="F10" i="1" s="1" a="1"/>
  <c r="F11" i="1" s="1"/>
  <c r="F13" i="2" l="1"/>
  <c r="F12" i="2"/>
  <c r="F11" i="2"/>
  <c r="F10" i="2"/>
  <c r="F12" i="1" a="1"/>
  <c r="F12" i="1" s="1"/>
  <c r="F10" i="1"/>
  <c r="F13" i="1" l="1"/>
</calcChain>
</file>

<file path=xl/sharedStrings.xml><?xml version="1.0" encoding="utf-8"?>
<sst xmlns="http://schemas.openxmlformats.org/spreadsheetml/2006/main" count="58" uniqueCount="17">
  <si>
    <t>BL</t>
  </si>
  <si>
    <t>TR</t>
  </si>
  <si>
    <t>BR</t>
  </si>
  <si>
    <t>TL</t>
  </si>
  <si>
    <t>TBL_LOW_H</t>
  </si>
  <si>
    <t>TBL_LOW_V</t>
  </si>
  <si>
    <t>TBL_UPPER_H</t>
  </si>
  <si>
    <t>TBL_UPPER_V</t>
  </si>
  <si>
    <t>Initial</t>
  </si>
  <si>
    <t>Target</t>
  </si>
  <si>
    <t>CX1</t>
  </si>
  <si>
    <t>CY1</t>
  </si>
  <si>
    <t>Mean lower</t>
  </si>
  <si>
    <t>Mean upper</t>
  </si>
  <si>
    <t>4k</t>
  </si>
  <si>
    <t>Result</t>
  </si>
  <si>
    <t>Required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</si>
</sst>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8" xfId="0" applyFont="1" applyBorder="1"/>
    <xf numFmtId="0" fontId="3" fillId="0" borderId="9" xfId="0" applyFont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1" fontId="0" fillId="3" borderId="3" xfId="0" applyNumberFormat="1" applyFill="1" applyBorder="1" applyAlignment="1">
      <alignment wrapText="1"/>
    </xf>
    <xf numFmtId="1" fontId="0" fillId="3" borderId="5" xfId="0" applyNumberFormat="1" applyFill="1" applyBorder="1" applyAlignment="1">
      <alignment wrapText="1"/>
    </xf>
    <xf numFmtId="1" fontId="0" fillId="3" borderId="5" xfId="0" applyNumberFormat="1" applyFill="1" applyBorder="1"/>
    <xf numFmtId="1" fontId="0" fillId="3" borderId="7" xfId="0" applyNumberFormat="1" applyFill="1" applyBorder="1"/>
    <xf numFmtId="168" fontId="1" fillId="2" borderId="1" xfId="0" applyNumberFormat="1" applyFont="1" applyFill="1" applyBorder="1"/>
    <xf numFmtId="168" fontId="1" fillId="3" borderId="10" xfId="0" applyNumberFormat="1" applyFont="1" applyFill="1" applyBorder="1"/>
    <xf numFmtId="168" fontId="0" fillId="0" borderId="0" xfId="0" applyNumberFormat="1"/>
    <xf numFmtId="168" fontId="0" fillId="2" borderId="0" xfId="0" applyNumberFormat="1" applyFill="1"/>
    <xf numFmtId="170" fontId="0" fillId="3" borderId="3" xfId="0" applyNumberFormat="1" applyFill="1" applyBorder="1" applyAlignment="1">
      <alignment wrapText="1"/>
    </xf>
    <xf numFmtId="170" fontId="0" fillId="3" borderId="5" xfId="0" applyNumberFormat="1" applyFill="1" applyBorder="1" applyAlignment="1">
      <alignment wrapText="1"/>
    </xf>
    <xf numFmtId="170" fontId="0" fillId="3" borderId="5" xfId="0" applyNumberFormat="1" applyFill="1" applyBorder="1"/>
    <xf numFmtId="170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4E94-95AC-8842-977A-6946409D3ED5}">
  <dimension ref="A1:J30"/>
  <sheetViews>
    <sheetView tabSelected="1" workbookViewId="0">
      <selection activeCell="E17" sqref="E17"/>
    </sheetView>
  </sheetViews>
  <sheetFormatPr baseColWidth="10" defaultRowHeight="16" x14ac:dyDescent="0.2"/>
  <cols>
    <col min="1" max="1" width="14.5" bestFit="1" customWidth="1"/>
    <col min="2" max="2" width="13.1640625" style="16" bestFit="1" customWidth="1"/>
    <col min="3" max="4" width="10.83203125" style="16"/>
    <col min="5" max="5" width="12.83203125" bestFit="1" customWidth="1"/>
    <col min="6" max="6" width="20.1640625" customWidth="1"/>
  </cols>
  <sheetData>
    <row r="1" spans="1:10" ht="17" thickBot="1" x14ac:dyDescent="0.25">
      <c r="B1" s="14" t="s">
        <v>16</v>
      </c>
      <c r="C1" s="15" t="s">
        <v>15</v>
      </c>
    </row>
    <row r="3" spans="1:10" ht="17" thickBot="1" x14ac:dyDescent="0.25">
      <c r="A3" t="s">
        <v>8</v>
      </c>
      <c r="G3" s="5">
        <v>1080</v>
      </c>
      <c r="H3" s="5" t="s">
        <v>14</v>
      </c>
    </row>
    <row r="4" spans="1:10" x14ac:dyDescent="0.2">
      <c r="A4" t="s">
        <v>0</v>
      </c>
      <c r="B4" s="17">
        <v>439.55652215526055</v>
      </c>
      <c r="C4" s="17">
        <v>239.9658800475402</v>
      </c>
      <c r="E4" s="1" t="s">
        <v>4</v>
      </c>
      <c r="F4" s="7">
        <v>0</v>
      </c>
      <c r="G4" s="6">
        <v>0</v>
      </c>
      <c r="H4" s="5">
        <v>0</v>
      </c>
    </row>
    <row r="5" spans="1:10" ht="18" x14ac:dyDescent="0.2">
      <c r="A5" t="s">
        <v>2</v>
      </c>
      <c r="B5" s="17">
        <v>1515.1677185634367</v>
      </c>
      <c r="C5" s="17">
        <v>239.1543956172786</v>
      </c>
      <c r="E5" s="2" t="s">
        <v>6</v>
      </c>
      <c r="F5" s="8">
        <v>1920</v>
      </c>
      <c r="G5" s="6">
        <v>1920</v>
      </c>
      <c r="H5" s="5">
        <v>3840</v>
      </c>
      <c r="J5" s="4"/>
    </row>
    <row r="6" spans="1:10" x14ac:dyDescent="0.2">
      <c r="A6" t="s">
        <v>3</v>
      </c>
      <c r="B6" s="17">
        <v>443.12503770545646</v>
      </c>
      <c r="C6" s="17">
        <v>1256.9552866617789</v>
      </c>
      <c r="E6" s="2" t="s">
        <v>5</v>
      </c>
      <c r="F6" s="8">
        <v>0</v>
      </c>
      <c r="G6" s="6">
        <v>0</v>
      </c>
      <c r="H6" s="5">
        <v>0</v>
      </c>
    </row>
    <row r="7" spans="1:10" ht="17" thickBot="1" x14ac:dyDescent="0.25">
      <c r="A7" t="s">
        <v>1</v>
      </c>
      <c r="B7" s="17">
        <v>1513.8945214407729</v>
      </c>
      <c r="C7" s="17">
        <v>1258.1281397380476</v>
      </c>
      <c r="E7" s="3" t="s">
        <v>7</v>
      </c>
      <c r="F7" s="9">
        <v>1080</v>
      </c>
      <c r="G7" s="6">
        <v>1080</v>
      </c>
      <c r="H7" s="5">
        <v>2160</v>
      </c>
    </row>
    <row r="9" spans="1:10" ht="17" thickBot="1" x14ac:dyDescent="0.25">
      <c r="A9" t="s">
        <v>9</v>
      </c>
      <c r="B9" s="17">
        <v>267</v>
      </c>
      <c r="C9" s="16">
        <f>B9/2</f>
        <v>133.5</v>
      </c>
    </row>
    <row r="10" spans="1:10" x14ac:dyDescent="0.2">
      <c r="A10" t="s">
        <v>0</v>
      </c>
      <c r="B10" s="16">
        <f>C9</f>
        <v>133.5</v>
      </c>
      <c r="C10" s="16">
        <f>C9</f>
        <v>133.5</v>
      </c>
      <c r="E10" s="1" t="s">
        <v>4</v>
      </c>
      <c r="F10" s="18">
        <f t="array" ref="F10:F11">MMULT(MINVERSE(B26:C27),D26:D27)</f>
        <v>344.32184349160059</v>
      </c>
    </row>
    <row r="11" spans="1:10" x14ac:dyDescent="0.2">
      <c r="A11" t="s">
        <v>2</v>
      </c>
      <c r="B11" s="16">
        <f>2000-C9</f>
        <v>1866.5</v>
      </c>
      <c r="C11" s="16">
        <f>C9</f>
        <v>133.5</v>
      </c>
      <c r="E11" s="2" t="s">
        <v>6</v>
      </c>
      <c r="F11" s="19">
        <v>1533.3151804435643</v>
      </c>
    </row>
    <row r="12" spans="1:10" x14ac:dyDescent="0.2">
      <c r="A12" t="s">
        <v>3</v>
      </c>
      <c r="B12" s="16">
        <f>C9</f>
        <v>133.5</v>
      </c>
      <c r="C12" s="16">
        <f>1500-C9</f>
        <v>1366.5</v>
      </c>
      <c r="E12" s="2" t="s">
        <v>5</v>
      </c>
      <c r="F12" s="20">
        <f t="array" ref="F12:F13">MMULT(MINVERSE(B29:C30),D29:D30)</f>
        <v>95.211986752084826</v>
      </c>
    </row>
    <row r="13" spans="1:10" ht="17" thickBot="1" x14ac:dyDescent="0.25">
      <c r="A13" t="s">
        <v>1</v>
      </c>
      <c r="B13" s="16">
        <f>2000-C9</f>
        <v>1866.5</v>
      </c>
      <c r="C13" s="16">
        <f>1500-C9</f>
        <v>1366.5</v>
      </c>
      <c r="E13" s="3" t="s">
        <v>7</v>
      </c>
      <c r="F13" s="21">
        <v>986.87468050464281</v>
      </c>
    </row>
    <row r="16" spans="1:10" x14ac:dyDescent="0.2">
      <c r="B16" s="16" t="s">
        <v>10</v>
      </c>
      <c r="C16" s="16" t="s">
        <v>11</v>
      </c>
    </row>
    <row r="17" spans="1:4" x14ac:dyDescent="0.2">
      <c r="A17" t="s">
        <v>0</v>
      </c>
      <c r="B17" s="16">
        <f>((B4*$F$5)/2000)+((1-(B4/2000))*$F$4)</f>
        <v>421.97426126905015</v>
      </c>
      <c r="C17" s="16">
        <f>((C4*$F$6)/1500)+((1-(C4/1500))*$F$7)</f>
        <v>907.22456636577112</v>
      </c>
    </row>
    <row r="18" spans="1:4" x14ac:dyDescent="0.2">
      <c r="A18" t="s">
        <v>2</v>
      </c>
      <c r="B18" s="16">
        <f t="shared" ref="B18:B20" si="0">((B5*$F$5)/2000)+((1-(B5/2000))*$F$4)</f>
        <v>1454.5610098208992</v>
      </c>
      <c r="C18" s="16">
        <f t="shared" ref="C18:C20" si="1">((C5*$F$6)/1500)+((1-(C5/1500))*$F$7)</f>
        <v>907.80883515555934</v>
      </c>
    </row>
    <row r="19" spans="1:4" x14ac:dyDescent="0.2">
      <c r="A19" t="s">
        <v>3</v>
      </c>
      <c r="B19" s="16">
        <f t="shared" si="0"/>
        <v>425.40003619723819</v>
      </c>
      <c r="C19" s="16">
        <f t="shared" si="1"/>
        <v>174.99219360351915</v>
      </c>
    </row>
    <row r="20" spans="1:4" x14ac:dyDescent="0.2">
      <c r="A20" t="s">
        <v>1</v>
      </c>
      <c r="B20" s="16">
        <f t="shared" si="0"/>
        <v>1453.338740583142</v>
      </c>
      <c r="C20" s="16">
        <f t="shared" si="1"/>
        <v>174.14773938860577</v>
      </c>
    </row>
    <row r="22" spans="1:4" x14ac:dyDescent="0.2">
      <c r="A22" t="s">
        <v>12</v>
      </c>
      <c r="B22" s="16">
        <f>AVERAGE(B17,B19)</f>
        <v>423.68714873314417</v>
      </c>
      <c r="C22" s="16">
        <f>AVERAGE(C17,C18)</f>
        <v>907.51670076066523</v>
      </c>
    </row>
    <row r="23" spans="1:4" x14ac:dyDescent="0.2">
      <c r="A23" t="s">
        <v>13</v>
      </c>
      <c r="B23" s="16">
        <f>AVERAGE(B18,B20)</f>
        <v>1453.9498752020206</v>
      </c>
      <c r="C23" s="16">
        <f>AVERAGE(C20,C19)</f>
        <v>174.56996649606248</v>
      </c>
    </row>
    <row r="26" spans="1:4" x14ac:dyDescent="0.2">
      <c r="B26" s="16">
        <f>1-(B10/2000)</f>
        <v>0.93325000000000002</v>
      </c>
      <c r="C26" s="16">
        <f>B10/2000</f>
        <v>6.6750000000000004E-2</v>
      </c>
      <c r="D26" s="16">
        <f>B22</f>
        <v>423.68714873314417</v>
      </c>
    </row>
    <row r="27" spans="1:4" x14ac:dyDescent="0.2">
      <c r="B27" s="16">
        <f>1-(B11/2000)</f>
        <v>6.6749999999999976E-2</v>
      </c>
      <c r="C27" s="16">
        <f>B11/2000</f>
        <v>0.93325000000000002</v>
      </c>
      <c r="D27" s="16">
        <f>B23</f>
        <v>1453.9498752020206</v>
      </c>
    </row>
    <row r="29" spans="1:4" x14ac:dyDescent="0.2">
      <c r="B29" s="16">
        <f>C11/1500</f>
        <v>8.8999999999999996E-2</v>
      </c>
      <c r="C29" s="16">
        <f>1-(C11/1500)</f>
        <v>0.91100000000000003</v>
      </c>
      <c r="D29" s="16">
        <f>C22</f>
        <v>907.51670076066523</v>
      </c>
    </row>
    <row r="30" spans="1:4" x14ac:dyDescent="0.2">
      <c r="B30" s="16">
        <f>C12/1500</f>
        <v>0.91100000000000003</v>
      </c>
      <c r="C30" s="16">
        <f>1-(C12/1500)</f>
        <v>8.8999999999999968E-2</v>
      </c>
      <c r="D30" s="16">
        <f>C23</f>
        <v>174.56996649606248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B2C1-5E0E-2949-B38C-7049A1D0BDAF}">
  <dimension ref="A1:J30"/>
  <sheetViews>
    <sheetView workbookViewId="0">
      <selection activeCell="F19" sqref="F19"/>
    </sheetView>
  </sheetViews>
  <sheetFormatPr baseColWidth="10" defaultRowHeight="16" x14ac:dyDescent="0.2"/>
  <cols>
    <col min="1" max="1" width="14.5" bestFit="1" customWidth="1"/>
    <col min="2" max="2" width="13.1640625" style="16" bestFit="1" customWidth="1"/>
    <col min="3" max="4" width="10.83203125" style="16"/>
    <col min="5" max="5" width="12.83203125" bestFit="1" customWidth="1"/>
    <col min="6" max="6" width="20.1640625" customWidth="1"/>
  </cols>
  <sheetData>
    <row r="1" spans="1:10" ht="17" thickBot="1" x14ac:dyDescent="0.25">
      <c r="B1" s="14" t="s">
        <v>16</v>
      </c>
      <c r="C1" s="15" t="s">
        <v>15</v>
      </c>
    </row>
    <row r="3" spans="1:10" ht="17" thickBot="1" x14ac:dyDescent="0.25">
      <c r="A3" t="s">
        <v>8</v>
      </c>
      <c r="G3" s="5">
        <v>1080</v>
      </c>
      <c r="H3" s="5" t="s">
        <v>14</v>
      </c>
    </row>
    <row r="4" spans="1:10" x14ac:dyDescent="0.2">
      <c r="A4" t="s">
        <v>0</v>
      </c>
      <c r="B4" s="17">
        <v>111.4</v>
      </c>
      <c r="C4" s="17">
        <v>119.31</v>
      </c>
      <c r="E4" s="1" t="s">
        <v>4</v>
      </c>
      <c r="F4" s="7">
        <v>343</v>
      </c>
      <c r="G4" s="6">
        <v>0</v>
      </c>
      <c r="H4" s="5">
        <v>0</v>
      </c>
    </row>
    <row r="5" spans="1:10" ht="18" x14ac:dyDescent="0.2">
      <c r="A5" t="s">
        <v>2</v>
      </c>
      <c r="B5" s="17">
        <v>1873.13</v>
      </c>
      <c r="C5" s="17">
        <v>117.26</v>
      </c>
      <c r="E5" s="2" t="s">
        <v>6</v>
      </c>
      <c r="F5" s="8">
        <v>1539</v>
      </c>
      <c r="G5" s="6">
        <v>1920</v>
      </c>
      <c r="H5" s="5">
        <v>3840</v>
      </c>
      <c r="J5" s="4"/>
    </row>
    <row r="6" spans="1:10" x14ac:dyDescent="0.2">
      <c r="A6" t="s">
        <v>3</v>
      </c>
      <c r="B6" s="17">
        <v>116.47</v>
      </c>
      <c r="C6" s="17">
        <v>1377.5</v>
      </c>
      <c r="E6" s="2" t="s">
        <v>5</v>
      </c>
      <c r="F6" s="8">
        <v>110</v>
      </c>
      <c r="G6" s="6">
        <v>0</v>
      </c>
      <c r="H6" s="5">
        <v>0</v>
      </c>
    </row>
    <row r="7" spans="1:10" ht="17" thickBot="1" x14ac:dyDescent="0.25">
      <c r="A7" t="s">
        <v>1</v>
      </c>
      <c r="B7" s="17">
        <v>1873</v>
      </c>
      <c r="C7" s="17">
        <v>1372.93</v>
      </c>
      <c r="E7" s="3" t="s">
        <v>7</v>
      </c>
      <c r="F7" s="9">
        <v>1008</v>
      </c>
      <c r="G7" s="6">
        <v>1080</v>
      </c>
      <c r="H7" s="5">
        <v>2160</v>
      </c>
    </row>
    <row r="9" spans="1:10" ht="17" thickBot="1" x14ac:dyDescent="0.25">
      <c r="A9" t="s">
        <v>9</v>
      </c>
      <c r="B9" s="17">
        <v>250</v>
      </c>
      <c r="C9" s="16">
        <f>B9/2</f>
        <v>125</v>
      </c>
    </row>
    <row r="10" spans="1:10" x14ac:dyDescent="0.2">
      <c r="A10" t="s">
        <v>0</v>
      </c>
      <c r="B10" s="16">
        <f>C9</f>
        <v>125</v>
      </c>
      <c r="C10" s="16">
        <f>C9</f>
        <v>125</v>
      </c>
      <c r="E10" s="1" t="s">
        <v>4</v>
      </c>
      <c r="F10" s="10">
        <f t="array" ref="F10:F11">MMULT(MINVERSE(B26:C27),D26:D27)</f>
        <v>335.99314857142866</v>
      </c>
    </row>
    <row r="11" spans="1:10" x14ac:dyDescent="0.2">
      <c r="A11" t="s">
        <v>2</v>
      </c>
      <c r="B11" s="16">
        <f>2000-C9</f>
        <v>1875</v>
      </c>
      <c r="C11" s="16">
        <f>C9</f>
        <v>125</v>
      </c>
      <c r="E11" s="2" t="s">
        <v>6</v>
      </c>
      <c r="F11" s="11">
        <v>1538.2328514285712</v>
      </c>
    </row>
    <row r="12" spans="1:10" x14ac:dyDescent="0.2">
      <c r="A12" t="s">
        <v>3</v>
      </c>
      <c r="B12" s="16">
        <f>C9</f>
        <v>125</v>
      </c>
      <c r="C12" s="16">
        <f>1500-C9</f>
        <v>1375</v>
      </c>
      <c r="E12" s="2" t="s">
        <v>5</v>
      </c>
      <c r="F12" s="12">
        <f t="array" ref="F12:F13">MMULT(MINVERSE(B29:C30),D29:D30)</f>
        <v>109.45641066666661</v>
      </c>
    </row>
    <row r="13" spans="1:10" ht="17" thickBot="1" x14ac:dyDescent="0.25">
      <c r="A13" t="s">
        <v>1</v>
      </c>
      <c r="B13" s="16">
        <f>2000-C9</f>
        <v>1875</v>
      </c>
      <c r="C13" s="16">
        <f>1500-C9</f>
        <v>1375</v>
      </c>
      <c r="E13" s="3" t="s">
        <v>7</v>
      </c>
      <c r="F13" s="13">
        <v>1012.4349226666668</v>
      </c>
    </row>
    <row r="16" spans="1:10" x14ac:dyDescent="0.2">
      <c r="B16" s="16" t="s">
        <v>10</v>
      </c>
      <c r="C16" s="16" t="s">
        <v>11</v>
      </c>
    </row>
    <row r="17" spans="1:4" x14ac:dyDescent="0.2">
      <c r="A17" t="s">
        <v>0</v>
      </c>
      <c r="B17" s="16">
        <f>((B4*$F$5)/2000)+((1-(B4/2000))*$F$4)</f>
        <v>409.61720000000003</v>
      </c>
      <c r="C17" s="16">
        <f>((C4*$F$6)/1500)+((1-(C4/1500))*$F$7)</f>
        <v>936.57308000000012</v>
      </c>
    </row>
    <row r="18" spans="1:4" x14ac:dyDescent="0.2">
      <c r="A18" t="s">
        <v>2</v>
      </c>
      <c r="B18" s="16">
        <f t="shared" ref="B18:B20" si="0">((B5*$F$5)/2000)+((1-(B5/2000))*$F$4)</f>
        <v>1463.13174</v>
      </c>
      <c r="C18" s="16">
        <f t="shared" ref="C18:C20" si="1">((C5*$F$6)/1500)+((1-(C5/1500))*$F$7)</f>
        <v>937.80034666666666</v>
      </c>
    </row>
    <row r="19" spans="1:4" x14ac:dyDescent="0.2">
      <c r="A19" t="s">
        <v>3</v>
      </c>
      <c r="B19" s="16">
        <f t="shared" si="0"/>
        <v>412.64905999999996</v>
      </c>
      <c r="C19" s="16">
        <f t="shared" si="1"/>
        <v>183.33666666666664</v>
      </c>
    </row>
    <row r="20" spans="1:4" x14ac:dyDescent="0.2">
      <c r="A20" t="s">
        <v>1</v>
      </c>
      <c r="B20" s="16">
        <f t="shared" si="0"/>
        <v>1463.0540000000001</v>
      </c>
      <c r="C20" s="16">
        <f t="shared" si="1"/>
        <v>186.07257333333331</v>
      </c>
    </row>
    <row r="22" spans="1:4" x14ac:dyDescent="0.2">
      <c r="A22" t="s">
        <v>12</v>
      </c>
      <c r="B22" s="16">
        <f>AVERAGE(B17,B19)</f>
        <v>411.13312999999999</v>
      </c>
      <c r="C22" s="16">
        <f>AVERAGE(C17,C18)</f>
        <v>937.18671333333339</v>
      </c>
    </row>
    <row r="23" spans="1:4" x14ac:dyDescent="0.2">
      <c r="A23" t="s">
        <v>13</v>
      </c>
      <c r="B23" s="16">
        <f>AVERAGE(B18,B20)</f>
        <v>1463.0928699999999</v>
      </c>
      <c r="C23" s="16">
        <f>AVERAGE(C20,C19)</f>
        <v>184.70461999999998</v>
      </c>
    </row>
    <row r="26" spans="1:4" x14ac:dyDescent="0.2">
      <c r="B26" s="16">
        <f>1-(B10/2000)</f>
        <v>0.9375</v>
      </c>
      <c r="C26" s="16">
        <f>B10/2000</f>
        <v>6.25E-2</v>
      </c>
      <c r="D26" s="16">
        <f>B22</f>
        <v>411.13312999999999</v>
      </c>
    </row>
    <row r="27" spans="1:4" x14ac:dyDescent="0.2">
      <c r="B27" s="16">
        <f>1-(B11/2000)</f>
        <v>6.25E-2</v>
      </c>
      <c r="C27" s="16">
        <f>B11/2000</f>
        <v>0.9375</v>
      </c>
      <c r="D27" s="16">
        <f>B23</f>
        <v>1463.0928699999999</v>
      </c>
    </row>
    <row r="29" spans="1:4" x14ac:dyDescent="0.2">
      <c r="B29" s="16">
        <f>C11/1500</f>
        <v>8.3333333333333329E-2</v>
      </c>
      <c r="C29" s="16">
        <f>1-(C11/1500)</f>
        <v>0.91666666666666663</v>
      </c>
      <c r="D29" s="16">
        <f>C22</f>
        <v>937.18671333333339</v>
      </c>
    </row>
    <row r="30" spans="1:4" x14ac:dyDescent="0.2">
      <c r="B30" s="16">
        <f>C12/1500</f>
        <v>0.91666666666666663</v>
      </c>
      <c r="C30" s="16">
        <f>1-(C12/1500)</f>
        <v>8.333333333333337E-2</v>
      </c>
      <c r="D30" s="16">
        <f>C23</f>
        <v>184.70461999999998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leat m.j. (mjl1g15)</dc:creator>
  <cp:lastModifiedBy>leat m.j. (mjl1g15)</cp:lastModifiedBy>
  <dcterms:created xsi:type="dcterms:W3CDTF">2019-04-13T13:58:02Z</dcterms:created>
  <dcterms:modified xsi:type="dcterms:W3CDTF">2019-04-15T17:02:56Z</dcterms:modified>
</cp:coreProperties>
</file>