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arethdsouza/Documents/MS/CSCI 572 Information Retrieval/Assignment1/"/>
    </mc:Choice>
  </mc:AlternateContent>
  <bookViews>
    <workbookView xWindow="0" yWindow="460" windowWidth="28800" windowHeight="17460" tabRatio="500" activeTab="1"/>
  </bookViews>
  <sheets>
    <sheet name="Queries" sheetId="1" r:id="rId1"/>
    <sheet name="Result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0" i="2" l="1"/>
  <c r="Q40" i="2"/>
  <c r="I39" i="2"/>
  <c r="I38" i="2"/>
  <c r="H39" i="2"/>
  <c r="H38" i="2"/>
  <c r="R39" i="2"/>
  <c r="R38" i="2"/>
  <c r="Q39" i="2"/>
  <c r="Q38" i="2"/>
  <c r="AB6" i="2"/>
  <c r="AB7" i="2"/>
  <c r="AB8" i="2"/>
  <c r="AB9" i="2"/>
  <c r="AB10" i="2"/>
  <c r="AB11" i="2"/>
  <c r="AB12" i="2"/>
  <c r="AB13" i="2"/>
  <c r="AB14" i="2"/>
  <c r="AB15" i="2"/>
  <c r="AB16" i="2"/>
  <c r="AB5" i="2"/>
</calcChain>
</file>

<file path=xl/sharedStrings.xml><?xml version="1.0" encoding="utf-8"?>
<sst xmlns="http://schemas.openxmlformats.org/spreadsheetml/2006/main" count="88" uniqueCount="46">
  <si>
    <t>Query No.</t>
  </si>
  <si>
    <t>Faculty Name</t>
  </si>
  <si>
    <t>School Map</t>
  </si>
  <si>
    <t>Founder Name</t>
  </si>
  <si>
    <t>Query String</t>
  </si>
  <si>
    <t>Query Type</t>
  </si>
  <si>
    <t>Faculty Department</t>
  </si>
  <si>
    <t>Sonya Earley Keck</t>
  </si>
  <si>
    <t>Pragna Patel Keck</t>
  </si>
  <si>
    <t>Shawn Roofian Keck</t>
  </si>
  <si>
    <t>Department of Pathology  Keck</t>
  </si>
  <si>
    <t>Department of Dermatology Keck</t>
  </si>
  <si>
    <t>Department of Surgery Keck</t>
  </si>
  <si>
    <t>Keck USC Map</t>
  </si>
  <si>
    <t>W.M. Keck</t>
  </si>
  <si>
    <t>Alumni Webpage</t>
  </si>
  <si>
    <t>USC Keck Alumni</t>
  </si>
  <si>
    <t>Navigational</t>
  </si>
  <si>
    <t>Input Information</t>
  </si>
  <si>
    <t xml:space="preserve">USC Dermatology Undergraduate degree requirements </t>
  </si>
  <si>
    <t xml:space="preserve">USC Dermatology Masters degree requirements </t>
  </si>
  <si>
    <t xml:space="preserve">USC Dermatology Ph.D. degree requirements </t>
  </si>
  <si>
    <t>Final</t>
  </si>
  <si>
    <t>Non Matching Query</t>
  </si>
  <si>
    <t>Query No</t>
  </si>
  <si>
    <t>Google and Bing Result relevance</t>
  </si>
  <si>
    <t>Bing</t>
  </si>
  <si>
    <t>Google</t>
  </si>
  <si>
    <t>Overlaped</t>
  </si>
  <si>
    <t>Department of Pathology Keck</t>
  </si>
  <si>
    <t>Keck Foundation</t>
  </si>
  <si>
    <t xml:space="preserve">USC Preventive Medicine Undergraduate degree requirements </t>
  </si>
  <si>
    <t xml:space="preserve">USC Global Medicine Masters degree requirements </t>
  </si>
  <si>
    <t xml:space="preserve">USC Preventive Medicine Ph.D. degree requirements </t>
  </si>
  <si>
    <t>Requirements</t>
  </si>
  <si>
    <t>Overlap Percent</t>
  </si>
  <si>
    <t>Relevant</t>
  </si>
  <si>
    <t>Irrelevant</t>
  </si>
  <si>
    <t>Alumni News Webpage</t>
  </si>
  <si>
    <t>Type</t>
  </si>
  <si>
    <t>Informational</t>
  </si>
  <si>
    <t>Top Result - Navigational Query</t>
  </si>
  <si>
    <t>Top Result - Informational Query</t>
  </si>
  <si>
    <t>Link positions</t>
  </si>
  <si>
    <t>USC Keck oncology</t>
  </si>
  <si>
    <t>Ratio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</si>
</sst>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</font>
    <font>
      <b/>
      <sz val="12"/>
      <color rgb="FF006100"/>
      <name val="Calibri"/>
      <scheme val="minor"/>
    </font>
    <font>
      <b/>
      <sz val="12"/>
      <color rgb="FF9C6500"/>
      <name val="Calibri"/>
      <scheme val="minor"/>
    </font>
    <font>
      <sz val="12"/>
      <color rgb="FF3E3E3E"/>
      <name val="Verdana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C6EFCE"/>
        <bgColor rgb="FF92D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4" borderId="1" applyFont="0"/>
  </cellStyleXfs>
  <cellXfs count="18">
    <xf numFmtId="0" fontId="0" fillId="0" borderId="0" xfId="0"/>
    <xf numFmtId="0" fontId="4" fillId="0" borderId="0" xfId="3"/>
    <xf numFmtId="0" fontId="5" fillId="0" borderId="0" xfId="0" applyFont="1"/>
    <xf numFmtId="0" fontId="0" fillId="0" borderId="0" xfId="0" applyAlignment="1"/>
    <xf numFmtId="0" fontId="1" fillId="2" borderId="1" xfId="1" applyBorder="1"/>
    <xf numFmtId="0" fontId="2" fillId="3" borderId="1" xfId="2" applyBorder="1"/>
    <xf numFmtId="0" fontId="3" fillId="0" borderId="0" xfId="0" applyFont="1"/>
    <xf numFmtId="0" fontId="8" fillId="0" borderId="0" xfId="0" applyFont="1"/>
    <xf numFmtId="0" fontId="0" fillId="0" borderId="0" xfId="0" applyFill="1" applyBorder="1" applyAlignme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3" fillId="0" borderId="0" xfId="0" applyFont="1" applyAlignment="1">
      <alignment horizontal="center"/>
    </xf>
    <xf numFmtId="0" fontId="0" fillId="0" borderId="0" xfId="0" applyBorder="1" applyAlignment="1"/>
    <xf numFmtId="0" fontId="6" fillId="2" borderId="1" xfId="1" applyFont="1" applyBorder="1" applyAlignment="1">
      <alignment horizontal="center"/>
    </xf>
    <xf numFmtId="0" fontId="7" fillId="3" borderId="1" xfId="2" applyFont="1" applyBorder="1" applyAlignment="1">
      <alignment horizontal="center"/>
    </xf>
  </cellXfs>
  <cellStyles count="5">
    <cellStyle name="Good" xfId="1" builtinId="26"/>
    <cellStyle name="Hyperlink" xfId="3" builtinId="8"/>
    <cellStyle name="Neutral" xfId="2" builtinId="28"/>
    <cellStyle name="Normal" xfId="0" builtinId="0"/>
    <cellStyle name="Style 1" xf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result overlap</a:t>
            </a:r>
          </a:p>
        </c:rich>
      </c:tx>
      <c:layout>
        <c:manualLayout>
          <c:xMode val="edge"/>
          <c:yMode val="edge"/>
          <c:x val="0.31056377127171"/>
          <c:y val="0.0193266466691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67605081474907"/>
          <c:y val="0.099563492063492"/>
          <c:w val="0.901784708104148"/>
          <c:h val="0.74290369953755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Results!$AB$5:$AB$16</c:f>
              <c:numCache>
                <c:formatCode>General</c:formatCode>
                <c:ptCount val="12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30.0</c:v>
                </c:pt>
                <c:pt idx="4">
                  <c:v>20.0</c:v>
                </c:pt>
                <c:pt idx="5">
                  <c:v>30.0</c:v>
                </c:pt>
                <c:pt idx="6">
                  <c:v>30.0</c:v>
                </c:pt>
                <c:pt idx="7">
                  <c:v>30.0</c:v>
                </c:pt>
                <c:pt idx="8">
                  <c:v>20.0</c:v>
                </c:pt>
                <c:pt idx="9">
                  <c:v>20.0</c:v>
                </c:pt>
                <c:pt idx="10">
                  <c:v>10.0</c:v>
                </c:pt>
                <c:pt idx="11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820352"/>
        <c:axId val="-2074071488"/>
      </c:barChart>
      <c:catAx>
        <c:axId val="-20468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071488"/>
        <c:crosses val="autoZero"/>
        <c:auto val="1"/>
        <c:lblAlgn val="ctr"/>
        <c:lblOffset val="100"/>
        <c:noMultiLvlLbl val="0"/>
      </c:catAx>
      <c:valAx>
        <c:axId val="-20740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82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Relevent vs Irrelevent pages found at top 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Results!$E$38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Results!$H$36:$I$37</c:f>
              <c:strCache>
                <c:ptCount val="2"/>
                <c:pt idx="0">
                  <c:v>Google</c:v>
                </c:pt>
                <c:pt idx="1">
                  <c:v>Bing</c:v>
                </c:pt>
              </c:strCache>
            </c:strRef>
          </c:cat>
          <c:val>
            <c:numRef>
              <c:f>Results!$H$38:$I$38</c:f>
              <c:numCache>
                <c:formatCode>General</c:formatCode>
                <c:ptCount val="2"/>
                <c:pt idx="0">
                  <c:v>100.0</c:v>
                </c:pt>
                <c:pt idx="1">
                  <c:v>88.88888888888889</c:v>
                </c:pt>
              </c:numCache>
            </c:numRef>
          </c:val>
        </c:ser>
        <c:ser>
          <c:idx val="1"/>
          <c:order val="1"/>
          <c:tx>
            <c:strRef>
              <c:f>Results!$E$39</c:f>
              <c:strCache>
                <c:ptCount val="1"/>
                <c:pt idx="0">
                  <c:v>Irrelevant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Results!$H$36:$I$37</c:f>
              <c:strCache>
                <c:ptCount val="2"/>
                <c:pt idx="0">
                  <c:v>Google</c:v>
                </c:pt>
                <c:pt idx="1">
                  <c:v>Bing</c:v>
                </c:pt>
              </c:strCache>
            </c:strRef>
          </c:cat>
          <c:val>
            <c:numRef>
              <c:f>Results!$H$39:$I$39</c:f>
              <c:numCache>
                <c:formatCode>General</c:formatCode>
                <c:ptCount val="2"/>
                <c:pt idx="0">
                  <c:v>0.0</c:v>
                </c:pt>
                <c:pt idx="1">
                  <c:v>11.11111111111111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44389616"/>
        <c:axId val="-2044290240"/>
      </c:barChart>
      <c:catAx>
        <c:axId val="-20443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290240"/>
        <c:crosses val="autoZero"/>
        <c:auto val="1"/>
        <c:lblAlgn val="ctr"/>
        <c:lblOffset val="100"/>
        <c:noMultiLvlLbl val="0"/>
      </c:catAx>
      <c:valAx>
        <c:axId val="-20442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3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Relevant vs Irrelevent</a:t>
            </a:r>
            <a:r>
              <a:rPr lang="en-US" baseline="0"/>
              <a:t> pages found at  first 10 pages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Results!$N$40</c:f>
              <c:strCache>
                <c:ptCount val="1"/>
                <c:pt idx="0">
                  <c:v>Ratio in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Results!$Q$36:$R$37</c:f>
              <c:strCache>
                <c:ptCount val="2"/>
                <c:pt idx="0">
                  <c:v>Google</c:v>
                </c:pt>
                <c:pt idx="1">
                  <c:v>Bing</c:v>
                </c:pt>
              </c:strCache>
            </c:strRef>
          </c:cat>
          <c:val>
            <c:numRef>
              <c:f>Results!$Q$40:$R$40</c:f>
              <c:numCache>
                <c:formatCode>General</c:formatCode>
                <c:ptCount val="2"/>
                <c:pt idx="0">
                  <c:v>56.66666666666666</c:v>
                </c:pt>
                <c:pt idx="1">
                  <c:v>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0799744"/>
        <c:axId val="-2042845152"/>
      </c:barChart>
      <c:catAx>
        <c:axId val="-20407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845152"/>
        <c:crosses val="autoZero"/>
        <c:auto val="1"/>
        <c:lblAlgn val="ctr"/>
        <c:lblOffset val="100"/>
        <c:noMultiLvlLbl val="0"/>
      </c:catAx>
      <c:valAx>
        <c:axId val="-204284515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79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527050</xdr:colOff>
      <xdr:row>18</xdr:row>
      <xdr:rowOff>12700</xdr:rowOff>
    </xdr:from>
    <xdr:to>
      <xdr:col>3</xdr:col>
      <xdr:colOff>0</xdr:colOff>
      <xdr:row>33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18</xdr:row>
      <xdr:rowOff>0</xdr:rowOff>
    </xdr:from>
    <xdr:to>
      <xdr:col>10</xdr:col>
      <xdr:colOff>516374</xdr:colOff>
      <xdr:row>34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295868</xdr:colOff>
      <xdr:row>18</xdr:row>
      <xdr:rowOff>13956</xdr:rowOff>
    </xdr:from>
    <xdr:to>
      <xdr:col>20</xdr:col>
      <xdr:colOff>415890</xdr:colOff>
      <xdr:row>33</xdr:row>
      <xdr:rowOff>195384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0.37615</cdr:x>
      <cdr:y>0.89683</cdr:y>
    </cdr:from>
    <cdr:to>
      <cdr:x>0.73263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2450" y="2870200"/>
          <a:ext cx="17272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Query</a:t>
          </a:r>
          <a:r>
            <a:rPr lang="en-US" sz="1400" baseline="0"/>
            <a:t> Numbers</a:t>
          </a:r>
          <a:endParaRPr lang="en-US" sz="1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keck.usc.edu/faculty/shawn-michael-roofian" TargetMode="External"/><Relationship Id="rId4" Type="http://schemas.openxmlformats.org/officeDocument/2006/relationships/hyperlink" Target="http://keck.usc.edu/faculty/pragna-i-patel" TargetMode="External"/><Relationship Id="rId5" Type="http://schemas.openxmlformats.org/officeDocument/2006/relationships/hyperlink" Target="http://keck.usc.edu/faculty/shawn-michael-roofian" TargetMode="External"/><Relationship Id="rId6" Type="http://schemas.openxmlformats.org/officeDocument/2006/relationships/hyperlink" Target="http://keck.usc.edu/pathology/" TargetMode="External"/><Relationship Id="rId1" Type="http://schemas.openxmlformats.org/officeDocument/2006/relationships/hyperlink" Target="http://keck.usc.edu/faculty/pragna-i-patel" TargetMode="External"/><Relationship Id="rId2" Type="http://schemas.openxmlformats.org/officeDocument/2006/relationships/hyperlink" Target="http://keck.usc.edu/faculty/sonya-l-earl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0" sqref="C20"/>
    </sheetView>
  </sheetViews>
  <sheetFormatPr baseColWidth="10" defaultRowHeight="16" x14ac:dyDescent="0.2"/>
  <cols>
    <col min="2" max="2" width="46.33203125" bestFit="1" customWidth="1"/>
    <col min="3" max="3" width="17.33203125" bestFit="1" customWidth="1"/>
  </cols>
  <sheetData>
    <row r="1" spans="1:3" x14ac:dyDescent="0.2">
      <c r="A1" t="s">
        <v>17</v>
      </c>
    </row>
    <row r="2" spans="1:3" x14ac:dyDescent="0.2">
      <c r="A2" t="s">
        <v>0</v>
      </c>
      <c r="B2" t="s">
        <v>4</v>
      </c>
      <c r="C2" t="s">
        <v>5</v>
      </c>
    </row>
    <row r="3" spans="1:3" x14ac:dyDescent="0.2">
      <c r="A3">
        <v>1</v>
      </c>
      <c r="B3" s="1" t="s">
        <v>7</v>
      </c>
      <c r="C3" t="s">
        <v>1</v>
      </c>
    </row>
    <row r="4" spans="1:3" x14ac:dyDescent="0.2">
      <c r="A4">
        <v>2</v>
      </c>
      <c r="B4" s="1" t="s">
        <v>8</v>
      </c>
      <c r="C4" t="s">
        <v>1</v>
      </c>
    </row>
    <row r="5" spans="1:3" x14ac:dyDescent="0.2">
      <c r="A5">
        <v>3</v>
      </c>
      <c r="B5" s="1" t="s">
        <v>9</v>
      </c>
      <c r="C5" t="s">
        <v>1</v>
      </c>
    </row>
    <row r="6" spans="1:3" x14ac:dyDescent="0.2">
      <c r="A6">
        <v>4</v>
      </c>
      <c r="B6" s="1" t="s">
        <v>10</v>
      </c>
      <c r="C6" t="s">
        <v>6</v>
      </c>
    </row>
    <row r="7" spans="1:3" x14ac:dyDescent="0.2">
      <c r="A7">
        <v>5</v>
      </c>
      <c r="B7" s="1" t="s">
        <v>11</v>
      </c>
      <c r="C7" t="s">
        <v>6</v>
      </c>
    </row>
    <row r="8" spans="1:3" x14ac:dyDescent="0.2">
      <c r="A8">
        <v>6</v>
      </c>
      <c r="B8" s="1" t="s">
        <v>12</v>
      </c>
      <c r="C8" t="s">
        <v>6</v>
      </c>
    </row>
    <row r="9" spans="1:3" x14ac:dyDescent="0.2">
      <c r="A9">
        <v>7</v>
      </c>
      <c r="B9" t="s">
        <v>13</v>
      </c>
      <c r="C9" t="s">
        <v>2</v>
      </c>
    </row>
    <row r="10" spans="1:3" x14ac:dyDescent="0.2">
      <c r="A10">
        <v>8</v>
      </c>
      <c r="B10" t="s">
        <v>14</v>
      </c>
      <c r="C10" t="s">
        <v>3</v>
      </c>
    </row>
    <row r="11" spans="1:3" x14ac:dyDescent="0.2">
      <c r="A11">
        <v>9</v>
      </c>
      <c r="B11" t="s">
        <v>16</v>
      </c>
      <c r="C11" t="s">
        <v>15</v>
      </c>
    </row>
    <row r="12" spans="1:3" x14ac:dyDescent="0.2">
      <c r="B12" s="1"/>
    </row>
    <row r="14" spans="1:3" x14ac:dyDescent="0.2">
      <c r="A14" t="s">
        <v>18</v>
      </c>
    </row>
    <row r="15" spans="1:3" x14ac:dyDescent="0.2">
      <c r="A15">
        <v>1</v>
      </c>
      <c r="B15" s="2" t="s">
        <v>19</v>
      </c>
    </row>
    <row r="16" spans="1:3" x14ac:dyDescent="0.2">
      <c r="A16">
        <v>2</v>
      </c>
      <c r="B16" s="2" t="s">
        <v>20</v>
      </c>
    </row>
    <row r="17" spans="1:3" x14ac:dyDescent="0.2">
      <c r="A17">
        <v>3</v>
      </c>
      <c r="B17" s="2" t="s">
        <v>21</v>
      </c>
    </row>
    <row r="18" spans="1:3" x14ac:dyDescent="0.2">
      <c r="B18" s="1"/>
    </row>
    <row r="19" spans="1:3" x14ac:dyDescent="0.2">
      <c r="A19" t="s">
        <v>22</v>
      </c>
    </row>
    <row r="20" spans="1:3" x14ac:dyDescent="0.2">
      <c r="A20">
        <v>1</v>
      </c>
      <c r="C20" t="s">
        <v>23</v>
      </c>
    </row>
  </sheetData>
  <hyperlinks>
    <hyperlink ref="B4" r:id="rId1" display="Patel, Pragna, PhD"/>
    <hyperlink ref="B3" r:id="rId2" display="Earley, Sonya, PA-C"/>
    <hyperlink ref="B5" r:id="rId3" display="Roofian, Shawn, MD"/>
    <hyperlink ref="B7" r:id="rId4" display="Patel, Pragna, PhD"/>
    <hyperlink ref="B8" r:id="rId5" display="Roofian, Shawn, MD"/>
    <hyperlink ref="B6" r:id="rId6" display="Pathology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abSelected="1" topLeftCell="A2" zoomScale="91" workbookViewId="0">
      <selection activeCell="A4" sqref="A4:D17"/>
    </sheetView>
  </sheetViews>
  <sheetFormatPr baseColWidth="10" defaultRowHeight="16" x14ac:dyDescent="0.2"/>
  <cols>
    <col min="2" max="2" width="18" bestFit="1" customWidth="1"/>
    <col min="3" max="3" width="52.5" customWidth="1"/>
    <col min="4" max="4" width="12.33203125" customWidth="1"/>
    <col min="5" max="6" width="7" bestFit="1" customWidth="1"/>
    <col min="7" max="7" width="6.83203125" bestFit="1" customWidth="1"/>
    <col min="8" max="8" width="7" bestFit="1" customWidth="1"/>
    <col min="9" max="9" width="6.83203125" bestFit="1" customWidth="1"/>
    <col min="10" max="14" width="7" bestFit="1" customWidth="1"/>
    <col min="15" max="15" width="6.83203125" bestFit="1" customWidth="1"/>
    <col min="16" max="16" width="7" bestFit="1" customWidth="1"/>
    <col min="17" max="17" width="6.83203125" bestFit="1" customWidth="1"/>
    <col min="18" max="18" width="5.1640625" bestFit="1" customWidth="1"/>
    <col min="19" max="19" width="6.83203125" bestFit="1" customWidth="1"/>
    <col min="20" max="20" width="5.1640625" bestFit="1" customWidth="1"/>
    <col min="21" max="21" width="6.83203125" bestFit="1" customWidth="1"/>
    <col min="22" max="22" width="5.1640625" bestFit="1" customWidth="1"/>
    <col min="23" max="23" width="6.83203125" bestFit="1" customWidth="1"/>
    <col min="24" max="24" width="5.1640625" bestFit="1" customWidth="1"/>
    <col min="25" max="26" width="5.1640625" customWidth="1"/>
    <col min="28" max="28" width="14.1640625" bestFit="1" customWidth="1"/>
  </cols>
  <sheetData>
    <row r="1" spans="1:28" ht="21" x14ac:dyDescent="0.25">
      <c r="A1" s="10" t="s">
        <v>25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21" x14ac:dyDescent="0.25">
      <c r="A2" s="9"/>
      <c r="B2" s="9"/>
      <c r="C2" s="9"/>
      <c r="D2" s="9"/>
      <c r="E2" s="14" t="s">
        <v>43</v>
      </c>
      <c r="F2" s="14"/>
      <c r="G2" s="14"/>
      <c r="H2" s="14"/>
      <c r="I2" s="14"/>
      <c r="J2" s="14"/>
      <c r="K2" s="14"/>
      <c r="L2" s="14"/>
      <c r="M2" s="14"/>
      <c r="N2" s="14"/>
      <c r="O2" s="6"/>
      <c r="P2" s="14" t="s">
        <v>43</v>
      </c>
      <c r="Q2" s="14"/>
      <c r="R2" s="14"/>
      <c r="S2" s="14"/>
      <c r="T2" s="14"/>
      <c r="U2" s="14"/>
      <c r="V2" s="14"/>
      <c r="W2" s="14"/>
      <c r="X2" s="14"/>
      <c r="Y2" s="14"/>
      <c r="Z2" s="9"/>
      <c r="AA2" s="9"/>
      <c r="AB2" s="9"/>
    </row>
    <row r="3" spans="1:28" x14ac:dyDescent="0.2"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  <c r="P3" s="15">
        <v>1</v>
      </c>
      <c r="Q3" s="8">
        <v>2</v>
      </c>
      <c r="R3" s="15">
        <v>3</v>
      </c>
      <c r="S3" s="8">
        <v>4</v>
      </c>
      <c r="T3" s="15">
        <v>5</v>
      </c>
      <c r="U3" s="8">
        <v>6</v>
      </c>
      <c r="V3" s="15">
        <v>7</v>
      </c>
      <c r="W3" s="8">
        <v>8</v>
      </c>
      <c r="X3" s="15">
        <v>9</v>
      </c>
      <c r="Y3" s="8">
        <v>10</v>
      </c>
      <c r="Z3" s="8"/>
    </row>
    <row r="4" spans="1:28" x14ac:dyDescent="0.2">
      <c r="A4" s="6" t="s">
        <v>24</v>
      </c>
      <c r="B4" s="6" t="s">
        <v>5</v>
      </c>
      <c r="C4" s="6" t="s">
        <v>4</v>
      </c>
      <c r="D4" s="6" t="s">
        <v>39</v>
      </c>
      <c r="E4" s="16" t="s">
        <v>27</v>
      </c>
      <c r="F4" s="16"/>
      <c r="G4" s="16"/>
      <c r="H4" s="16"/>
      <c r="I4" s="16"/>
      <c r="J4" s="16"/>
      <c r="K4" s="16"/>
      <c r="L4" s="16"/>
      <c r="M4" s="16"/>
      <c r="N4" s="16"/>
      <c r="P4" s="17" t="s">
        <v>26</v>
      </c>
      <c r="Q4" s="17"/>
      <c r="R4" s="17"/>
      <c r="S4" s="17"/>
      <c r="T4" s="17"/>
      <c r="U4" s="17"/>
      <c r="V4" s="17"/>
      <c r="W4" s="17"/>
      <c r="X4" s="17"/>
      <c r="Y4" s="17"/>
      <c r="Z4" s="6"/>
      <c r="AA4" s="6" t="s">
        <v>28</v>
      </c>
      <c r="AB4" s="6" t="s">
        <v>35</v>
      </c>
    </row>
    <row r="5" spans="1:28" x14ac:dyDescent="0.2">
      <c r="A5">
        <v>1</v>
      </c>
      <c r="B5" t="s">
        <v>1</v>
      </c>
      <c r="C5" t="s">
        <v>7</v>
      </c>
      <c r="D5" t="s">
        <v>17</v>
      </c>
      <c r="E5" s="4">
        <v>1</v>
      </c>
      <c r="F5" s="4">
        <v>0.25</v>
      </c>
      <c r="G5" s="4">
        <v>0.25</v>
      </c>
      <c r="H5" s="4">
        <v>0.25</v>
      </c>
      <c r="I5" s="4">
        <v>0.25</v>
      </c>
      <c r="J5" s="4">
        <v>0.25</v>
      </c>
      <c r="K5" s="4">
        <v>0.25</v>
      </c>
      <c r="L5" s="4">
        <v>0.25</v>
      </c>
      <c r="M5" s="4">
        <v>0.25</v>
      </c>
      <c r="N5" s="4">
        <v>0.25</v>
      </c>
      <c r="P5" s="5">
        <v>1</v>
      </c>
      <c r="Q5" s="5">
        <v>0</v>
      </c>
      <c r="R5" s="5">
        <v>0</v>
      </c>
      <c r="S5" s="5">
        <v>0</v>
      </c>
      <c r="T5" s="5">
        <v>0.25</v>
      </c>
      <c r="U5" s="5">
        <v>0.25</v>
      </c>
      <c r="V5" s="5">
        <v>0.25</v>
      </c>
      <c r="W5" s="5">
        <v>0.25</v>
      </c>
      <c r="X5" s="5">
        <v>0.25</v>
      </c>
      <c r="Y5" s="5">
        <v>0.25</v>
      </c>
      <c r="AA5">
        <v>2</v>
      </c>
      <c r="AB5">
        <f>(AA5/10)*100</f>
        <v>20</v>
      </c>
    </row>
    <row r="6" spans="1:28" x14ac:dyDescent="0.2">
      <c r="A6">
        <v>2</v>
      </c>
      <c r="B6" t="s">
        <v>1</v>
      </c>
      <c r="C6" t="s">
        <v>8</v>
      </c>
      <c r="D6" t="s">
        <v>17</v>
      </c>
      <c r="E6" s="4">
        <v>1</v>
      </c>
      <c r="F6" s="4">
        <v>1</v>
      </c>
      <c r="G6" s="4">
        <v>0</v>
      </c>
      <c r="H6" s="4">
        <v>0</v>
      </c>
      <c r="I6" s="4">
        <v>0</v>
      </c>
      <c r="J6" s="4">
        <v>0.25</v>
      </c>
      <c r="K6" s="4">
        <v>0.25</v>
      </c>
      <c r="L6" s="4">
        <v>0</v>
      </c>
      <c r="M6" s="4">
        <v>0.25</v>
      </c>
      <c r="N6" s="4">
        <v>0</v>
      </c>
      <c r="P6" s="5">
        <v>1</v>
      </c>
      <c r="Q6" s="5">
        <v>1</v>
      </c>
      <c r="R6" s="5">
        <v>0</v>
      </c>
      <c r="S6" s="5">
        <v>0.25</v>
      </c>
      <c r="T6" s="5">
        <v>0</v>
      </c>
      <c r="U6" s="5">
        <v>0</v>
      </c>
      <c r="V6" s="5">
        <v>0</v>
      </c>
      <c r="W6" s="5">
        <v>0.25</v>
      </c>
      <c r="X6" s="5">
        <v>0</v>
      </c>
      <c r="Y6" s="5">
        <v>0.25</v>
      </c>
      <c r="AA6">
        <v>2</v>
      </c>
      <c r="AB6">
        <f t="shared" ref="AB6:AB16" si="0">(AA6/10)*100</f>
        <v>20</v>
      </c>
    </row>
    <row r="7" spans="1:28" x14ac:dyDescent="0.2">
      <c r="A7">
        <v>3</v>
      </c>
      <c r="B7" t="s">
        <v>1</v>
      </c>
      <c r="C7" t="s">
        <v>9</v>
      </c>
      <c r="D7" t="s">
        <v>17</v>
      </c>
      <c r="E7" s="4">
        <v>1</v>
      </c>
      <c r="F7" s="4">
        <v>1</v>
      </c>
      <c r="G7" s="4">
        <v>1</v>
      </c>
      <c r="H7" s="4">
        <v>0.25</v>
      </c>
      <c r="I7" s="4">
        <v>0.25</v>
      </c>
      <c r="J7" s="4">
        <v>0.25</v>
      </c>
      <c r="K7" s="4">
        <v>0.25</v>
      </c>
      <c r="L7" s="4">
        <v>0.25</v>
      </c>
      <c r="M7" s="4">
        <v>0</v>
      </c>
      <c r="N7" s="4">
        <v>0</v>
      </c>
      <c r="P7" s="5">
        <v>1</v>
      </c>
      <c r="Q7" s="5">
        <v>1</v>
      </c>
      <c r="R7" s="5">
        <v>0</v>
      </c>
      <c r="S7" s="5">
        <v>0</v>
      </c>
      <c r="T7" s="5">
        <v>0</v>
      </c>
      <c r="U7" s="5">
        <v>0.25</v>
      </c>
      <c r="V7" s="5">
        <v>0</v>
      </c>
      <c r="W7" s="5">
        <v>0</v>
      </c>
      <c r="X7" s="5">
        <v>0.25</v>
      </c>
      <c r="Y7" s="5">
        <v>0</v>
      </c>
      <c r="AA7">
        <v>2</v>
      </c>
      <c r="AB7">
        <f t="shared" si="0"/>
        <v>20</v>
      </c>
    </row>
    <row r="8" spans="1:28" x14ac:dyDescent="0.2">
      <c r="A8">
        <v>4</v>
      </c>
      <c r="B8" t="s">
        <v>6</v>
      </c>
      <c r="C8" t="s">
        <v>29</v>
      </c>
      <c r="D8" t="s">
        <v>17</v>
      </c>
      <c r="E8" s="4">
        <v>1</v>
      </c>
      <c r="F8" s="4">
        <v>1</v>
      </c>
      <c r="G8" s="4">
        <v>0.5</v>
      </c>
      <c r="H8" s="4">
        <v>0.5</v>
      </c>
      <c r="I8" s="4">
        <v>0</v>
      </c>
      <c r="J8" s="4">
        <v>0</v>
      </c>
      <c r="K8" s="4">
        <v>0.5</v>
      </c>
      <c r="L8" s="4">
        <v>0</v>
      </c>
      <c r="M8" s="4">
        <v>0</v>
      </c>
      <c r="N8" s="4">
        <v>0</v>
      </c>
      <c r="P8" s="5">
        <v>1</v>
      </c>
      <c r="Q8" s="5">
        <v>0</v>
      </c>
      <c r="R8" s="5">
        <v>0.5</v>
      </c>
      <c r="S8" s="5">
        <v>0.5</v>
      </c>
      <c r="T8" s="5">
        <v>0.5</v>
      </c>
      <c r="U8" s="5">
        <v>0.5</v>
      </c>
      <c r="V8" s="5">
        <v>0.5</v>
      </c>
      <c r="W8" s="5">
        <v>0.25</v>
      </c>
      <c r="X8" s="5">
        <v>0</v>
      </c>
      <c r="Y8" s="5">
        <v>0</v>
      </c>
      <c r="AA8">
        <v>3</v>
      </c>
      <c r="AB8">
        <f t="shared" si="0"/>
        <v>30</v>
      </c>
    </row>
    <row r="9" spans="1:28" x14ac:dyDescent="0.2">
      <c r="A9">
        <v>5</v>
      </c>
      <c r="B9" t="s">
        <v>6</v>
      </c>
      <c r="C9" t="s">
        <v>11</v>
      </c>
      <c r="D9" t="s">
        <v>17</v>
      </c>
      <c r="E9" s="4">
        <v>1</v>
      </c>
      <c r="F9" s="4">
        <v>0.5</v>
      </c>
      <c r="G9" s="4">
        <v>0.5</v>
      </c>
      <c r="H9" s="4">
        <v>1</v>
      </c>
      <c r="I9" s="4">
        <v>0.5</v>
      </c>
      <c r="J9" s="4">
        <v>0.5</v>
      </c>
      <c r="K9" s="4">
        <v>0.5</v>
      </c>
      <c r="L9" s="4">
        <v>0.5</v>
      </c>
      <c r="M9" s="4">
        <v>0.5</v>
      </c>
      <c r="N9" s="4">
        <v>0</v>
      </c>
      <c r="P9" s="5">
        <v>1</v>
      </c>
      <c r="Q9" s="5">
        <v>1</v>
      </c>
      <c r="R9" s="5">
        <v>0.5</v>
      </c>
      <c r="S9" s="5">
        <v>0.5</v>
      </c>
      <c r="T9" s="5">
        <v>0.5</v>
      </c>
      <c r="U9" s="5">
        <v>0.5</v>
      </c>
      <c r="V9" s="5">
        <v>0.5</v>
      </c>
      <c r="W9" s="5">
        <v>0.5</v>
      </c>
      <c r="X9" s="5">
        <v>0.5</v>
      </c>
      <c r="Y9" s="5">
        <v>0.5</v>
      </c>
      <c r="AA9">
        <v>2</v>
      </c>
      <c r="AB9">
        <f t="shared" si="0"/>
        <v>20</v>
      </c>
    </row>
    <row r="10" spans="1:28" x14ac:dyDescent="0.2">
      <c r="A10">
        <v>6</v>
      </c>
      <c r="B10" t="s">
        <v>6</v>
      </c>
      <c r="C10" t="s">
        <v>12</v>
      </c>
      <c r="D10" t="s">
        <v>17</v>
      </c>
      <c r="E10" s="4">
        <v>1</v>
      </c>
      <c r="F10" s="4">
        <v>1</v>
      </c>
      <c r="G10" s="4">
        <v>0.5</v>
      </c>
      <c r="H10" s="4">
        <v>0.5</v>
      </c>
      <c r="I10" s="4">
        <v>0.5</v>
      </c>
      <c r="J10" s="4">
        <v>0.5</v>
      </c>
      <c r="K10" s="4">
        <v>0.5</v>
      </c>
      <c r="L10" s="4">
        <v>0.5</v>
      </c>
      <c r="M10" s="4">
        <v>0.5</v>
      </c>
      <c r="N10" s="4">
        <v>0</v>
      </c>
      <c r="P10" s="5">
        <v>1</v>
      </c>
      <c r="Q10" s="5">
        <v>1</v>
      </c>
      <c r="R10" s="5">
        <v>0.5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0.5</v>
      </c>
      <c r="Y10" s="5">
        <v>0</v>
      </c>
      <c r="AA10">
        <v>3</v>
      </c>
      <c r="AB10">
        <f t="shared" si="0"/>
        <v>30</v>
      </c>
    </row>
    <row r="11" spans="1:28" x14ac:dyDescent="0.2">
      <c r="A11">
        <v>7</v>
      </c>
      <c r="B11" t="s">
        <v>2</v>
      </c>
      <c r="C11" t="s">
        <v>13</v>
      </c>
      <c r="D11" t="s">
        <v>17</v>
      </c>
      <c r="E11" s="4">
        <v>1</v>
      </c>
      <c r="F11" s="4">
        <v>1</v>
      </c>
      <c r="G11" s="4">
        <v>1</v>
      </c>
      <c r="H11" s="4">
        <v>0</v>
      </c>
      <c r="I11" s="4">
        <v>0.25</v>
      </c>
      <c r="J11" s="4">
        <v>0</v>
      </c>
      <c r="K11" s="4">
        <v>1</v>
      </c>
      <c r="L11" s="4">
        <v>1</v>
      </c>
      <c r="M11" s="4">
        <v>1</v>
      </c>
      <c r="N11" s="4">
        <v>0</v>
      </c>
      <c r="P11" s="5">
        <v>0</v>
      </c>
      <c r="Q11" s="5">
        <v>1</v>
      </c>
      <c r="R11" s="5">
        <v>0</v>
      </c>
      <c r="S11" s="5">
        <v>1</v>
      </c>
      <c r="T11" s="5">
        <v>0</v>
      </c>
      <c r="U11" s="5">
        <v>0</v>
      </c>
      <c r="V11" s="5">
        <v>1</v>
      </c>
      <c r="W11" s="5">
        <v>1</v>
      </c>
      <c r="X11" s="5">
        <v>0</v>
      </c>
      <c r="Y11" s="5">
        <v>1</v>
      </c>
      <c r="AA11">
        <v>3</v>
      </c>
      <c r="AB11">
        <f t="shared" si="0"/>
        <v>30</v>
      </c>
    </row>
    <row r="12" spans="1:28" x14ac:dyDescent="0.2">
      <c r="A12">
        <v>8</v>
      </c>
      <c r="B12" t="s">
        <v>3</v>
      </c>
      <c r="C12" t="s">
        <v>30</v>
      </c>
      <c r="D12" t="s">
        <v>17</v>
      </c>
      <c r="E12" s="4">
        <v>1</v>
      </c>
      <c r="F12" s="4">
        <v>1</v>
      </c>
      <c r="G12" s="4">
        <v>0.5</v>
      </c>
      <c r="H12" s="4">
        <v>0.5</v>
      </c>
      <c r="I12" s="4">
        <v>0.25</v>
      </c>
      <c r="J12" s="4">
        <v>0</v>
      </c>
      <c r="K12" s="4">
        <v>0</v>
      </c>
      <c r="L12" s="4">
        <v>0</v>
      </c>
      <c r="M12" s="4">
        <v>0.25</v>
      </c>
      <c r="N12" s="4">
        <v>0</v>
      </c>
      <c r="P12" s="5">
        <v>1</v>
      </c>
      <c r="Q12" s="5">
        <v>0.25</v>
      </c>
      <c r="R12" s="5">
        <v>1</v>
      </c>
      <c r="S12" s="5">
        <v>0.5</v>
      </c>
      <c r="T12" s="5">
        <v>0.25</v>
      </c>
      <c r="U12" s="5">
        <v>0.25</v>
      </c>
      <c r="V12" s="5">
        <v>0.25</v>
      </c>
      <c r="W12" s="5">
        <v>0</v>
      </c>
      <c r="X12" s="5">
        <v>0</v>
      </c>
      <c r="Y12" s="5">
        <v>0.5</v>
      </c>
      <c r="AA12">
        <v>3</v>
      </c>
      <c r="AB12">
        <f t="shared" si="0"/>
        <v>30</v>
      </c>
    </row>
    <row r="13" spans="1:28" x14ac:dyDescent="0.2">
      <c r="A13">
        <v>9</v>
      </c>
      <c r="B13" t="s">
        <v>38</v>
      </c>
      <c r="C13" t="s">
        <v>16</v>
      </c>
      <c r="D13" t="s">
        <v>17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0</v>
      </c>
      <c r="K13" s="4">
        <v>0</v>
      </c>
      <c r="L13" s="4">
        <v>0.25</v>
      </c>
      <c r="M13" s="4">
        <v>0.25</v>
      </c>
      <c r="N13" s="4">
        <v>0</v>
      </c>
      <c r="P13" s="5">
        <v>1</v>
      </c>
      <c r="Q13" s="5">
        <v>0</v>
      </c>
      <c r="R13" s="5">
        <v>1</v>
      </c>
      <c r="S13" s="5">
        <v>1</v>
      </c>
      <c r="T13" s="5">
        <v>0</v>
      </c>
      <c r="U13" s="5">
        <v>0</v>
      </c>
      <c r="V13" s="5">
        <v>1</v>
      </c>
      <c r="W13" s="5">
        <v>0.25</v>
      </c>
      <c r="X13" s="5">
        <v>0</v>
      </c>
      <c r="Y13" s="5">
        <v>0</v>
      </c>
      <c r="AA13">
        <v>2</v>
      </c>
      <c r="AB13">
        <f t="shared" si="0"/>
        <v>20</v>
      </c>
    </row>
    <row r="14" spans="1:28" x14ac:dyDescent="0.2">
      <c r="A14">
        <v>10</v>
      </c>
      <c r="B14" t="s">
        <v>34</v>
      </c>
      <c r="C14" t="s">
        <v>31</v>
      </c>
      <c r="D14" t="s">
        <v>40</v>
      </c>
      <c r="E14" s="4">
        <v>1</v>
      </c>
      <c r="F14" s="4">
        <v>0</v>
      </c>
      <c r="G14" s="4">
        <v>1</v>
      </c>
      <c r="H14" s="4">
        <v>0.5</v>
      </c>
      <c r="I14" s="4">
        <v>0</v>
      </c>
      <c r="J14" s="4">
        <v>0.5</v>
      </c>
      <c r="K14" s="4">
        <v>0</v>
      </c>
      <c r="L14" s="4">
        <v>0.5</v>
      </c>
      <c r="M14" s="4">
        <v>0</v>
      </c>
      <c r="N14" s="4">
        <v>0</v>
      </c>
      <c r="P14" s="5">
        <v>0.5</v>
      </c>
      <c r="Q14" s="5">
        <v>0</v>
      </c>
      <c r="R14" s="5">
        <v>0.5</v>
      </c>
      <c r="S14" s="5">
        <v>0</v>
      </c>
      <c r="T14" s="5">
        <v>0</v>
      </c>
      <c r="U14" s="5">
        <v>0</v>
      </c>
      <c r="V14" s="5">
        <v>0.5</v>
      </c>
      <c r="W14" s="5">
        <v>0.5</v>
      </c>
      <c r="X14" s="5">
        <v>0</v>
      </c>
      <c r="Y14" s="5">
        <v>0.5</v>
      </c>
      <c r="AA14">
        <v>2</v>
      </c>
      <c r="AB14">
        <f t="shared" si="0"/>
        <v>20</v>
      </c>
    </row>
    <row r="15" spans="1:28" x14ac:dyDescent="0.2">
      <c r="A15">
        <v>11</v>
      </c>
      <c r="B15" t="s">
        <v>34</v>
      </c>
      <c r="C15" t="s">
        <v>32</v>
      </c>
      <c r="D15" t="s">
        <v>40</v>
      </c>
      <c r="E15" s="4">
        <v>0</v>
      </c>
      <c r="F15" s="4">
        <v>1</v>
      </c>
      <c r="G15" s="4">
        <v>1</v>
      </c>
      <c r="H15" s="4">
        <v>0.5</v>
      </c>
      <c r="I15" s="4">
        <v>0</v>
      </c>
      <c r="J15" s="4">
        <v>1</v>
      </c>
      <c r="K15" s="4">
        <v>0</v>
      </c>
      <c r="L15" s="4">
        <v>0</v>
      </c>
      <c r="M15" s="4">
        <v>0.5</v>
      </c>
      <c r="N15" s="4">
        <v>0</v>
      </c>
      <c r="P15" s="5">
        <v>1</v>
      </c>
      <c r="Q15" s="5">
        <v>1</v>
      </c>
      <c r="R15" s="5">
        <v>0.5</v>
      </c>
      <c r="S15" s="5">
        <v>0</v>
      </c>
      <c r="T15" s="5">
        <v>0</v>
      </c>
      <c r="U15" s="5">
        <v>0.5</v>
      </c>
      <c r="V15" s="5">
        <v>1</v>
      </c>
      <c r="W15" s="5">
        <v>0</v>
      </c>
      <c r="X15" s="5">
        <v>0</v>
      </c>
      <c r="Y15" s="5">
        <v>0.5</v>
      </c>
      <c r="AA15">
        <v>1</v>
      </c>
      <c r="AB15">
        <f t="shared" si="0"/>
        <v>10</v>
      </c>
    </row>
    <row r="16" spans="1:28" x14ac:dyDescent="0.2">
      <c r="A16">
        <v>12</v>
      </c>
      <c r="B16" t="s">
        <v>34</v>
      </c>
      <c r="C16" t="s">
        <v>33</v>
      </c>
      <c r="D16" t="s">
        <v>40</v>
      </c>
      <c r="E16" s="4">
        <v>0</v>
      </c>
      <c r="F16" s="4">
        <v>0.5</v>
      </c>
      <c r="G16" s="4">
        <v>0</v>
      </c>
      <c r="H16" s="4">
        <v>0.5</v>
      </c>
      <c r="I16" s="4">
        <v>0</v>
      </c>
      <c r="J16" s="4">
        <v>0.5</v>
      </c>
      <c r="K16" s="4">
        <v>1</v>
      </c>
      <c r="L16" s="4">
        <v>0.5</v>
      </c>
      <c r="M16" s="4">
        <v>1</v>
      </c>
      <c r="N16" s="4">
        <v>0.5</v>
      </c>
      <c r="P16" s="5">
        <v>1</v>
      </c>
      <c r="Q16" s="5">
        <v>0</v>
      </c>
      <c r="R16" s="5">
        <v>0</v>
      </c>
      <c r="S16" s="5">
        <v>0.5</v>
      </c>
      <c r="T16" s="5">
        <v>0.5</v>
      </c>
      <c r="U16" s="5">
        <v>1</v>
      </c>
      <c r="V16" s="5">
        <v>1</v>
      </c>
      <c r="W16" s="5">
        <v>1</v>
      </c>
      <c r="X16" s="5">
        <v>1</v>
      </c>
      <c r="Y16" s="5">
        <v>0</v>
      </c>
      <c r="AA16">
        <v>2</v>
      </c>
      <c r="AB16">
        <f t="shared" si="0"/>
        <v>20</v>
      </c>
    </row>
    <row r="17" spans="1:3" x14ac:dyDescent="0.2">
      <c r="A17">
        <v>13</v>
      </c>
      <c r="B17" t="s">
        <v>23</v>
      </c>
      <c r="C17" t="s">
        <v>44</v>
      </c>
    </row>
    <row r="21" spans="1:3" x14ac:dyDescent="0.2">
      <c r="A21" s="7"/>
    </row>
    <row r="35" spans="5:18" x14ac:dyDescent="0.2">
      <c r="M35" s="3"/>
      <c r="N35" s="3"/>
      <c r="O35" s="3"/>
      <c r="P35" s="3"/>
      <c r="Q35" s="3"/>
    </row>
    <row r="36" spans="5:18" x14ac:dyDescent="0.2">
      <c r="E36" s="11" t="s">
        <v>41</v>
      </c>
      <c r="F36" s="11"/>
      <c r="G36" s="11"/>
      <c r="H36" s="11"/>
      <c r="I36" s="11"/>
      <c r="M36" s="3"/>
      <c r="N36" s="11" t="s">
        <v>42</v>
      </c>
      <c r="O36" s="11"/>
      <c r="P36" s="11"/>
      <c r="Q36" s="11"/>
      <c r="R36" s="11"/>
    </row>
    <row r="37" spans="5:18" x14ac:dyDescent="0.2">
      <c r="E37" s="11"/>
      <c r="F37" s="11"/>
      <c r="G37" s="11"/>
      <c r="H37" s="12" t="s">
        <v>27</v>
      </c>
      <c r="I37" s="12" t="s">
        <v>26</v>
      </c>
      <c r="M37" s="3"/>
      <c r="N37" s="11"/>
      <c r="O37" s="11"/>
      <c r="P37" s="11"/>
      <c r="Q37" s="12" t="s">
        <v>27</v>
      </c>
      <c r="R37" s="12" t="s">
        <v>26</v>
      </c>
    </row>
    <row r="38" spans="5:18" x14ac:dyDescent="0.2">
      <c r="E38" s="11" t="s">
        <v>36</v>
      </c>
      <c r="F38" s="11"/>
      <c r="G38" s="11"/>
      <c r="H38" s="12">
        <f>(COUNTIF(E5:E13,"&gt;=0.5")/9)*100</f>
        <v>100</v>
      </c>
      <c r="I38" s="12">
        <f>(COUNTIF(P5:P13,"&gt;=0.5")/9)*100</f>
        <v>88.888888888888886</v>
      </c>
      <c r="M38" s="3"/>
      <c r="N38" s="11" t="s">
        <v>36</v>
      </c>
      <c r="O38" s="11"/>
      <c r="P38" s="11"/>
      <c r="Q38" s="12">
        <f>COUNTIF(E14:N16,"&gt;=0.5")</f>
        <v>17</v>
      </c>
      <c r="R38" s="12">
        <f>COUNTIF(P14:Y16,"&gt;=0.5")</f>
        <v>18</v>
      </c>
    </row>
    <row r="39" spans="5:18" x14ac:dyDescent="0.2">
      <c r="E39" s="11" t="s">
        <v>37</v>
      </c>
      <c r="F39" s="11"/>
      <c r="G39" s="11"/>
      <c r="H39" s="12">
        <f>(COUNTIF(E5:E13,"&lt;0.5")/9)*100</f>
        <v>0</v>
      </c>
      <c r="I39" s="12">
        <f>(COUNTIF(P5:P13,"&lt;0.5")/9*100)</f>
        <v>11.111111111111111</v>
      </c>
      <c r="M39" s="3"/>
      <c r="N39" s="11" t="s">
        <v>37</v>
      </c>
      <c r="O39" s="11"/>
      <c r="P39" s="11"/>
      <c r="Q39" s="12">
        <f>COUNTIF(E14:N16,"&lt;0.5")</f>
        <v>13</v>
      </c>
      <c r="R39" s="12">
        <f>COUNTIF(P14:Y16,"&lt;0.5")</f>
        <v>12</v>
      </c>
    </row>
    <row r="40" spans="5:18" x14ac:dyDescent="0.2">
      <c r="M40" s="3"/>
      <c r="N40" s="11" t="s">
        <v>45</v>
      </c>
      <c r="O40" s="11"/>
      <c r="P40" s="11"/>
      <c r="Q40" s="13">
        <f>Q38/(Q39+Q38)*100</f>
        <v>56.666666666666664</v>
      </c>
      <c r="R40" s="13">
        <f>R38/(R39+R38)*100</f>
        <v>60</v>
      </c>
    </row>
    <row r="41" spans="5:18" x14ac:dyDescent="0.2">
      <c r="M41" s="3"/>
      <c r="N41" s="3"/>
      <c r="O41" s="3"/>
      <c r="P41" s="3"/>
      <c r="Q41" s="3"/>
    </row>
  </sheetData>
  <mergeCells count="14">
    <mergeCell ref="A1:AB1"/>
    <mergeCell ref="N40:P40"/>
    <mergeCell ref="E2:N2"/>
    <mergeCell ref="P2:Y2"/>
    <mergeCell ref="N36:R36"/>
    <mergeCell ref="N37:P37"/>
    <mergeCell ref="N38:P38"/>
    <mergeCell ref="N39:P39"/>
    <mergeCell ref="E4:N4"/>
    <mergeCell ref="P4:Y4"/>
    <mergeCell ref="E36:I36"/>
    <mergeCell ref="E37:G37"/>
    <mergeCell ref="E38:G38"/>
    <mergeCell ref="E39:G39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Queries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2016-08-30T16:24:41Z</dcterms:created>
  <dcterms:modified xsi:type="dcterms:W3CDTF">2016-09-08T03:19:58Z</dcterms:modified>
</cp:coreProperties>
</file>