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80240372XDataMining\lecture\"/>
    </mc:Choice>
  </mc:AlternateContent>
  <bookViews>
    <workbookView xWindow="0" yWindow="0" windowWidth="15345" windowHeight="4515" activeTab="1"/>
  </bookViews>
  <sheets>
    <sheet name="PCA" sheetId="1" r:id="rId1"/>
    <sheet name="LD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C36" i="2"/>
  <c r="C35" i="2"/>
  <c r="B35" i="2"/>
  <c r="B32" i="2"/>
  <c r="C32" i="2"/>
  <c r="C31" i="2"/>
  <c r="B31" i="2"/>
  <c r="C28" i="2"/>
  <c r="B28" i="2"/>
  <c r="B27" i="2"/>
  <c r="C27" i="2"/>
  <c r="H23" i="2"/>
  <c r="G23" i="2"/>
  <c r="H22" i="2"/>
  <c r="G22" i="2"/>
  <c r="E22" i="2"/>
  <c r="D22" i="2"/>
  <c r="B23" i="2"/>
  <c r="B22" i="2"/>
  <c r="C17" i="2"/>
  <c r="C16" i="2"/>
  <c r="B17" i="2"/>
  <c r="B16" i="2"/>
  <c r="C17" i="1" l="1"/>
  <c r="B17" i="1"/>
  <c r="B16" i="1"/>
  <c r="C16" i="1"/>
</calcChain>
</file>

<file path=xl/sharedStrings.xml><?xml version="1.0" encoding="utf-8"?>
<sst xmlns="http://schemas.openxmlformats.org/spreadsheetml/2006/main" count="25" uniqueCount="21">
  <si>
    <t>C1</t>
    <phoneticPr fontId="1" type="noConversion"/>
  </si>
  <si>
    <t>x</t>
    <phoneticPr fontId="1" type="noConversion"/>
  </si>
  <si>
    <t>y</t>
    <phoneticPr fontId="1" type="noConversion"/>
  </si>
  <si>
    <t>C2</t>
    <phoneticPr fontId="1" type="noConversion"/>
  </si>
  <si>
    <t>cov(x,x)</t>
    <phoneticPr fontId="1" type="noConversion"/>
  </si>
  <si>
    <t>cov(x,y)</t>
    <phoneticPr fontId="1" type="noConversion"/>
  </si>
  <si>
    <t>cov(y,x)</t>
    <phoneticPr fontId="1" type="noConversion"/>
  </si>
  <si>
    <t>cov(y,y)</t>
    <phoneticPr fontId="1" type="noConversion"/>
  </si>
  <si>
    <t>协方差矩阵Z</t>
    <phoneticPr fontId="1" type="noConversion"/>
  </si>
  <si>
    <t>Z的特征向量V</t>
    <phoneticPr fontId="1" type="noConversion"/>
  </si>
  <si>
    <t>Z的特征值D</t>
    <phoneticPr fontId="1" type="noConversion"/>
  </si>
  <si>
    <t>每一类的均值</t>
    <phoneticPr fontId="1" type="noConversion"/>
  </si>
  <si>
    <t>u2</t>
    <phoneticPr fontId="1" type="noConversion"/>
  </si>
  <si>
    <t>计算 Sw = (u1-u2)(u1-u2)T</t>
    <phoneticPr fontId="1" type="noConversion"/>
  </si>
  <si>
    <t>u1</t>
    <phoneticPr fontId="1" type="noConversion"/>
  </si>
  <si>
    <t>u1-u2</t>
    <phoneticPr fontId="1" type="noConversion"/>
  </si>
  <si>
    <t>(u1-u2)T</t>
    <phoneticPr fontId="1" type="noConversion"/>
  </si>
  <si>
    <t>Sw</t>
    <phoneticPr fontId="1" type="noConversion"/>
  </si>
  <si>
    <t>散列矩阵 S1=cov(C1) * (n-1), n是样本的个数</t>
    <phoneticPr fontId="1" type="noConversion"/>
  </si>
  <si>
    <t>散列矩阵  S1=cov(C2)*(n-1), n是样本的个数</t>
    <phoneticPr fontId="1" type="noConversion"/>
  </si>
  <si>
    <t>Sw = S1+S2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</si>
</sst>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6" sqref="B16"/>
    </sheetView>
  </sheetViews>
  <sheetFormatPr defaultRowHeight="14.25" x14ac:dyDescent="0.2"/>
  <cols>
    <col min="1" max="1" width="14" customWidth="1"/>
  </cols>
  <sheetData>
    <row r="1" spans="1:3" x14ac:dyDescent="0.2">
      <c r="B1" t="s">
        <v>1</v>
      </c>
      <c r="C1" t="s">
        <v>2</v>
      </c>
    </row>
    <row r="2" spans="1:3" x14ac:dyDescent="0.2">
      <c r="A2" t="s">
        <v>0</v>
      </c>
      <c r="B2">
        <v>1</v>
      </c>
      <c r="C2">
        <v>2</v>
      </c>
    </row>
    <row r="3" spans="1:3" x14ac:dyDescent="0.2">
      <c r="B3">
        <v>2</v>
      </c>
      <c r="C3">
        <v>3</v>
      </c>
    </row>
    <row r="4" spans="1:3" x14ac:dyDescent="0.2">
      <c r="B4">
        <v>3</v>
      </c>
      <c r="C4">
        <v>3</v>
      </c>
    </row>
    <row r="5" spans="1:3" x14ac:dyDescent="0.2">
      <c r="B5">
        <v>4</v>
      </c>
      <c r="C5">
        <v>5</v>
      </c>
    </row>
    <row r="6" spans="1:3" x14ac:dyDescent="0.2">
      <c r="B6">
        <v>5</v>
      </c>
      <c r="C6">
        <v>5</v>
      </c>
    </row>
    <row r="7" spans="1:3" x14ac:dyDescent="0.2">
      <c r="A7" t="s">
        <v>3</v>
      </c>
      <c r="B7">
        <v>1</v>
      </c>
      <c r="C7">
        <v>0</v>
      </c>
    </row>
    <row r="8" spans="1:3" x14ac:dyDescent="0.2">
      <c r="B8">
        <v>2</v>
      </c>
      <c r="C8">
        <v>1</v>
      </c>
    </row>
    <row r="9" spans="1:3" x14ac:dyDescent="0.2">
      <c r="B9">
        <v>3</v>
      </c>
      <c r="C9">
        <v>1</v>
      </c>
    </row>
    <row r="10" spans="1:3" x14ac:dyDescent="0.2">
      <c r="B10">
        <v>3</v>
      </c>
      <c r="C10">
        <v>2</v>
      </c>
    </row>
    <row r="11" spans="1:3" x14ac:dyDescent="0.2">
      <c r="B11">
        <v>5</v>
      </c>
      <c r="C11">
        <v>3</v>
      </c>
    </row>
    <row r="12" spans="1:3" x14ac:dyDescent="0.2">
      <c r="B12">
        <v>6</v>
      </c>
      <c r="C12">
        <v>5</v>
      </c>
    </row>
    <row r="13" spans="1:3" x14ac:dyDescent="0.2">
      <c r="A13" s="1" t="s">
        <v>8</v>
      </c>
      <c r="B13" t="s">
        <v>4</v>
      </c>
      <c r="C13" t="s">
        <v>5</v>
      </c>
    </row>
    <row r="14" spans="1:3" x14ac:dyDescent="0.2">
      <c r="B14" t="s">
        <v>6</v>
      </c>
      <c r="C14" t="s">
        <v>7</v>
      </c>
    </row>
    <row r="16" spans="1:3" x14ac:dyDescent="0.2">
      <c r="B16">
        <f>_xlfn.COVARIANCE.S(B2:B12,B2:B12)</f>
        <v>2.7636363636363628</v>
      </c>
      <c r="C16">
        <f>_xlfn.COVARIANCE.S(B2:B12,C2:C12)</f>
        <v>2.2545454545454544</v>
      </c>
    </row>
    <row r="17" spans="1:3" x14ac:dyDescent="0.2">
      <c r="B17">
        <f>_xlfn.COVARIANCE.S(C2:C12,B2:B12)</f>
        <v>2.2545454545454544</v>
      </c>
      <c r="C17">
        <f>_xlfn.COVARIANCE.S(C2:C12,C2:C12)</f>
        <v>3.0181818181818185</v>
      </c>
    </row>
    <row r="19" spans="1:3" x14ac:dyDescent="0.2">
      <c r="A19" t="s">
        <v>9</v>
      </c>
    </row>
    <row r="23" spans="1:3" x14ac:dyDescent="0.2">
      <c r="A2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F36" sqref="F36"/>
    </sheetView>
  </sheetViews>
  <sheetFormatPr defaultRowHeight="14.25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0</v>
      </c>
      <c r="B2">
        <v>1</v>
      </c>
      <c r="C2">
        <v>2</v>
      </c>
    </row>
    <row r="3" spans="1:3" x14ac:dyDescent="0.2">
      <c r="B3">
        <v>2</v>
      </c>
      <c r="C3">
        <v>3</v>
      </c>
    </row>
    <row r="4" spans="1:3" x14ac:dyDescent="0.2">
      <c r="B4">
        <v>3</v>
      </c>
      <c r="C4">
        <v>3</v>
      </c>
    </row>
    <row r="5" spans="1:3" x14ac:dyDescent="0.2">
      <c r="B5">
        <v>4</v>
      </c>
      <c r="C5">
        <v>5</v>
      </c>
    </row>
    <row r="6" spans="1:3" x14ac:dyDescent="0.2">
      <c r="B6">
        <v>5</v>
      </c>
      <c r="C6">
        <v>5</v>
      </c>
    </row>
    <row r="7" spans="1:3" x14ac:dyDescent="0.2">
      <c r="A7" t="s">
        <v>3</v>
      </c>
      <c r="B7">
        <v>1</v>
      </c>
      <c r="C7">
        <v>0</v>
      </c>
    </row>
    <row r="8" spans="1:3" x14ac:dyDescent="0.2">
      <c r="B8">
        <v>2</v>
      </c>
      <c r="C8">
        <v>1</v>
      </c>
    </row>
    <row r="9" spans="1:3" x14ac:dyDescent="0.2">
      <c r="B9">
        <v>3</v>
      </c>
      <c r="C9">
        <v>1</v>
      </c>
    </row>
    <row r="10" spans="1:3" x14ac:dyDescent="0.2">
      <c r="B10">
        <v>3</v>
      </c>
      <c r="C10">
        <v>2</v>
      </c>
    </row>
    <row r="11" spans="1:3" x14ac:dyDescent="0.2">
      <c r="B11">
        <v>5</v>
      </c>
      <c r="C11">
        <v>3</v>
      </c>
    </row>
    <row r="12" spans="1:3" x14ac:dyDescent="0.2">
      <c r="B12">
        <v>6</v>
      </c>
      <c r="C12">
        <v>5</v>
      </c>
    </row>
    <row r="14" spans="1:3" x14ac:dyDescent="0.2">
      <c r="A14" t="s">
        <v>11</v>
      </c>
    </row>
    <row r="15" spans="1:3" x14ac:dyDescent="0.2">
      <c r="B15" t="s">
        <v>14</v>
      </c>
      <c r="C15" t="s">
        <v>12</v>
      </c>
    </row>
    <row r="16" spans="1:3" x14ac:dyDescent="0.2">
      <c r="B16">
        <f>AVERAGE(B2:B6)</f>
        <v>3</v>
      </c>
      <c r="C16">
        <f>AVERAGE(B7:B12)</f>
        <v>3.3333333333333335</v>
      </c>
    </row>
    <row r="17" spans="1:8" x14ac:dyDescent="0.2">
      <c r="B17">
        <f>AVERAGE(C2:C6)</f>
        <v>3.6</v>
      </c>
      <c r="C17">
        <f>AVERAGE(C7:C12)</f>
        <v>2</v>
      </c>
    </row>
    <row r="19" spans="1:8" x14ac:dyDescent="0.2">
      <c r="A19" t="s">
        <v>13</v>
      </c>
    </row>
    <row r="21" spans="1:8" x14ac:dyDescent="0.2">
      <c r="B21" t="s">
        <v>15</v>
      </c>
      <c r="D21" t="s">
        <v>16</v>
      </c>
      <c r="G21" t="s">
        <v>17</v>
      </c>
    </row>
    <row r="22" spans="1:8" x14ac:dyDescent="0.2">
      <c r="B22" s="2">
        <f>B16-C16</f>
        <v>-0.33333333333333348</v>
      </c>
      <c r="D22" s="2">
        <f>B22</f>
        <v>-0.33333333333333348</v>
      </c>
      <c r="E22" s="2">
        <f>B23</f>
        <v>1.6</v>
      </c>
      <c r="G22" s="2">
        <f>B22*D22</f>
        <v>0.11111111111111122</v>
      </c>
      <c r="H22" s="2">
        <f>B22*E22</f>
        <v>-0.53333333333333355</v>
      </c>
    </row>
    <row r="23" spans="1:8" x14ac:dyDescent="0.2">
      <c r="B23" s="2">
        <f>B17-C17</f>
        <v>1.6</v>
      </c>
      <c r="G23" s="2">
        <f>B23*D22</f>
        <v>-0.53333333333333355</v>
      </c>
      <c r="H23" s="2">
        <f>B23*E22</f>
        <v>2.5600000000000005</v>
      </c>
    </row>
    <row r="26" spans="1:8" x14ac:dyDescent="0.2">
      <c r="A26" t="s">
        <v>18</v>
      </c>
    </row>
    <row r="27" spans="1:8" x14ac:dyDescent="0.2">
      <c r="B27">
        <f>_xlfn.COVARIANCE.S(B2:B6,B2:B6) * (5-1)</f>
        <v>10</v>
      </c>
      <c r="C27">
        <f>_xlfn.COVARIANCE.S(B2:B6,C2:C6)</f>
        <v>2</v>
      </c>
    </row>
    <row r="28" spans="1:8" x14ac:dyDescent="0.2">
      <c r="B28">
        <f>_xlfn.COVARIANCE.S(C2:C6,B2:B6)*(5-1)</f>
        <v>8</v>
      </c>
      <c r="C28">
        <f>_xlfn.COVARIANCE.S(C2:C6,C2:C6)*(5-1)</f>
        <v>7.2000000000000011</v>
      </c>
    </row>
    <row r="30" spans="1:8" x14ac:dyDescent="0.2">
      <c r="A30" t="s">
        <v>19</v>
      </c>
    </row>
    <row r="31" spans="1:8" x14ac:dyDescent="0.2">
      <c r="B31">
        <f>_xlfn.COVARIANCE.S(B7:B12,B7:B12) *(6-1)</f>
        <v>17.333333333333336</v>
      </c>
      <c r="C31">
        <f>_xlfn.COVARIANCE.S(B7:B12,C7:C12) * (6-1)</f>
        <v>16</v>
      </c>
    </row>
    <row r="32" spans="1:8" x14ac:dyDescent="0.2">
      <c r="B32">
        <f>_xlfn.COVARIANCE.S(C7:C12,B7:B12) * (6-1)</f>
        <v>16</v>
      </c>
      <c r="C32">
        <f>_xlfn.COVARIANCE.S(C7:C12,C7:C12) * (6-1)</f>
        <v>16</v>
      </c>
    </row>
    <row r="34" spans="1:3" x14ac:dyDescent="0.2">
      <c r="A34" t="s">
        <v>20</v>
      </c>
    </row>
    <row r="35" spans="1:3" x14ac:dyDescent="0.2">
      <c r="B35">
        <f>B27+B31</f>
        <v>27.333333333333336</v>
      </c>
      <c r="C35">
        <f>C27+C31</f>
        <v>18</v>
      </c>
    </row>
    <row r="36" spans="1:3" x14ac:dyDescent="0.2">
      <c r="B36">
        <f>B28+B32</f>
        <v>24</v>
      </c>
      <c r="C36">
        <f>C28+C32</f>
        <v>23.200000000000003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PCA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2016-09-30T06:28:53Z</dcterms:created>
  <dcterms:modified xsi:type="dcterms:W3CDTF">2016-09-30T08:14:28Z</dcterms:modified>
</cp:coreProperties>
</file>