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aha\Desktop\Prospect League Stats\"/>
    </mc:Choice>
  </mc:AlternateContent>
  <xr:revisionPtr revIDLastSave="0" documentId="13_ncr:1_{ABC7DD7F-DEC2-4D4D-A7D8-EF038FCDADDA}" xr6:coauthVersionLast="47" xr6:coauthVersionMax="47" xr10:uidLastSave="{00000000-0000-0000-0000-000000000000}"/>
  <bookViews>
    <workbookView xWindow="-108" yWindow="-108" windowWidth="23256" windowHeight="14016" activeTab="2" xr2:uid="{DCD9AF13-AF15-411D-93BD-D84A3DA0DA08}"/>
  </bookViews>
  <sheets>
    <sheet name="Sheet2" sheetId="23" r:id="rId1"/>
    <sheet name="Sheet1" sheetId="22" r:id="rId2"/>
    <sheet name="Player - Pitching Data" sheetId="21" r:id="rId3"/>
    <sheet name="Team - Pitching Data" sheetId="2" r:id="rId4"/>
  </sheets>
  <definedNames>
    <definedName name="ExternalData_1" localSheetId="3" hidden="1">'Team - Pitching Data'!$A$1:$T$19</definedName>
    <definedName name="ExternalData_19" localSheetId="2" hidden="1">'Player - Pitching Data'!$A$1:$AO$520</definedName>
    <definedName name="ExternalData_20" localSheetId="1" hidden="1">Sheet1!$A$1:$M$523</definedName>
    <definedName name="ExternalData_21" localSheetId="0" hidden="1">Sheet2!$A$1:$F$19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0" i="2" l="1"/>
  <c r="W20" i="2"/>
  <c r="X20" i="2"/>
  <c r="Y20" i="2"/>
  <c r="U20" i="2"/>
  <c r="S521" i="21" l="1"/>
  <c r="P521" i="21"/>
  <c r="O521" i="21"/>
  <c r="N521" i="21"/>
  <c r="M521" i="21"/>
  <c r="L521" i="21"/>
  <c r="X521" i="21"/>
  <c r="V521" i="21"/>
  <c r="U521" i="21"/>
  <c r="R521" i="21"/>
  <c r="Q521" i="21"/>
  <c r="T521" i="21"/>
  <c r="C20" i="2"/>
  <c r="M20" i="2"/>
  <c r="K20" i="2"/>
  <c r="I20" i="2"/>
  <c r="H20" i="2"/>
  <c r="F20" i="2"/>
  <c r="D20" i="2"/>
  <c r="B20" i="2"/>
  <c r="Y521" i="21" l="1"/>
  <c r="W521" i="21"/>
  <c r="Z521" i="21"/>
  <c r="E20" i="2"/>
  <c r="N20" i="2"/>
  <c r="L20" i="2"/>
  <c r="G20" i="2"/>
  <c r="O20" i="2"/>
  <c r="J2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F40815-EBD0-4A76-857D-2FD6FB9ECF76}" keepAlive="1" name="Query - ALT - Pitching Data" description="Connection to the 'ALT - Pitching Data' query in the workbook." type="5" refreshedVersion="0" background="1" saveData="1">
    <dbPr connection="Provider=Microsoft.Mashup.OleDb.1;Data Source=$Workbook$;Location=&quot;ALT - Pitching Data&quot;;Extended Properties=&quot;&quot;" command="SELECT * FROM [ALT - Pitching Data]"/>
  </connection>
  <connection id="2" xr16:uid="{53277A96-C2C8-4203-AC45-6E98D47A79A6}" keepAlive="1" name="Query - BRL - Pitching Data" description="Connection to the 'BRL - Pitching Data' query in the workbook." type="5" refreshedVersion="0" background="1" saveData="1">
    <dbPr connection="Provider=Microsoft.Mashup.OleDb.1;Data Source=$Workbook$;Location=&quot;BRL - Pitching Data&quot;;Extended Properties=&quot;&quot;" command="SELECT * FROM [BRL - Pitching Data]"/>
  </connection>
  <connection id="3" xr16:uid="{E6CA55A9-6A88-4B35-8F10-3A67A8EEB0C3}" keepAlive="1" name="Query - CCY - Pitching Data" description="Connection to the 'CCY - Pitching Data' query in the workbook." type="5" refreshedVersion="0" background="1" saveData="1">
    <dbPr connection="Provider=Microsoft.Mashup.OleDb.1;Data Source=$Workbook$;Location=&quot;CCY - Pitching Data&quot;;Extended Properties=&quot;&quot;" command="SELECT * FROM [CCY - Pitching Data]"/>
  </connection>
  <connection id="4" xr16:uid="{A7262B3C-B9B8-47CE-8687-14E779860832}" keepAlive="1" name="Query - CGR - Pitching Data" description="Connection to the 'CGR - Pitching Data' query in the workbook." type="5" refreshedVersion="0" background="1" saveData="1">
    <dbPr connection="Provider=Microsoft.Mashup.OleDb.1;Data Source=$Workbook$;Location=&quot;CGR - Pitching Data&quot;;Extended Properties=&quot;&quot;" command="SELECT * FROM [CGR - Pitching Data]"/>
  </connection>
  <connection id="5" xr16:uid="{85675B90-7CC8-4EE8-97B0-658AF652F74F}" keepAlive="1" name="Query - CHI - Pitching Data" description="Connection to the 'CHI - Pitching Data' query in the workbook." type="5" refreshedVersion="0" background="1" saveData="1">
    <dbPr connection="Provider=Microsoft.Mashup.OleDb.1;Data Source=$Workbook$;Location=&quot;CHI - Pitching Data&quot;;Extended Properties=&quot;&quot;" command="SELECT * FROM [CHI - Pitching Data]"/>
  </connection>
  <connection id="6" xr16:uid="{2D9F80AD-F74F-474D-9AFC-5B13AE20302E}" keepAlive="1" name="Query - CLN - Pitching Data" description="Connection to the 'CLN - Pitching Data' query in the workbook." type="5" refreshedVersion="0" background="1" saveData="1">
    <dbPr connection="Provider=Microsoft.Mashup.OleDb.1;Data Source=$Workbook$;Location=&quot;CLN - Pitching Data&quot;;Extended Properties=&quot;&quot;" command="SELECT * FROM [CLN - Pitching Data]"/>
  </connection>
  <connection id="7" xr16:uid="{212C5B5C-6C00-4858-BD4C-EC480F5BCFDC}" keepAlive="1" name="Query - DAN - Pitching Data" description="Connection to the 'DAN - Pitching Data' query in the workbook." type="5" refreshedVersion="0" background="1" saveData="1">
    <dbPr connection="Provider=Microsoft.Mashup.OleDb.1;Data Source=$Workbook$;Location=&quot;DAN - Pitching Data&quot;;Extended Properties=&quot;&quot;" command="SELECT * FROM [DAN - Pitching Data]"/>
  </connection>
  <connection id="8" xr16:uid="{015C3C3E-490D-4BD0-98FF-673FC6C9C7B9}" keepAlive="1" name="Query - DUB - Pitching Data" description="Connection to the 'DUB - Pitching Data' query in the workbook." type="5" refreshedVersion="0" background="1" saveData="1">
    <dbPr connection="Provider=Microsoft.Mashup.OleDb.1;Data Source=$Workbook$;Location=&quot;DUB - Pitching Data&quot;;Extended Properties=&quot;&quot;" command="SELECT * FROM [DUB - Pitching Data]"/>
  </connection>
  <connection id="9" xr16:uid="{932178FA-0483-4420-A71E-136AC238AD9C}" keepAlive="1" name="Query - FCR - Pitching Data" description="Connection to the 'FCR - Pitching Data' query in the workbook." type="5" refreshedVersion="0" background="1" saveData="1">
    <dbPr connection="Provider=Microsoft.Mashup.OleDb.1;Data Source=$Workbook$;Location=&quot;FCR - Pitching Data&quot;;Extended Properties=&quot;&quot;" command="SELECT * FROM [FCR - Pitching Data]"/>
  </connection>
  <connection id="10" xr16:uid="{DD83C30C-5A0F-4BC0-ACAE-78DC9857FF1E}" keepAlive="1" name="Query - IVY - Pitching Data" description="Connection to the 'IVY - Pitching Data' query in the workbook." type="5" refreshedVersion="0" background="1" saveData="1">
    <dbPr connection="Provider=Microsoft.Mashup.OleDb.1;Data Source=$Workbook$;Location=&quot;IVY - Pitching Data&quot;;Extended Properties=&quot;&quot;" command="SELECT * FROM [IVY - Pitching Data]"/>
  </connection>
  <connection id="11" xr16:uid="{51955B36-CAE7-43B3-BFEF-87C60E6A6FC4}" keepAlive="1" name="Query - JAX - Pitching Data" description="Connection to the 'JAX - Pitching Data' query in the workbook." type="5" refreshedVersion="0" background="1" saveData="1">
    <dbPr connection="Provider=Microsoft.Mashup.OleDb.1;Data Source=$Workbook$;Location=&quot;JAX - Pitching Data&quot;;Extended Properties=&quot;&quot;" command="SELECT * FROM [JAX - Pitching Data]"/>
  </connection>
  <connection id="12" xr16:uid="{024E4DF1-23E2-4C31-8E5D-6D58E4399AB7}" keepAlive="1" name="Query - JNT - Pitching Data" description="Connection to the 'JNT - Pitching Data' query in the workbook." type="5" refreshedVersion="0" background="1" saveData="1">
    <dbPr connection="Provider=Microsoft.Mashup.OleDb.1;Data Source=$Workbook$;Location=&quot;JNT - Pitching Data&quot;;Extended Properties=&quot;&quot;" command="SELECT * FROM [JNT - Pitching Data]"/>
  </connection>
  <connection id="13" xr16:uid="{7F29B381-4CD9-45EB-B070-A97A9E37757E}" keepAlive="1" name="Query - LAF - Pitching Data" description="Connection to the 'LAF - Pitching Data' query in the workbook." type="5" refreshedVersion="0" background="1" saveData="1">
    <dbPr connection="Provider=Microsoft.Mashup.OleDb.1;Data Source=$Workbook$;Location=&quot;LAF - Pitching Data&quot;;Extended Properties=&quot;&quot;" command="SELECT * FROM [LAF - Pitching Data]"/>
  </connection>
  <connection id="14" xr16:uid="{B077769C-A982-461D-96FB-F7233E6250DF}" keepAlive="1" name="Query - NOR - Pitching Data" description="Connection to the 'NOR - Pitching Data' query in the workbook." type="5" refreshedVersion="0" background="1" saveData="1">
    <dbPr connection="Provider=Microsoft.Mashup.OleDb.1;Data Source=$Workbook$;Location=&quot;NOR - Pitching Data&quot;;Extended Properties=&quot;&quot;" command="SELECT * FROM [NOR - Pitching Data]"/>
  </connection>
  <connection id="15" xr16:uid="{7D2133D6-0D12-455B-AAC4-FBA16C9A2B9D}" keepAlive="1" name="Query - OFL - Pitching Data" description="Connection to the 'OFL - Pitching Data' query in the workbook." type="5" refreshedVersion="0" background="1" saveData="1">
    <dbPr connection="Provider=Microsoft.Mashup.OleDb.1;Data Source=$Workbook$;Location=&quot;OFL - Pitching Data&quot;;Extended Properties=&quot;&quot;" command="SELECT * FROM [OFL - Pitching Data]"/>
  </connection>
  <connection id="16" xr16:uid="{FCD96E9E-C783-422C-8883-8C59502485FD}" keepAlive="1" name="Query - Player - Basic Pitching Data" description="Connection to the 'Player - Basic Pitching Data' query in the workbook." type="5" refreshedVersion="8" background="1" saveData="1">
    <dbPr connection="Provider=Microsoft.Mashup.OleDb.1;Data Source=$Workbook$;Location=&quot;Player - Basic Pitching Data&quot;;Extended Properties=&quot;&quot;" command="SELECT * FROM [Player - Basic Pitching Data]"/>
  </connection>
  <connection id="17" xr16:uid="{8E9BAFAE-E0C3-452B-8CAF-B9BFD5E534A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18" xr16:uid="{F93892A4-A280-4E44-BC64-EF5081A74599}" keepAlive="1" name="Query - Sheet1 (2)" description="Connection to the 'Sheet1 (2)' query in the workbook." type="5" refreshedVersion="0" background="1">
    <dbPr connection="Provider=Microsoft.Mashup.OleDb.1;Data Source=$Workbook$;Location=&quot;Sheet1 (2)&quot;;Extended Properties=&quot;&quot;" command="SELECT * FROM [Sheet1 (2)]"/>
  </connection>
  <connection id="19" xr16:uid="{F06D26E1-86DF-4D5B-9E7D-262A3DAFEE03}" keepAlive="1" name="Query - Sheet2" description="Connection to the 'Sheet2' query in the workbook." type="5" refreshedVersion="8" background="1" saveData="1">
    <dbPr connection="Provider=Microsoft.Mashup.OleDb.1;Data Source=$Workbook$;Location=Sheet2;Extended Properties=&quot;&quot;" command="SELECT * FROM [Sheet2]"/>
  </connection>
  <connection id="20" xr16:uid="{E2C4555B-911B-4B32-8FB4-18B9F7716AE3}" keepAlive="1" name="Query - SPR - Pitching Data" description="Connection to the 'SPR - Pitching Data' query in the workbook." type="5" refreshedVersion="0" background="1" saveData="1">
    <dbPr connection="Provider=Microsoft.Mashup.OleDb.1;Data Source=$Workbook$;Location=&quot;SPR - Pitching Data&quot;;Extended Properties=&quot;&quot;" command="SELECT * FROM [SPR - Pitching Data]"/>
  </connection>
  <connection id="21" xr16:uid="{F9E94914-F451-43A4-B27B-6D4E3E92275C}" keepAlive="1" name="Query - Team - Pitching Data" description="Connection to the 'Team - Pitching Data' query in the workbook." type="5" refreshedVersion="8" background="1" saveData="1">
    <dbPr connection="Provider=Microsoft.Mashup.OleDb.1;Data Source=$Workbook$;Location=&quot;Team - Pitching Data&quot;;Extended Properties=&quot;&quot;" command="SELECT * FROM [Team - Pitching Data]"/>
  </connection>
  <connection id="22" xr16:uid="{F2A57B6E-7415-474D-A372-59E95071236F}" keepAlive="1" name="Query - TER - Pitching Data" description="Connection to the 'TER - Pitching Data' query in the workbook." type="5" refreshedVersion="0" background="1" saveData="1">
    <dbPr connection="Provider=Microsoft.Mashup.OleDb.1;Data Source=$Workbook$;Location=&quot;TER - Pitching Data&quot;;Extended Properties=&quot;&quot;" command="SELECT * FROM [TER - Pitching Data]"/>
  </connection>
  <connection id="23" xr16:uid="{9134A1FC-FB26-4ECD-A6B5-15F6EC24BD00}" keepAlive="1" name="Query - THR - Pitching Data" description="Connection to the 'THR - Pitching Data' query in the workbook." type="5" refreshedVersion="0" background="1" saveData="1">
    <dbPr connection="Provider=Microsoft.Mashup.OleDb.1;Data Source=$Workbook$;Location=&quot;THR - Pitching Data&quot;;Extended Properties=&quot;&quot;" command="SELECT * FROM [THR - Pitching Data]"/>
  </connection>
</connections>
</file>

<file path=xl/sharedStrings.xml><?xml version="1.0" encoding="utf-8"?>
<sst xmlns="http://schemas.openxmlformats.org/spreadsheetml/2006/main" count="6361" uniqueCount="2267">
  <si>
    <t>Name</t>
  </si>
  <si>
    <t>G</t>
  </si>
  <si>
    <t>IP</t>
  </si>
  <si>
    <t>H</t>
  </si>
  <si>
    <t>R</t>
  </si>
  <si>
    <t>ER</t>
  </si>
  <si>
    <t>BB</t>
  </si>
  <si>
    <t>K</t>
  </si>
  <si>
    <t>K/9</t>
  </si>
  <si>
    <t>HR</t>
  </si>
  <si>
    <t>ERA</t>
  </si>
  <si>
    <t>WHIP</t>
  </si>
  <si>
    <t>Cape Catfish</t>
  </si>
  <si>
    <t>Chillicothe Paints</t>
  </si>
  <si>
    <t>Lafayette Aviators</t>
  </si>
  <si>
    <t>Thrillville Thrillbillies</t>
  </si>
  <si>
    <t>Dubois County Bombers</t>
  </si>
  <si>
    <t>Alton River Dragons</t>
  </si>
  <si>
    <t>REX Baseball</t>
  </si>
  <si>
    <t>Burlington Bees</t>
  </si>
  <si>
    <t>Danville Dans</t>
  </si>
  <si>
    <t>Illinois Valley Pistol Shrimp</t>
  </si>
  <si>
    <t>Clinton LumberKings</t>
  </si>
  <si>
    <t>Jackson Rockabillys</t>
  </si>
  <si>
    <t>Johnstown Mill Rats</t>
  </si>
  <si>
    <t>Normal CornBelters</t>
  </si>
  <si>
    <t>Champion City Kings</t>
  </si>
  <si>
    <t>Springfield Lucky Horseshoes</t>
  </si>
  <si>
    <t>O'Fallon Hoots</t>
  </si>
  <si>
    <t>Full Count Rhythm</t>
  </si>
  <si>
    <t>H/9</t>
  </si>
  <si>
    <t>R/9</t>
  </si>
  <si>
    <t>BB/9</t>
  </si>
  <si>
    <t>#</t>
  </si>
  <si>
    <t>Team</t>
  </si>
  <si>
    <t>14</t>
  </si>
  <si>
    <t>Tristan
                                                                        Harley</t>
  </si>
  <si>
    <t>So</t>
  </si>
  <si>
    <t>LHP</t>
  </si>
  <si>
    <t>1</t>
  </si>
  <si>
    <t>0</t>
  </si>
  <si>
    <t>3</t>
  </si>
  <si>
    <t>CCY</t>
  </si>
  <si>
    <t>25</t>
  </si>
  <si>
    <t>Julian
                                                                        Minaya</t>
  </si>
  <si>
    <t>Sr</t>
  </si>
  <si>
    <t>RHP</t>
  </si>
  <si>
    <t>2</t>
  </si>
  <si>
    <t>8</t>
  </si>
  <si>
    <t>9</t>
  </si>
  <si>
    <t>28</t>
  </si>
  <si>
    <t>Joe
                                                                        Tootle</t>
  </si>
  <si>
    <t>Jr</t>
  </si>
  <si>
    <t>4</t>
  </si>
  <si>
    <t>26</t>
  </si>
  <si>
    <t>Bennett
                                                                        LaPalm</t>
  </si>
  <si>
    <t>Fr</t>
  </si>
  <si>
    <t>6</t>
  </si>
  <si>
    <t>7</t>
  </si>
  <si>
    <t>Nate
                                                                        Miller</t>
  </si>
  <si>
    <t>C</t>
  </si>
  <si>
    <t>Riley
                                                                        Niggemeyer</t>
  </si>
  <si>
    <t>39</t>
  </si>
  <si>
    <t>Jared
                                                                        Kraus</t>
  </si>
  <si>
    <t>20</t>
  </si>
  <si>
    <t>Joe
                                                                        Stone</t>
  </si>
  <si>
    <t>15</t>
  </si>
  <si>
    <t>Evan
                                                                        Ables</t>
  </si>
  <si>
    <t>24</t>
  </si>
  <si>
    <t>Soren
                                                                        Strombeck</t>
  </si>
  <si>
    <t>13</t>
  </si>
  <si>
    <t>Colin
                                                                        Bryant</t>
  </si>
  <si>
    <t>CHI</t>
  </si>
  <si>
    <t>Garrett
                                                                        Helsel</t>
  </si>
  <si>
    <t>Scotty
                                                                        Adelman</t>
  </si>
  <si>
    <t>34</t>
  </si>
  <si>
    <t>Noah
                                                                        Williamson</t>
  </si>
  <si>
    <t>P</t>
  </si>
  <si>
    <t>36</t>
  </si>
  <si>
    <t>Will
                                                                        Rettig</t>
  </si>
  <si>
    <t>Mikey
                                                                        Olivieri</t>
  </si>
  <si>
    <t>40</t>
  </si>
  <si>
    <t>Landen
                                                                        Vance</t>
  </si>
  <si>
    <t>31</t>
  </si>
  <si>
    <t>Carter
                                                                        White</t>
  </si>
  <si>
    <t>16</t>
  </si>
  <si>
    <t>Jack
                                                                        Rollo</t>
  </si>
  <si>
    <t>11</t>
  </si>
  <si>
    <t>Joshua
                                                                        Rouw</t>
  </si>
  <si>
    <t>22</t>
  </si>
  <si>
    <t>Zane
                                                                        Brown</t>
  </si>
  <si>
    <t>FCR</t>
  </si>
  <si>
    <t>Carson
                                                                        Howard</t>
  </si>
  <si>
    <t>Nick
                                                                        Judd</t>
  </si>
  <si>
    <t>42</t>
  </si>
  <si>
    <t>Sam
                                                                        Matherly</t>
  </si>
  <si>
    <t>Arren
                                                                        Hash</t>
  </si>
  <si>
    <t>29</t>
  </si>
  <si>
    <t>James
                                                                        Fordham</t>
  </si>
  <si>
    <t>Andrew
                                                                        Perry</t>
  </si>
  <si>
    <t>Colton
                                                                        Regen</t>
  </si>
  <si>
    <t>23</t>
  </si>
  <si>
    <t>Jacob
                                                                        Newman</t>
  </si>
  <si>
    <t>41</t>
  </si>
  <si>
    <t>JD
                                                                        Price</t>
  </si>
  <si>
    <t>30</t>
  </si>
  <si>
    <t>Raleigh
                                                                        Claunch</t>
  </si>
  <si>
    <t>18</t>
  </si>
  <si>
    <t>Ryan
                                                                        Sweeney</t>
  </si>
  <si>
    <t>38</t>
  </si>
  <si>
    <t>Gage
                                                                        Vota</t>
  </si>
  <si>
    <t>17</t>
  </si>
  <si>
    <t>Nathaniel
                                                                        Pulliam</t>
  </si>
  <si>
    <t>Caleb
                                                                        Guisewite</t>
  </si>
  <si>
    <t>Jackson
                                                                        Marbet</t>
  </si>
  <si>
    <t>43</t>
  </si>
  <si>
    <t>Will
                                                                        Dugan</t>
  </si>
  <si>
    <t>Cole
                                                                        Lambird</t>
  </si>
  <si>
    <t>DUB</t>
  </si>
  <si>
    <t>32</t>
  </si>
  <si>
    <t>Jack
                                                                        Harris</t>
  </si>
  <si>
    <t>Max
                                                                        Tripure</t>
  </si>
  <si>
    <t>Mick
                                                                        Uebelhor</t>
  </si>
  <si>
    <t>37</t>
  </si>
  <si>
    <t>Jacob
                                                                        Culp</t>
  </si>
  <si>
    <t>Chase
                                                                        Carver</t>
  </si>
  <si>
    <t>Hudson
                                                                        Cornett</t>
  </si>
  <si>
    <t>Nathan
                                                                        Frady</t>
  </si>
  <si>
    <t>35</t>
  </si>
  <si>
    <t>Bobby
                                                                        Fowler</t>
  </si>
  <si>
    <t>Jack
                                                                        Taczy</t>
  </si>
  <si>
    <t>12</t>
  </si>
  <si>
    <t>Jake
                                                                        Stuteville</t>
  </si>
  <si>
    <t>Cayman
                                                                        Huntsman</t>
  </si>
  <si>
    <t>Justin
                                                                        Trucks</t>
  </si>
  <si>
    <t>Tavien
                                                                        Tigg</t>
  </si>
  <si>
    <t>Trey
                                                                        Harney</t>
  </si>
  <si>
    <t>Graeme
                                                                        Rios</t>
  </si>
  <si>
    <t>JNT</t>
  </si>
  <si>
    <t>Zach
                                                                        Sharshel</t>
  </si>
  <si>
    <t>Conor
                                                                        Thiele</t>
  </si>
  <si>
    <t>Seth
                                                                        Stover</t>
  </si>
  <si>
    <t>George
                                                                        Henkel</t>
  </si>
  <si>
    <t>Willam
                                                                        Oczkowski</t>
  </si>
  <si>
    <t>Liam
                                                                        Royster</t>
  </si>
  <si>
    <t>Elijah
                                                                        Wiles</t>
  </si>
  <si>
    <t>27</t>
  </si>
  <si>
    <t>Mac
                                                                        Yarbrough</t>
  </si>
  <si>
    <t>Matthew
                                                                        Benton</t>
  </si>
  <si>
    <t>Zach
                                                                        Dellerman</t>
  </si>
  <si>
    <t>Brock
                                                                        Depute</t>
  </si>
  <si>
    <t>Charlie
                                                                        Sindahl</t>
  </si>
  <si>
    <t>Tyler
                                                                        Elliott</t>
  </si>
  <si>
    <t>Jack
                                                                        Newman</t>
  </si>
  <si>
    <t>IF</t>
  </si>
  <si>
    <t>Owen
                                                                        Wilfong</t>
  </si>
  <si>
    <t>Will
                                                                        Juday</t>
  </si>
  <si>
    <t>Gunnar
                                                                        Brown</t>
  </si>
  <si>
    <t>DAN</t>
  </si>
  <si>
    <t>Abe
                                                                        Chancellor</t>
  </si>
  <si>
    <t>Meade
                                                                        Johnson</t>
  </si>
  <si>
    <t>Jacob
                                                                        Parks</t>
  </si>
  <si>
    <t>Aidan
                                                                        Dorsch</t>
  </si>
  <si>
    <t>10</t>
  </si>
  <si>
    <t>Griffin
                                                                        Graves</t>
  </si>
  <si>
    <t>Mason
                                                                        Robinson</t>
  </si>
  <si>
    <t>33</t>
  </si>
  <si>
    <t>Brendan
                                                                        Clarke</t>
  </si>
  <si>
    <t>19</t>
  </si>
  <si>
    <t>Bryce
                                                                        Riggs</t>
  </si>
  <si>
    <t>Jack
                                                                        Armstrong</t>
  </si>
  <si>
    <t>Jake
                                                                        Murphy</t>
  </si>
  <si>
    <t>Will
                                                                        Melby, Jr.</t>
  </si>
  <si>
    <t>21</t>
  </si>
  <si>
    <t>Coley
                                                                        Stevens</t>
  </si>
  <si>
    <t>LAF</t>
  </si>
  <si>
    <t>45</t>
  </si>
  <si>
    <t>Evan
                                                                        Cooke</t>
  </si>
  <si>
    <t>Elijah
                                                                        Griffith</t>
  </si>
  <si>
    <t>Jonathan
                                                                        Phipps</t>
  </si>
  <si>
    <t>Gannon
                                                                        Wentz</t>
  </si>
  <si>
    <t>Ty
                                                                        Bradle</t>
  </si>
  <si>
    <t>Michael
                                                                        Castaneda</t>
  </si>
  <si>
    <t>Jeremy
                                                                        Crider</t>
  </si>
  <si>
    <t>Logan
                                                                        Barnett</t>
  </si>
  <si>
    <t>NOR</t>
  </si>
  <si>
    <t>Lane
                                                                        Funneman</t>
  </si>
  <si>
    <t>Slater
                                                                        Wilcox</t>
  </si>
  <si>
    <t>Zach
                                                                        Courson</t>
  </si>
  <si>
    <t>Cole
                                                                        Martz</t>
  </si>
  <si>
    <t>Graham
                                                                        Kasey</t>
  </si>
  <si>
    <t>Alex
                                                                        McHale</t>
  </si>
  <si>
    <t>Tyler
                                                                        Altenbaumer</t>
  </si>
  <si>
    <t>David
                                                                        Smith</t>
  </si>
  <si>
    <t>Trey
                                                                        Bryant</t>
  </si>
  <si>
    <t>Zach
                                                                        O'Donnell</t>
  </si>
  <si>
    <t>Alex
                                                                        Willey</t>
  </si>
  <si>
    <t>Nick
                                                                        Rainey</t>
  </si>
  <si>
    <t>Ryne
                                                                        Willard</t>
  </si>
  <si>
    <t>Lucas
                                                                        Winburn</t>
  </si>
  <si>
    <t>Kaleb
                                                                        Marrs</t>
  </si>
  <si>
    <t>TER</t>
  </si>
  <si>
    <t>Deron
                                                                        Swanson</t>
  </si>
  <si>
    <t>Zacheus
                                                                        Carr</t>
  </si>
  <si>
    <t>Landen
                                                                        Ray</t>
  </si>
  <si>
    <t>Christian
                                                                        Brown</t>
  </si>
  <si>
    <t>Tyler
                                                                        Moniz-Witten</t>
  </si>
  <si>
    <t>Evan
                                                                        Chung</t>
  </si>
  <si>
    <t>Jack
                                                                        Tobin</t>
  </si>
  <si>
    <t>Sean
                                                                        Stone</t>
  </si>
  <si>
    <t>Bobby
                                                                        Helt</t>
  </si>
  <si>
    <t>BRL</t>
  </si>
  <si>
    <t>Jacob
                                                                        Zahner</t>
  </si>
  <si>
    <t>Nathan
                                                                        Chapman</t>
  </si>
  <si>
    <t>Joe
                                                                        Evans</t>
  </si>
  <si>
    <t>46</t>
  </si>
  <si>
    <t>Preston
                                                                        Kaufman</t>
  </si>
  <si>
    <t>Jackson
                                                                        Wohlers</t>
  </si>
  <si>
    <t>50</t>
  </si>
  <si>
    <t>Zach
                                                                        Leuschen</t>
  </si>
  <si>
    <t>Shea
                                                                        Blanchard</t>
  </si>
  <si>
    <t>Erik
                                                                        Kiewiet</t>
  </si>
  <si>
    <t>Jimmy
                                                                        McCarthy</t>
  </si>
  <si>
    <t>Chase
                                                                        Golden</t>
  </si>
  <si>
    <t>Kyle
                                                                        Looper</t>
  </si>
  <si>
    <t>Owen
                                                                        Clark</t>
  </si>
  <si>
    <t>CGR</t>
  </si>
  <si>
    <t>Kam
                                                                        Dohogne</t>
  </si>
  <si>
    <t>Jorge
                                                                        Romero</t>
  </si>
  <si>
    <t>Cameron
                                                                        Marchi</t>
  </si>
  <si>
    <t>57</t>
  </si>
  <si>
    <t>Bryce
                                                                        Kemper</t>
  </si>
  <si>
    <t>Drew
                                                                        Wedgeworth</t>
  </si>
  <si>
    <t>53</t>
  </si>
  <si>
    <t>Isaac
                                                                        Vedder</t>
  </si>
  <si>
    <t>Walker
                                                                        Brodt</t>
  </si>
  <si>
    <t>Arlon
                                                                        Butts</t>
  </si>
  <si>
    <t>Jesse
                                                                        Komoroski</t>
  </si>
  <si>
    <t>Raymond
                                                                        Ochoa</t>
  </si>
  <si>
    <t>Will
                                                                        Richardson</t>
  </si>
  <si>
    <t>Bryce
                                                                        Louis</t>
  </si>
  <si>
    <t>ALT</t>
  </si>
  <si>
    <t>I Hung
                                                                        Yeh</t>
  </si>
  <si>
    <t>Scott
                                                                        Detweiler</t>
  </si>
  <si>
    <t>Lucas
                                                                        Johns</t>
  </si>
  <si>
    <t>Gabe
                                                                        Smith</t>
  </si>
  <si>
    <t>Jackson
                                                                        Rodgers</t>
  </si>
  <si>
    <t>Tanner
                                                                        Paschke</t>
  </si>
  <si>
    <t>Jacob
                                                                        Hammer</t>
  </si>
  <si>
    <t>Aidan
                                                                        Adams</t>
  </si>
  <si>
    <t>49</t>
  </si>
  <si>
    <t>Harrison
                                                                        Dubois</t>
  </si>
  <si>
    <t>Logan
                                                                        Geggus</t>
  </si>
  <si>
    <t>Connor
                                                                        Jackson</t>
  </si>
  <si>
    <t>Dylan
                                                                        Mannino</t>
  </si>
  <si>
    <t>Jack
                                                                        Gazdacka</t>
  </si>
  <si>
    <t>Jimmy
                                                                        Burke</t>
  </si>
  <si>
    <t>CLN</t>
  </si>
  <si>
    <t>Sam
                                                                        George</t>
  </si>
  <si>
    <t>Jack
                                                                        Surdey</t>
  </si>
  <si>
    <t>Cade
                                                                        Turner</t>
  </si>
  <si>
    <t>Sam
                                                                        Lavin</t>
  </si>
  <si>
    <t>Jake
                                                                        Weissenberger</t>
  </si>
  <si>
    <t>Daniel
                                                                        Mosarah</t>
  </si>
  <si>
    <t>Ian
                                                                        Dittmer</t>
  </si>
  <si>
    <t>Garrett
                                                                        Siemsen</t>
  </si>
  <si>
    <t>Carson
                                                                        Knebel</t>
  </si>
  <si>
    <t>Grant
                                                                        Holderfield</t>
  </si>
  <si>
    <t>IVY</t>
  </si>
  <si>
    <t>David
                                                                        Andolina</t>
  </si>
  <si>
    <t>Taylor
                                                                        Waldron</t>
  </si>
  <si>
    <t>66</t>
  </si>
  <si>
    <t>Tate
                                                                        Foxson</t>
  </si>
  <si>
    <t>Jackson
                                                                        Peeler</t>
  </si>
  <si>
    <t>Joseph
                                                                        Martin</t>
  </si>
  <si>
    <t>Jeffrey
                                                                        Behrends</t>
  </si>
  <si>
    <t>Daniel
                                                                        Strohm</t>
  </si>
  <si>
    <t>Anthony
                                                                        Solis</t>
  </si>
  <si>
    <t>Kolton
                                                                        Floor</t>
  </si>
  <si>
    <t>Jared
                                                                        Herzog</t>
  </si>
  <si>
    <t>Finn
                                                                        O'Meara</t>
  </si>
  <si>
    <t>Joe
                                                                        Richardson</t>
  </si>
  <si>
    <t>Kyle
                                                                        Rossy</t>
  </si>
  <si>
    <t>Payton
                                                                        Knoll</t>
  </si>
  <si>
    <t>Johnny
                                                                        Riva</t>
  </si>
  <si>
    <t>Kyler
                                                                        Miritello</t>
  </si>
  <si>
    <t>Trey
                                                                        Watson</t>
  </si>
  <si>
    <t>JAX</t>
  </si>
  <si>
    <t>Cole
                                                                        Evans</t>
  </si>
  <si>
    <t>Matthew
                                                                        Riley</t>
  </si>
  <si>
    <t>Nathaniel
                                                                        Helton</t>
  </si>
  <si>
    <t>Patrick
                                                                        Green</t>
  </si>
  <si>
    <t>Jett
                                                                        Sutton</t>
  </si>
  <si>
    <t>Matt
                                                                        Maloney</t>
  </si>
  <si>
    <t>Ethan
                                                                        Orwig</t>
  </si>
  <si>
    <t>Peyton
                                                                        Ring</t>
  </si>
  <si>
    <t>Taylor
                                                                        Vinson</t>
  </si>
  <si>
    <t>Jaxson
                                                                        Lucas</t>
  </si>
  <si>
    <t/>
  </si>
  <si>
    <t>Owen
                                                                        Kelly</t>
  </si>
  <si>
    <t>OFL</t>
  </si>
  <si>
    <t>Peter
                                                                        Underwood</t>
  </si>
  <si>
    <t>Jackson
                                                                        Yarberry</t>
  </si>
  <si>
    <t>Connor
                                                                        McCaleb</t>
  </si>
  <si>
    <t>Brayden
                                                                        Rubel</t>
  </si>
  <si>
    <t>Daniel
                                                                        Darin</t>
  </si>
  <si>
    <t>Ryan
                                                                        Hoshaw</t>
  </si>
  <si>
    <t>Sam
                                                                        Cardwell</t>
  </si>
  <si>
    <t>Markell
                                                                        Dixon</t>
  </si>
  <si>
    <t>Barrett
                                                                        Lohman</t>
  </si>
  <si>
    <t>Joshua
                                                                        Cunningham</t>
  </si>
  <si>
    <t>Christian
                                                                        Harvey</t>
  </si>
  <si>
    <t>Andy
                                                                        Niebrugge</t>
  </si>
  <si>
    <t>Wyatt
                                                                        Brown</t>
  </si>
  <si>
    <t>Matt
                                                                        Cruise</t>
  </si>
  <si>
    <t>SPR</t>
  </si>
  <si>
    <t>Carson
                                                                        French</t>
  </si>
  <si>
    <t>Lane
                                                                        Lorton</t>
  </si>
  <si>
    <t>Matt
                                                                        Miscik</t>
  </si>
  <si>
    <t>Trey
                                                                        Carter</t>
  </si>
  <si>
    <t>William
                                                                        Ho</t>
  </si>
  <si>
    <t>Joshua
                                                                        Mauney</t>
  </si>
  <si>
    <t>Conner
                                                                        Lutes</t>
  </si>
  <si>
    <t>Isaiah
                                                                        Naylor</t>
  </si>
  <si>
    <t>Brayson
                                                                        Shew</t>
  </si>
  <si>
    <t>Kyle
                                                                        Tyler</t>
  </si>
  <si>
    <t>Stephen
                                                                        Eskridge</t>
  </si>
  <si>
    <t>Connor
                                                                        Roark</t>
  </si>
  <si>
    <t>Logan
                                                                        Rushing</t>
  </si>
  <si>
    <t>Preston
                                                                        Drebes</t>
  </si>
  <si>
    <t>THR</t>
  </si>
  <si>
    <t>Mike
                                                                        Sokol</t>
  </si>
  <si>
    <t>Karsten
                                                                        Stotlar</t>
  </si>
  <si>
    <t>Blaine
                                                                        Albright</t>
  </si>
  <si>
    <t>Zach
                                                                        Sims</t>
  </si>
  <si>
    <t>Chris
                                                                        Zajac</t>
  </si>
  <si>
    <t>Matthew
                                                                        Derrick</t>
  </si>
  <si>
    <t>Zach
                                                                        Haygood</t>
  </si>
  <si>
    <t>Matt
                                                                        Tarr</t>
  </si>
  <si>
    <t>Ben
                                                                        Tedesco</t>
  </si>
  <si>
    <t>Jon
                                                                        Montagne</t>
  </si>
  <si>
    <t>Kale
                                                                        Cameron</t>
  </si>
  <si>
    <t>Dalton
                                                                        Hitt</t>
  </si>
  <si>
    <t>52</t>
  </si>
  <si>
    <t>Jackson
                                                                        Conn</t>
  </si>
  <si>
    <t>Name (Original)</t>
  </si>
  <si>
    <t>Tristan Harley</t>
  </si>
  <si>
    <t>Julian Minaya</t>
  </si>
  <si>
    <t>Joe Tootle</t>
  </si>
  <si>
    <t>Bennett LaPalm</t>
  </si>
  <si>
    <t>Nate Miller</t>
  </si>
  <si>
    <t>Riley Niggemeyer</t>
  </si>
  <si>
    <t>Jared Kraus</t>
  </si>
  <si>
    <t>Joe Stone</t>
  </si>
  <si>
    <t>Evan Ables</t>
  </si>
  <si>
    <t>Soren Strombeck</t>
  </si>
  <si>
    <t>Colin Bryant</t>
  </si>
  <si>
    <t>Garrett Helsel</t>
  </si>
  <si>
    <t>Scotty Adelman</t>
  </si>
  <si>
    <t>Noah Williamson</t>
  </si>
  <si>
    <t>Will Rettig</t>
  </si>
  <si>
    <t>Mikey Olivieri</t>
  </si>
  <si>
    <t>Landen Vance</t>
  </si>
  <si>
    <t>Carter White</t>
  </si>
  <si>
    <t>Jack Rollo</t>
  </si>
  <si>
    <t>Joshua Rouw</t>
  </si>
  <si>
    <t>Gunnar Brown</t>
  </si>
  <si>
    <t>Abe Chancellor</t>
  </si>
  <si>
    <t>Meade Johnson</t>
  </si>
  <si>
    <t>Jacob Parks</t>
  </si>
  <si>
    <t>Aidan Dorsch</t>
  </si>
  <si>
    <t>Griffin Graves</t>
  </si>
  <si>
    <t>Mason Robinson</t>
  </si>
  <si>
    <t>Brendan Clarke</t>
  </si>
  <si>
    <t>Bryce Riggs</t>
  </si>
  <si>
    <t>Jack Armstrong</t>
  </si>
  <si>
    <t>Jake Murphy</t>
  </si>
  <si>
    <t>Will Melby, Jr.</t>
  </si>
  <si>
    <t>Cole Lambird</t>
  </si>
  <si>
    <t>Jack Harris</t>
  </si>
  <si>
    <t>Max Tripure</t>
  </si>
  <si>
    <t>Mick Uebelhor</t>
  </si>
  <si>
    <t>Jacob Culp</t>
  </si>
  <si>
    <t>Chase Carver</t>
  </si>
  <si>
    <t>Hudson Cornett</t>
  </si>
  <si>
    <t>Nathan Frady</t>
  </si>
  <si>
    <t>Bobby Fowler</t>
  </si>
  <si>
    <t>Jack Taczy</t>
  </si>
  <si>
    <t>Jake Stuteville</t>
  </si>
  <si>
    <t>Cayman Huntsman</t>
  </si>
  <si>
    <t>Justin Trucks</t>
  </si>
  <si>
    <t>Tavien Tigg</t>
  </si>
  <si>
    <t>Trey Harney</t>
  </si>
  <si>
    <t>Zane Brown</t>
  </si>
  <si>
    <t>Carson Howard</t>
  </si>
  <si>
    <t>Nick Judd</t>
  </si>
  <si>
    <t>Sam Matherly</t>
  </si>
  <si>
    <t>Arren Hash</t>
  </si>
  <si>
    <t>James Fordham</t>
  </si>
  <si>
    <t>Andrew Perry</t>
  </si>
  <si>
    <t>Colton Regen</t>
  </si>
  <si>
    <t>Jacob Newman</t>
  </si>
  <si>
    <t>JD Price</t>
  </si>
  <si>
    <t>Raleigh Claunch</t>
  </si>
  <si>
    <t>Ryan Sweeney</t>
  </si>
  <si>
    <t>Gage Vota</t>
  </si>
  <si>
    <t>Nathaniel Pulliam</t>
  </si>
  <si>
    <t>Caleb Guisewite</t>
  </si>
  <si>
    <t>Jackson Marbet</t>
  </si>
  <si>
    <t>Will Dugan</t>
  </si>
  <si>
    <t>Graeme Rios</t>
  </si>
  <si>
    <t>Zach Sharshel</t>
  </si>
  <si>
    <t>Conor Thiele</t>
  </si>
  <si>
    <t>Seth Stover</t>
  </si>
  <si>
    <t>George Henkel</t>
  </si>
  <si>
    <t>Willam Oczkowski</t>
  </si>
  <si>
    <t>Liam Royster</t>
  </si>
  <si>
    <t>Elijah Wiles</t>
  </si>
  <si>
    <t>Mac Yarbrough</t>
  </si>
  <si>
    <t>Matthew Benton</t>
  </si>
  <si>
    <t>Zach Dellerman</t>
  </si>
  <si>
    <t>Brock Depute</t>
  </si>
  <si>
    <t>Charlie Sindahl</t>
  </si>
  <si>
    <t>Tyler Elliott</t>
  </si>
  <si>
    <t>Jack Newman</t>
  </si>
  <si>
    <t>Owen Wilfong</t>
  </si>
  <si>
    <t>Will Juday</t>
  </si>
  <si>
    <t>Coley Stevens</t>
  </si>
  <si>
    <t>Evan Cooke</t>
  </si>
  <si>
    <t>Elijah Griffith</t>
  </si>
  <si>
    <t>Jonathan Phipps</t>
  </si>
  <si>
    <t>Gannon Wentz</t>
  </si>
  <si>
    <t>Ty Bradle</t>
  </si>
  <si>
    <t>Michael Castaneda</t>
  </si>
  <si>
    <t>Jeremy Crider</t>
  </si>
  <si>
    <t>Logan Barnett</t>
  </si>
  <si>
    <t>Lane Funneman</t>
  </si>
  <si>
    <t>Slater Wilcox</t>
  </si>
  <si>
    <t>Zach Courson</t>
  </si>
  <si>
    <t>Cole Martz</t>
  </si>
  <si>
    <t>Graham Kasey</t>
  </si>
  <si>
    <t>Alex McHale</t>
  </si>
  <si>
    <t>Tyler Altenbaumer</t>
  </si>
  <si>
    <t>David Smith</t>
  </si>
  <si>
    <t>Trey Bryant</t>
  </si>
  <si>
    <t>Zach O'Donnell</t>
  </si>
  <si>
    <t>Alex Willey</t>
  </si>
  <si>
    <t>Nick Rainey</t>
  </si>
  <si>
    <t>Ryne Willard</t>
  </si>
  <si>
    <t>Lucas Winburn</t>
  </si>
  <si>
    <t>Kaleb Marrs</t>
  </si>
  <si>
    <t>Deron Swanson</t>
  </si>
  <si>
    <t>Zacheus Carr</t>
  </si>
  <si>
    <t>Landen Ray</t>
  </si>
  <si>
    <t>Christian Brown</t>
  </si>
  <si>
    <t>Tyler Moniz-Witten</t>
  </si>
  <si>
    <t>Evan Chung</t>
  </si>
  <si>
    <t>Jack Tobin</t>
  </si>
  <si>
    <t>Sean Stone</t>
  </si>
  <si>
    <t>Bryce Louis</t>
  </si>
  <si>
    <t>I Hung Yeh</t>
  </si>
  <si>
    <t>Scott Detweiler</t>
  </si>
  <si>
    <t>Lucas Johns</t>
  </si>
  <si>
    <t>Gabe Smith</t>
  </si>
  <si>
    <t>Jackson Rodgers</t>
  </si>
  <si>
    <t>Tanner Paschke</t>
  </si>
  <si>
    <t>Jacob Hammer</t>
  </si>
  <si>
    <t>Aidan Adams</t>
  </si>
  <si>
    <t>Harrison Dubois</t>
  </si>
  <si>
    <t>Logan Geggus</t>
  </si>
  <si>
    <t>Connor Jackson</t>
  </si>
  <si>
    <t>Dylan Mannino</t>
  </si>
  <si>
    <t>Jack Gazdacka</t>
  </si>
  <si>
    <t>Bobby Helt</t>
  </si>
  <si>
    <t>Jacob Zahner</t>
  </si>
  <si>
    <t>Nathan Chapman</t>
  </si>
  <si>
    <t>Joe Evans</t>
  </si>
  <si>
    <t>Preston Kaufman</t>
  </si>
  <si>
    <t>Jackson Wohlers</t>
  </si>
  <si>
    <t>Zach Leuschen</t>
  </si>
  <si>
    <t>Shea Blanchard</t>
  </si>
  <si>
    <t>Erik Kiewiet</t>
  </si>
  <si>
    <t>Jimmy McCarthy</t>
  </si>
  <si>
    <t>Chase Golden</t>
  </si>
  <si>
    <t>Kyle Looper</t>
  </si>
  <si>
    <t>Owen Clark</t>
  </si>
  <si>
    <t>Kam Dohogne</t>
  </si>
  <si>
    <t>Jorge Romero</t>
  </si>
  <si>
    <t>Cameron Marchi</t>
  </si>
  <si>
    <t>Bryce Kemper</t>
  </si>
  <si>
    <t>Drew Wedgeworth</t>
  </si>
  <si>
    <t>Isaac Vedder</t>
  </si>
  <si>
    <t>Walker Brodt</t>
  </si>
  <si>
    <t>Arlon Butts</t>
  </si>
  <si>
    <t>Jesse Komoroski</t>
  </si>
  <si>
    <t>Raymond Ochoa</t>
  </si>
  <si>
    <t>Will Richardson</t>
  </si>
  <si>
    <t>Jimmy Burke</t>
  </si>
  <si>
    <t>Sam George</t>
  </si>
  <si>
    <t>Jack Surdey</t>
  </si>
  <si>
    <t>Cade Turner</t>
  </si>
  <si>
    <t>Sam Lavin</t>
  </si>
  <si>
    <t>Jake Weissenberger</t>
  </si>
  <si>
    <t>Daniel Mosarah</t>
  </si>
  <si>
    <t>Ian Dittmer</t>
  </si>
  <si>
    <t>Garrett Siemsen</t>
  </si>
  <si>
    <t>Carson Knebel</t>
  </si>
  <si>
    <t>Grant Holderfield</t>
  </si>
  <si>
    <t>David Andolina</t>
  </si>
  <si>
    <t>Taylor Waldron</t>
  </si>
  <si>
    <t>Tate Foxson</t>
  </si>
  <si>
    <t>Jackson Peeler</t>
  </si>
  <si>
    <t>Joseph Martin</t>
  </si>
  <si>
    <t>Jeffrey Behrends</t>
  </si>
  <si>
    <t>Daniel Strohm</t>
  </si>
  <si>
    <t>Anthony Solis</t>
  </si>
  <si>
    <t>Kolton Floor</t>
  </si>
  <si>
    <t>Jared Herzog</t>
  </si>
  <si>
    <t>Finn O'Meara</t>
  </si>
  <si>
    <t>Joe Richardson</t>
  </si>
  <si>
    <t>Kyle Rossy</t>
  </si>
  <si>
    <t>Payton Knoll</t>
  </si>
  <si>
    <t>Johnny Riva</t>
  </si>
  <si>
    <t>Kyler Miritello</t>
  </si>
  <si>
    <t>Trey Watson</t>
  </si>
  <si>
    <t>Cole Evans</t>
  </si>
  <si>
    <t>Matthew Riley</t>
  </si>
  <si>
    <t>Nathaniel Helton</t>
  </si>
  <si>
    <t>Patrick Green</t>
  </si>
  <si>
    <t>Jett Sutton</t>
  </si>
  <si>
    <t>Matt Maloney</t>
  </si>
  <si>
    <t>Ethan Orwig</t>
  </si>
  <si>
    <t>Peyton Ring</t>
  </si>
  <si>
    <t>Taylor Vinson</t>
  </si>
  <si>
    <t>Jaxson Lucas</t>
  </si>
  <si>
    <t>Owen Kelly</t>
  </si>
  <si>
    <t>Peter Underwood</t>
  </si>
  <si>
    <t>Jackson Yarberry</t>
  </si>
  <si>
    <t>Connor McCaleb</t>
  </si>
  <si>
    <t>Brayden Rubel</t>
  </si>
  <si>
    <t>Daniel Darin</t>
  </si>
  <si>
    <t>Ryan Hoshaw</t>
  </si>
  <si>
    <t>Sam Cardwell</t>
  </si>
  <si>
    <t>Markell Dixon</t>
  </si>
  <si>
    <t>Barrett Lohman</t>
  </si>
  <si>
    <t>Joshua Cunningham</t>
  </si>
  <si>
    <t>Christian Harvey</t>
  </si>
  <si>
    <t>Andy Niebrugge</t>
  </si>
  <si>
    <t>Wyatt Brown</t>
  </si>
  <si>
    <t>Matt Cruise</t>
  </si>
  <si>
    <t>Carson French</t>
  </si>
  <si>
    <t>Lane Lorton</t>
  </si>
  <si>
    <t>Matt Miscik</t>
  </si>
  <si>
    <t>Trey Carter</t>
  </si>
  <si>
    <t>William Ho</t>
  </si>
  <si>
    <t>Joshua Mauney</t>
  </si>
  <si>
    <t>Conner Lutes</t>
  </si>
  <si>
    <t>Isaiah Naylor</t>
  </si>
  <si>
    <t>Brayson Shew</t>
  </si>
  <si>
    <t>Kyle Tyler</t>
  </si>
  <si>
    <t>Stephen Eskridge</t>
  </si>
  <si>
    <t>Connor Roark</t>
  </si>
  <si>
    <t>Logan Rushing</t>
  </si>
  <si>
    <t>Preston Drebes</t>
  </si>
  <si>
    <t>Mike Sokol</t>
  </si>
  <si>
    <t>Karsten Stotlar</t>
  </si>
  <si>
    <t>Blaine Albright</t>
  </si>
  <si>
    <t>Zach Sims</t>
  </si>
  <si>
    <t>Chris Zajac</t>
  </si>
  <si>
    <t>Matthew Derrick</t>
  </si>
  <si>
    <t>Zach Haygood</t>
  </si>
  <si>
    <t>Matt Tarr</t>
  </si>
  <si>
    <t>Ben Tedesco</t>
  </si>
  <si>
    <t>Jon Montagne</t>
  </si>
  <si>
    <t>Kale Cameron</t>
  </si>
  <si>
    <t>Dalton Hitt</t>
  </si>
  <si>
    <t>Jackson Conn</t>
  </si>
  <si>
    <t>Name (Team)</t>
  </si>
  <si>
    <t>Joe Tootle (CCY)</t>
  </si>
  <si>
    <t>Tristan Harley (CCY)</t>
  </si>
  <si>
    <t>Julian Minaya (CCY)</t>
  </si>
  <si>
    <t>Bennett LaPalm (CCY)</t>
  </si>
  <si>
    <t>Nate Miller (CCY)</t>
  </si>
  <si>
    <t>Riley Niggemeyer (CCY)</t>
  </si>
  <si>
    <t>Jared Kraus (CCY)</t>
  </si>
  <si>
    <t>Joe Stone (CCY)</t>
  </si>
  <si>
    <t>Evan Ables (CCY)</t>
  </si>
  <si>
    <t>Soren Strombeck (CCY)</t>
  </si>
  <si>
    <t>Colin Bryant (CHI)</t>
  </si>
  <si>
    <t>Garrett Helsel (CHI)</t>
  </si>
  <si>
    <t>Mikey Olivieri (CHI)</t>
  </si>
  <si>
    <t>Scotty Adelman (CHI)</t>
  </si>
  <si>
    <t>5</t>
  </si>
  <si>
    <t>Tyler
                                                                        Mendez</t>
  </si>
  <si>
    <t>OF</t>
  </si>
  <si>
    <t>Tyler Mendez</t>
  </si>
  <si>
    <t>Tyler Mendez (CHI)</t>
  </si>
  <si>
    <t>Noah Williamson (CHI)</t>
  </si>
  <si>
    <t>Will Rettig (CHI)</t>
  </si>
  <si>
    <t>Landen Vance (CHI)</t>
  </si>
  <si>
    <t>Cayden
                                                                        Robinson</t>
  </si>
  <si>
    <t>Cayden Robinson</t>
  </si>
  <si>
    <t>Cayden Robinson (CHI)</t>
  </si>
  <si>
    <t>Noah
                                                                        Jordan</t>
  </si>
  <si>
    <t>Redshirt Fr</t>
  </si>
  <si>
    <t>Noah Jordan</t>
  </si>
  <si>
    <t>Noah Jordan (CHI)</t>
  </si>
  <si>
    <t>Alex
                                                                        Bemis</t>
  </si>
  <si>
    <t>Alex Bemis</t>
  </si>
  <si>
    <t>Alex Bemis (CHI)</t>
  </si>
  <si>
    <t>Carter White (CHI)</t>
  </si>
  <si>
    <t>Jack Rollo (CHI)</t>
  </si>
  <si>
    <t>Joshua Rouw (CHI)</t>
  </si>
  <si>
    <t>Gunnar Brown (DAN)</t>
  </si>
  <si>
    <t>Abe Chancellor (DAN)</t>
  </si>
  <si>
    <t>Meade Johnson (DAN)</t>
  </si>
  <si>
    <t>Jacob Parks (DAN)</t>
  </si>
  <si>
    <t>Aidan Dorsch (DAN)</t>
  </si>
  <si>
    <t>Griffin Graves (DAN)</t>
  </si>
  <si>
    <t>Mason Robinson (DAN)</t>
  </si>
  <si>
    <t>Brendan Clarke (DAN)</t>
  </si>
  <si>
    <t>Bryce Riggs (DAN)</t>
  </si>
  <si>
    <t>Jack Armstrong (DAN)</t>
  </si>
  <si>
    <t>Jake Murphy (DAN)</t>
  </si>
  <si>
    <t>Will Melby, Jr. (DAN)</t>
  </si>
  <si>
    <t>Mick Uebelhor (DUB)</t>
  </si>
  <si>
    <t>Cole Lambird (DUB)</t>
  </si>
  <si>
    <t>Jack Harris (DUB)</t>
  </si>
  <si>
    <t>Jack Taczy (DUB)</t>
  </si>
  <si>
    <t>Max Tripure (DUB)</t>
  </si>
  <si>
    <t>Jacob Culp (DUB)</t>
  </si>
  <si>
    <t>Nathan Frady (DUB)</t>
  </si>
  <si>
    <t>Chase Carver (DUB)</t>
  </si>
  <si>
    <t>Hudson Cornett (DUB)</t>
  </si>
  <si>
    <t>Bobby Fowler (DUB)</t>
  </si>
  <si>
    <t>Jake Stuteville (DUB)</t>
  </si>
  <si>
    <t>Cayman Huntsman (DUB)</t>
  </si>
  <si>
    <t>Hunter
                                                                        Niksch</t>
  </si>
  <si>
    <t>Hunter Niksch</t>
  </si>
  <si>
    <t>Hunter Niksch (DUB)</t>
  </si>
  <si>
    <t>Justin Trucks (DUB)</t>
  </si>
  <si>
    <t>Tavien Tigg (DUB)</t>
  </si>
  <si>
    <t>Trey Harney (DUB)</t>
  </si>
  <si>
    <t>Zane Brown (FCR)</t>
  </si>
  <si>
    <t>Carson Howard (FCR)</t>
  </si>
  <si>
    <t>Nick Judd (FCR)</t>
  </si>
  <si>
    <t>Sam Matherly (FCR)</t>
  </si>
  <si>
    <t>Arren Hash (FCR)</t>
  </si>
  <si>
    <t>James Fordham (FCR)</t>
  </si>
  <si>
    <t>Andrew Perry (FCR)</t>
  </si>
  <si>
    <t>Colton Regen (FCR)</t>
  </si>
  <si>
    <t>Jacob Newman (FCR)</t>
  </si>
  <si>
    <t>JD Price (FCR)</t>
  </si>
  <si>
    <t>Raleigh Claunch (FCR)</t>
  </si>
  <si>
    <t>Ryan Sweeney (FCR)</t>
  </si>
  <si>
    <t>Gage Vota (FCR)</t>
  </si>
  <si>
    <t>Nathaniel Pulliam (FCR)</t>
  </si>
  <si>
    <t>Caleb Guisewite (FCR)</t>
  </si>
  <si>
    <t>Jackson Marbet (FCR)</t>
  </si>
  <si>
    <t>Will Dugan (FCR)</t>
  </si>
  <si>
    <t>Graeme Rios (JNT)</t>
  </si>
  <si>
    <t>Will Juday (JNT)</t>
  </si>
  <si>
    <t>Zach Sharshel (JNT)</t>
  </si>
  <si>
    <t>Conor Thiele (JNT)</t>
  </si>
  <si>
    <t>Seth Stover (JNT)</t>
  </si>
  <si>
    <t>Nathan
                                                                        Vidmar</t>
  </si>
  <si>
    <t>Nathan Vidmar</t>
  </si>
  <si>
    <t>Nathan Vidmar (JNT)</t>
  </si>
  <si>
    <t>George Henkel (JNT)</t>
  </si>
  <si>
    <t>Willam Oczkowski (JNT)</t>
  </si>
  <si>
    <t>Liam Royster (JNT)</t>
  </si>
  <si>
    <t>Tyler Elliott (JNT)</t>
  </si>
  <si>
    <t>Elijah Wiles (JNT)</t>
  </si>
  <si>
    <t>Mac Yarbrough (JNT)</t>
  </si>
  <si>
    <t>Matthew Benton (JNT)</t>
  </si>
  <si>
    <t>Zach Dellerman (JNT)</t>
  </si>
  <si>
    <t>Brock Depute (JNT)</t>
  </si>
  <si>
    <t>Charlie Sindahl (JNT)</t>
  </si>
  <si>
    <t>Jack Newman (JNT)</t>
  </si>
  <si>
    <t>Scott
                                                                        Templeton</t>
  </si>
  <si>
    <t>Scott Templeton</t>
  </si>
  <si>
    <t>Scott Templeton (JNT)</t>
  </si>
  <si>
    <t>Owen Wilfong (JNT)</t>
  </si>
  <si>
    <t>Coley Stevens (LAF)</t>
  </si>
  <si>
    <t>Evan Cooke (LAF)</t>
  </si>
  <si>
    <t>Elijah Griffith (LAF)</t>
  </si>
  <si>
    <t>Jonathan Phipps (LAF)</t>
  </si>
  <si>
    <t>Gannon Wentz (LAF)</t>
  </si>
  <si>
    <t>Corbin
                                                                        Payne</t>
  </si>
  <si>
    <t>Corbin Payne</t>
  </si>
  <si>
    <t>Corbin Payne (LAF)</t>
  </si>
  <si>
    <t>Elliott
                                                                        Rossell</t>
  </si>
  <si>
    <t>Elliott Rossell</t>
  </si>
  <si>
    <t>Elliott Rossell (LAF)</t>
  </si>
  <si>
    <t>Ty Bradle (LAF)</t>
  </si>
  <si>
    <t>Michael Castaneda (LAF)</t>
  </si>
  <si>
    <t>Jeremy Crider (LAF)</t>
  </si>
  <si>
    <t>Sam
                                                                        Corbett</t>
  </si>
  <si>
    <t>Sam Corbett</t>
  </si>
  <si>
    <t>Sam Corbett (LAF)</t>
  </si>
  <si>
    <t>Logan Barnett (NOR)</t>
  </si>
  <si>
    <t>Lane Funneman (NOR)</t>
  </si>
  <si>
    <t>Slater Wilcox (NOR)</t>
  </si>
  <si>
    <t>Zach Courson (NOR)</t>
  </si>
  <si>
    <t>Cole Martz (NOR)</t>
  </si>
  <si>
    <t>Graham Kasey (NOR)</t>
  </si>
  <si>
    <t>Alex McHale (NOR)</t>
  </si>
  <si>
    <t>Tyler Altenbaumer (NOR)</t>
  </si>
  <si>
    <t>David Smith (NOR)</t>
  </si>
  <si>
    <t>Trey Bryant (NOR)</t>
  </si>
  <si>
    <t>Zach O'Donnell (NOR)</t>
  </si>
  <si>
    <t>Alex Willey (NOR)</t>
  </si>
  <si>
    <t>Nick Rainey (NOR)</t>
  </si>
  <si>
    <t>Ryne Willard (NOR)</t>
  </si>
  <si>
    <t>Lucas Winburn (NOR)</t>
  </si>
  <si>
    <t>Kaleb Marrs (TER)</t>
  </si>
  <si>
    <t>Samuel
                                                                        Guadamuz</t>
  </si>
  <si>
    <t>Samuel Guadamuz</t>
  </si>
  <si>
    <t>Samuel Guadamuz (TER)</t>
  </si>
  <si>
    <t>Anthony
                                                                        Jerrell</t>
  </si>
  <si>
    <t>Anthony Jerrell</t>
  </si>
  <si>
    <t>Anthony Jerrell (TER)</t>
  </si>
  <si>
    <t>Deron Swanson (TER)</t>
  </si>
  <si>
    <t>Zacheus Carr (TER)</t>
  </si>
  <si>
    <t>Evan Chung (TER)</t>
  </si>
  <si>
    <t>Landen Ray (TER)</t>
  </si>
  <si>
    <t>Dylan
                                                                        Zentko</t>
  </si>
  <si>
    <t>Dylan Zentko</t>
  </si>
  <si>
    <t>Dylan Zentko (TER)</t>
  </si>
  <si>
    <t>Christian Brown (TER)</t>
  </si>
  <si>
    <t>Tyler Moniz-Witten (TER)</t>
  </si>
  <si>
    <t>Jack Tobin (TER)</t>
  </si>
  <si>
    <t>Sean Stone (TER)</t>
  </si>
  <si>
    <t>Bryce Louis (ALT)</t>
  </si>
  <si>
    <t>I Hung Yeh (ALT)</t>
  </si>
  <si>
    <t>Scott Detweiler (ALT)</t>
  </si>
  <si>
    <t>Lucas Johns (ALT)</t>
  </si>
  <si>
    <t>Gabe Smith (ALT)</t>
  </si>
  <si>
    <t>Jackson Rodgers (ALT)</t>
  </si>
  <si>
    <t>Tanner Paschke (ALT)</t>
  </si>
  <si>
    <t>Jacob Hammer (ALT)</t>
  </si>
  <si>
    <t>Aidan Adams (ALT)</t>
  </si>
  <si>
    <t>Harrison Dubois (ALT)</t>
  </si>
  <si>
    <t>Logan Geggus (ALT)</t>
  </si>
  <si>
    <t>Connor Jackson (ALT)</t>
  </si>
  <si>
    <t>Dylan Mannino (ALT)</t>
  </si>
  <si>
    <t>Jack Gazdacka (ALT)</t>
  </si>
  <si>
    <t>Bobby Helt (BRL)</t>
  </si>
  <si>
    <t>Jacob Zahner (BRL)</t>
  </si>
  <si>
    <t>Nathan Chapman (BRL)</t>
  </si>
  <si>
    <t>Joe Evans (BRL)</t>
  </si>
  <si>
    <t>Preston Kaufman (BRL)</t>
  </si>
  <si>
    <t>Jackson Wohlers (BRL)</t>
  </si>
  <si>
    <t>Zach Leuschen (BRL)</t>
  </si>
  <si>
    <t>Shea Blanchard (BRL)</t>
  </si>
  <si>
    <t>Erik Kiewiet (BRL)</t>
  </si>
  <si>
    <t>Jimmy McCarthy (BRL)</t>
  </si>
  <si>
    <t>Chase Golden (BRL)</t>
  </si>
  <si>
    <t>Kyle Looper (BRL)</t>
  </si>
  <si>
    <t>Jorge Romero (CGR)</t>
  </si>
  <si>
    <t>Owen Clark (CGR)</t>
  </si>
  <si>
    <t>Kam Dohogne (CGR)</t>
  </si>
  <si>
    <t>Jesse Komoroski (CGR)</t>
  </si>
  <si>
    <t>Raymond Ochoa (CGR)</t>
  </si>
  <si>
    <t>Jimmy Burke (CLN)</t>
  </si>
  <si>
    <t>Sam George (CLN)</t>
  </si>
  <si>
    <t>Jack Surdey (CLN)</t>
  </si>
  <si>
    <t>Cade Turner (CLN)</t>
  </si>
  <si>
    <t>Sam Lavin (CLN)</t>
  </si>
  <si>
    <t>Jake Weissenberger (CLN)</t>
  </si>
  <si>
    <t>Daniel Mosarah (CLN)</t>
  </si>
  <si>
    <t>Ian Dittmer (CLN)</t>
  </si>
  <si>
    <t>Garrett Siemsen (CLN)</t>
  </si>
  <si>
    <t>Carson Knebel (CLN)</t>
  </si>
  <si>
    <t>Grant Holderfield (IVY)</t>
  </si>
  <si>
    <t>David Andolina (IVY)</t>
  </si>
  <si>
    <t>Taylor Waldron (IVY)</t>
  </si>
  <si>
    <t>Tate Foxson (IVY)</t>
  </si>
  <si>
    <t>Jackson Peeler (IVY)</t>
  </si>
  <si>
    <t>Joseph Martin (IVY)</t>
  </si>
  <si>
    <t>Jeffrey Behrends (IVY)</t>
  </si>
  <si>
    <t>Daniel Strohm (IVY)</t>
  </si>
  <si>
    <t>Anthony Solis (IVY)</t>
  </si>
  <si>
    <t>Kolton Floor (IVY)</t>
  </si>
  <si>
    <t>Jared Herzog (IVY)</t>
  </si>
  <si>
    <t>Finn O'Meara (IVY)</t>
  </si>
  <si>
    <t>Joe Richardson (IVY)</t>
  </si>
  <si>
    <t>Kyle Rossy (IVY)</t>
  </si>
  <si>
    <t>Payton Knoll (IVY)</t>
  </si>
  <si>
    <t>Johnny Riva (IVY)</t>
  </si>
  <si>
    <t>Kyler Miritello (IVY)</t>
  </si>
  <si>
    <t>Coby
                                                                        Rogers</t>
  </si>
  <si>
    <t>Coby Rogers</t>
  </si>
  <si>
    <t>Coby Rogers (JAX)</t>
  </si>
  <si>
    <t>Trey Watson (JAX)</t>
  </si>
  <si>
    <t>Cole Evans (JAX)</t>
  </si>
  <si>
    <t>Matthew Riley (JAX)</t>
  </si>
  <si>
    <t>Nathaniel Helton (JAX)</t>
  </si>
  <si>
    <t>Patrick Green (JAX)</t>
  </si>
  <si>
    <t>Ethan Orwig (JAX)</t>
  </si>
  <si>
    <t>Jett Sutton (JAX)</t>
  </si>
  <si>
    <t>Matt Maloney (JAX)</t>
  </si>
  <si>
    <t>Peyton Ring (JAX)</t>
  </si>
  <si>
    <t>Taylor Vinson (JAX)</t>
  </si>
  <si>
    <t>Jaxson Lucas (JAX)</t>
  </si>
  <si>
    <t>91</t>
  </si>
  <si>
    <t>Story
                                                                        Kimura</t>
  </si>
  <si>
    <t>Story Kimura</t>
  </si>
  <si>
    <t>Story Kimura (JAX)</t>
  </si>
  <si>
    <t>Owen Kelly (OFL)</t>
  </si>
  <si>
    <t>Peter Underwood (OFL)</t>
  </si>
  <si>
    <t>Jackson Yarberry (OFL)</t>
  </si>
  <si>
    <t>Connor McCaleb (OFL)</t>
  </si>
  <si>
    <t>Brayden Rubel (OFL)</t>
  </si>
  <si>
    <t>Daniel Darin (OFL)</t>
  </si>
  <si>
    <t>Ryan Hoshaw (OFL)</t>
  </si>
  <si>
    <t>Sam Cardwell (OFL)</t>
  </si>
  <si>
    <t>Markell Dixon (OFL)</t>
  </si>
  <si>
    <t>Barrett Lohman (OFL)</t>
  </si>
  <si>
    <t>Joshua Cunningham (OFL)</t>
  </si>
  <si>
    <t>Christian Harvey (OFL)</t>
  </si>
  <si>
    <t>Andy Niebrugge (OFL)</t>
  </si>
  <si>
    <t>Wyatt Brown (OFL)</t>
  </si>
  <si>
    <t>Matt Cruise (SPR)</t>
  </si>
  <si>
    <t>Carson French (SPR)</t>
  </si>
  <si>
    <t>Lane Lorton (SPR)</t>
  </si>
  <si>
    <t>Matt Miscik (SPR)</t>
  </si>
  <si>
    <t>Trey Carter (SPR)</t>
  </si>
  <si>
    <t>William Ho (SPR)</t>
  </si>
  <si>
    <t>Joshua Mauney (SPR)</t>
  </si>
  <si>
    <t>Conner Lutes (SPR)</t>
  </si>
  <si>
    <t>Isaiah Naylor (SPR)</t>
  </si>
  <si>
    <t>Brayson Shew (SPR)</t>
  </si>
  <si>
    <t>Kyle Tyler (SPR)</t>
  </si>
  <si>
    <t>Stephen Eskridge (SPR)</t>
  </si>
  <si>
    <t>Connor Roark (SPR)</t>
  </si>
  <si>
    <t>Logan Rushing (SPR)</t>
  </si>
  <si>
    <t>Preston Drebes (THR)</t>
  </si>
  <si>
    <t>Mike Sokol (THR)</t>
  </si>
  <si>
    <t>Karsten Stotlar (THR)</t>
  </si>
  <si>
    <t>Blaine Albright (THR)</t>
  </si>
  <si>
    <t>Zach Sims (THR)</t>
  </si>
  <si>
    <t>Chris Zajac (THR)</t>
  </si>
  <si>
    <t>Matthew Derrick (THR)</t>
  </si>
  <si>
    <t>Zach Haygood (THR)</t>
  </si>
  <si>
    <t>Matt Tarr (THR)</t>
  </si>
  <si>
    <t>Ben Tedesco (THR)</t>
  </si>
  <si>
    <t>Jon Montagne (THR)</t>
  </si>
  <si>
    <t>Kale Cameron (THR)</t>
  </si>
  <si>
    <t>Dalton Hitt (THR)</t>
  </si>
  <si>
    <t>Jackson Conn (THR)</t>
  </si>
  <si>
    <t>Year</t>
  </si>
  <si>
    <t>Position</t>
  </si>
  <si>
    <t>GS</t>
  </si>
  <si>
    <t>W</t>
  </si>
  <si>
    <t>L</t>
  </si>
  <si>
    <t>SV</t>
  </si>
  <si>
    <t>CG</t>
  </si>
  <si>
    <t>Noah
                                                                        Harbin</t>
  </si>
  <si>
    <t>Noah Harbin</t>
  </si>
  <si>
    <t>Noah Harbin (BRL)</t>
  </si>
  <si>
    <t>Michael
                                                                        Schaul</t>
  </si>
  <si>
    <t>Michael Schaul</t>
  </si>
  <si>
    <t>Michael Schaul (BRL)</t>
  </si>
  <si>
    <t>70</t>
  </si>
  <si>
    <t>Daniel
                                                                        Castro</t>
  </si>
  <si>
    <t>Daniel Castro</t>
  </si>
  <si>
    <t>Daniel Castro (IVY)</t>
  </si>
  <si>
    <t>Henry
                                                                        Rouch</t>
  </si>
  <si>
    <t>Henry Rouch</t>
  </si>
  <si>
    <t>Henry Rouch (IVY)</t>
  </si>
  <si>
    <t>Jud
                                                                        Files</t>
  </si>
  <si>
    <t>Jud Files</t>
  </si>
  <si>
    <t>Jud Files (DAN)</t>
  </si>
  <si>
    <t>Chet
                                                                        Lax</t>
  </si>
  <si>
    <t>Chet Lax</t>
  </si>
  <si>
    <t>Chet Lax (FCR)</t>
  </si>
  <si>
    <t>Peyton
                                                                        Niksch</t>
  </si>
  <si>
    <t>Peyton Niksch</t>
  </si>
  <si>
    <t>Peyton Niksch (NOR)</t>
  </si>
  <si>
    <t>Drew
                                                                        Duckhorn</t>
  </si>
  <si>
    <t>Drew Duckhorn</t>
  </si>
  <si>
    <t>Drew Duckhorn (CLN)</t>
  </si>
  <si>
    <t>Hayden
                                                                        Vickroy</t>
  </si>
  <si>
    <t>Hayden Vickroy</t>
  </si>
  <si>
    <t>Hayden Vickroy (CLN)</t>
  </si>
  <si>
    <t>Ean
                                                                        DiPasquale</t>
  </si>
  <si>
    <t>Ean DiPasquale</t>
  </si>
  <si>
    <t>Ean DiPasquale (CLN)</t>
  </si>
  <si>
    <t>Brady
                                                                        Coon</t>
  </si>
  <si>
    <t>Brady Coon</t>
  </si>
  <si>
    <t>Brady Coon (OFL)</t>
  </si>
  <si>
    <t>Jacob
                                                                        Hustedde</t>
  </si>
  <si>
    <t>Jacob Hustedde</t>
  </si>
  <si>
    <t>Jacob Hustedde (THR)</t>
  </si>
  <si>
    <t>Eli
                                                                        Maynor</t>
  </si>
  <si>
    <t>Eli Maynor</t>
  </si>
  <si>
    <t>Eli Maynor (THR)</t>
  </si>
  <si>
    <t>Drew Wedgeworth (CGR)</t>
  </si>
  <si>
    <t>Walker Brodt (CGR)</t>
  </si>
  <si>
    <t>Cameron Marchi (CGR)</t>
  </si>
  <si>
    <t>Bryce Kemper (CGR)</t>
  </si>
  <si>
    <t>Isaac Vedder (CGR)</t>
  </si>
  <si>
    <t>Arlon Butts (CGR)</t>
  </si>
  <si>
    <t>Will Richardson (CGR)</t>
  </si>
  <si>
    <t>Abbreviation</t>
  </si>
  <si>
    <t>Team G Played</t>
  </si>
  <si>
    <t>Qualified</t>
  </si>
  <si>
    <t>Yes</t>
  </si>
  <si>
    <t>No</t>
  </si>
  <si>
    <t>Wesley
                                                                        Culley</t>
  </si>
  <si>
    <t>Wesley Culley</t>
  </si>
  <si>
    <t>Wesley Culley (CCY)</t>
  </si>
  <si>
    <t>Luke
                                                                        Swanger</t>
  </si>
  <si>
    <t>Luke Swanger</t>
  </si>
  <si>
    <t>Luke Swanger (CCY)</t>
  </si>
  <si>
    <t>Braden
                                                                        Shepherd</t>
  </si>
  <si>
    <t>Braden Shepherd</t>
  </si>
  <si>
    <t>Braden Shepherd (CHI)</t>
  </si>
  <si>
    <t>Matt
                                                                        Graeber</t>
  </si>
  <si>
    <t>Matt Graeber</t>
  </si>
  <si>
    <t>Matt Graeber (CHI)</t>
  </si>
  <si>
    <t>Stryder
                                                                        Salas</t>
  </si>
  <si>
    <t>Stryder Salas</t>
  </si>
  <si>
    <t>Stryder Salas (DAN)</t>
  </si>
  <si>
    <t>Ian
                                                                        Korn</t>
  </si>
  <si>
    <t>Ian Korn</t>
  </si>
  <si>
    <t>Ian Korn (JNT)</t>
  </si>
  <si>
    <t>Zach
                                                                        Wyatt</t>
  </si>
  <si>
    <t>Zach Wyatt</t>
  </si>
  <si>
    <t>Zach Wyatt (LAF)</t>
  </si>
  <si>
    <t>Owen
                                                                        Norris</t>
  </si>
  <si>
    <t>Owen Norris</t>
  </si>
  <si>
    <t>Owen Norris (LAF)</t>
  </si>
  <si>
    <t>Brett
                                                                        Sherrard</t>
  </si>
  <si>
    <t>Brett Sherrard</t>
  </si>
  <si>
    <t>Brett Sherrard (TER)</t>
  </si>
  <si>
    <t>Eddie
                                                                        Ahearn</t>
  </si>
  <si>
    <t>Eddie Ahearn</t>
  </si>
  <si>
    <t>Eddie Ahearn (OFL)</t>
  </si>
  <si>
    <t>Collin
                                                                        Netto</t>
  </si>
  <si>
    <t>Collin Netto</t>
  </si>
  <si>
    <t>Collin Netto (SPR)</t>
  </si>
  <si>
    <t>Austin
                                                                        Gast</t>
  </si>
  <si>
    <t>Austin Gast</t>
  </si>
  <si>
    <t>Austin Gast (THR)</t>
  </si>
  <si>
    <t>League Totals/Averages</t>
  </si>
  <si>
    <t>-</t>
  </si>
  <si>
    <t>Bryson
                                                                        Brown</t>
  </si>
  <si>
    <t>Bryson Brown</t>
  </si>
  <si>
    <t>Bryson Brown (CHI)</t>
  </si>
  <si>
    <t>Justin
                                                                        Spencer</t>
  </si>
  <si>
    <t>Justin Spencer</t>
  </si>
  <si>
    <t>Justin Spencer (DUB)</t>
  </si>
  <si>
    <t>Eric
                                                                        Tenery</t>
  </si>
  <si>
    <t>Eric Tenery</t>
  </si>
  <si>
    <t>Eric Tenery (LAF)</t>
  </si>
  <si>
    <t>David
                                                                        Theriot, Jr.</t>
  </si>
  <si>
    <t>David Theriot, Jr.</t>
  </si>
  <si>
    <t>David Theriot, Jr. (BRL)</t>
  </si>
  <si>
    <t>Korey
                                                                        Bunselmeyer</t>
  </si>
  <si>
    <t>Korey Bunselmeyer</t>
  </si>
  <si>
    <t>Korey Bunselmeyer (CGR)</t>
  </si>
  <si>
    <t>Jordan
                                                                        Riley</t>
  </si>
  <si>
    <t>Jordan Riley</t>
  </si>
  <si>
    <t>Jordan Riley (CGR)</t>
  </si>
  <si>
    <t>71</t>
  </si>
  <si>
    <t>Andrew
                                                                        Ressler</t>
  </si>
  <si>
    <t>Andrew Ressler</t>
  </si>
  <si>
    <t>Andrew Ressler (IVY)</t>
  </si>
  <si>
    <t>99</t>
  </si>
  <si>
    <t>Trey
                                                                        Sanders</t>
  </si>
  <si>
    <t>Trey Sanders</t>
  </si>
  <si>
    <t>Trey Sanders (FCR)</t>
  </si>
  <si>
    <t>Noah
                                                                        Berry</t>
  </si>
  <si>
    <t>Noah Berry</t>
  </si>
  <si>
    <t>Noah Berry (FCR)</t>
  </si>
  <si>
    <t>Giancarlo
                                                                        Lamberti</t>
  </si>
  <si>
    <t>Giancarlo Lamberti</t>
  </si>
  <si>
    <t>Giancarlo Lamberti (JNT)</t>
  </si>
  <si>
    <t>Caden
                                                                        Wilburn</t>
  </si>
  <si>
    <t>Caden Wilburn</t>
  </si>
  <si>
    <t>Caden Wilburn (LAF)</t>
  </si>
  <si>
    <t>Austin
                                                                        Berggren</t>
  </si>
  <si>
    <t>Austin Berggren</t>
  </si>
  <si>
    <t>Austin Berggren (NOR)</t>
  </si>
  <si>
    <t>Conner
                                                                        Fries</t>
  </si>
  <si>
    <t>Conner Fries</t>
  </si>
  <si>
    <t>Conner Fries (TER)</t>
  </si>
  <si>
    <t>Aaron
                                                                        Moss</t>
  </si>
  <si>
    <t>Aaron Moss</t>
  </si>
  <si>
    <t>Aaron Moss (TER)</t>
  </si>
  <si>
    <t>Gavin
                                                                        Kinworthy</t>
  </si>
  <si>
    <t>Gavin Kinworthy</t>
  </si>
  <si>
    <t>Gavin Kinworthy (ALT)</t>
  </si>
  <si>
    <t>Jack
                                                                        Duncan</t>
  </si>
  <si>
    <t>Jack Duncan</t>
  </si>
  <si>
    <t>Jack Duncan (BRL)</t>
  </si>
  <si>
    <t>Jacob
                                                                        Sjuts</t>
  </si>
  <si>
    <t>Jacob Sjuts</t>
  </si>
  <si>
    <t>Jacob Sjuts (BRL)</t>
  </si>
  <si>
    <t>Blake
                                                                        Kincaid</t>
  </si>
  <si>
    <t>Blake Kincaid</t>
  </si>
  <si>
    <t>Blake Kincaid (CGR)</t>
  </si>
  <si>
    <t>Walker
                                                                        Williams</t>
  </si>
  <si>
    <t>Walker Williams</t>
  </si>
  <si>
    <t>Walker Williams (JAX)</t>
  </si>
  <si>
    <t>Kade
                                                                        Wood</t>
  </si>
  <si>
    <t>Kade Wood</t>
  </si>
  <si>
    <t>Kade Wood (OFL)</t>
  </si>
  <si>
    <t>Andrew
                                                                        DeWitt</t>
  </si>
  <si>
    <t>Andrew DeWitt</t>
  </si>
  <si>
    <t>Andrew DeWitt (CCY)</t>
  </si>
  <si>
    <t>Cade
                                                                        Moore</t>
  </si>
  <si>
    <t>Cade Moore</t>
  </si>
  <si>
    <t>Cade Moore (DUB)</t>
  </si>
  <si>
    <t>Malachi
                                                                        Paplanus</t>
  </si>
  <si>
    <t>Malachi Paplanus</t>
  </si>
  <si>
    <t>Malachi Paplanus (NOR)</t>
  </si>
  <si>
    <t>Drake
                                                                        Downing</t>
  </si>
  <si>
    <t>Drake Downing</t>
  </si>
  <si>
    <t>Drake Downing (NOR)</t>
  </si>
  <si>
    <t>Breyllin
                                                                        Suriel</t>
  </si>
  <si>
    <t>Breyllin Suriel</t>
  </si>
  <si>
    <t>Breyllin Suriel (TER)</t>
  </si>
  <si>
    <t>Max
                                                                        McEwen</t>
  </si>
  <si>
    <t>Max McEwen</t>
  </si>
  <si>
    <t>Max McEwen (TER)</t>
  </si>
  <si>
    <t>Brandt
                                                                        Munger</t>
  </si>
  <si>
    <t>Brandt Munger</t>
  </si>
  <si>
    <t>Brandt Munger (TER)</t>
  </si>
  <si>
    <t>Aaditya
                                                                        Sur</t>
  </si>
  <si>
    <t>Aaditya Sur</t>
  </si>
  <si>
    <t>Aaditya Sur (ALT)</t>
  </si>
  <si>
    <t>John-Paul
                                                                        Sauer</t>
  </si>
  <si>
    <t>John-Paul Sauer</t>
  </si>
  <si>
    <t>John-Paul Sauer (CGR)</t>
  </si>
  <si>
    <t>Ty
                                                                        Allen</t>
  </si>
  <si>
    <t>Ty Allen</t>
  </si>
  <si>
    <t>Ty Allen (CGR)</t>
  </si>
  <si>
    <t>Bryce
                                                                        Lopez</t>
  </si>
  <si>
    <t>Bryce Lopez</t>
  </si>
  <si>
    <t>Bryce Lopez (CGR)</t>
  </si>
  <si>
    <t>Brenden
                                                                        Martin</t>
  </si>
  <si>
    <t>Brenden Martin</t>
  </si>
  <si>
    <t>Brenden Martin (CLN)</t>
  </si>
  <si>
    <t>Kamden
                                                                        Croghan</t>
  </si>
  <si>
    <t>Kamden Croghan</t>
  </si>
  <si>
    <t>Kamden Croghan (JAX)</t>
  </si>
  <si>
    <t>Stan
                                                                        King</t>
  </si>
  <si>
    <t>Stan King</t>
  </si>
  <si>
    <t>Stan King (JAX)</t>
  </si>
  <si>
    <t>Noah
                                                                        Cryns</t>
  </si>
  <si>
    <t>Noah Cryns</t>
  </si>
  <si>
    <t>Noah Cryns (OFL)</t>
  </si>
  <si>
    <t>2B</t>
  </si>
  <si>
    <t>3B</t>
  </si>
  <si>
    <t>WP</t>
  </si>
  <si>
    <t>HBP</t>
  </si>
  <si>
    <t>BK</t>
  </si>
  <si>
    <t>SF</t>
  </si>
  <si>
    <t>SH</t>
  </si>
  <si>
    <t>Vinny
                                                                        Mauro</t>
  </si>
  <si>
    <t>Vinny Mauro</t>
  </si>
  <si>
    <t>Vinny Mauro (BRL)</t>
  </si>
  <si>
    <t>Jai
                                                                        Jensen</t>
  </si>
  <si>
    <t>Jai Jensen</t>
  </si>
  <si>
    <t>Jai Jensen (CLN)</t>
  </si>
  <si>
    <t>Elijah
                                                                        Green</t>
  </si>
  <si>
    <t>Elijah Green</t>
  </si>
  <si>
    <t>Elijah Green (CLN)</t>
  </si>
  <si>
    <t>Kieran
                                                                        Bailey</t>
  </si>
  <si>
    <t>Kieran Bailey</t>
  </si>
  <si>
    <t>Kieran Bailey (CLN)</t>
  </si>
  <si>
    <t>Brooks
                                                                        Sailors</t>
  </si>
  <si>
    <t>Brooks Sailors</t>
  </si>
  <si>
    <t>Brooks Sailors (LAF)</t>
  </si>
  <si>
    <t>PJ
                                                                        Rogan</t>
  </si>
  <si>
    <t>PJ Rogan</t>
  </si>
  <si>
    <t>PJ Rogan (NOR)</t>
  </si>
  <si>
    <t>Jake
                                                                        Porter</t>
  </si>
  <si>
    <t>Jake Porter</t>
  </si>
  <si>
    <t>Jake Porter (TER)</t>
  </si>
  <si>
    <t>Quincy
                                                                        Thornton</t>
  </si>
  <si>
    <t>Quincy Thornton</t>
  </si>
  <si>
    <t>Quincy Thornton (JAX)</t>
  </si>
  <si>
    <t>Camron
                                                                        Poe</t>
  </si>
  <si>
    <t>Camron Poe</t>
  </si>
  <si>
    <t>Camron Poe (OFL)</t>
  </si>
  <si>
    <t>Brody
                                                                        McNiel</t>
  </si>
  <si>
    <t>Brody McNiel</t>
  </si>
  <si>
    <t>Brody McNiel (SPR)</t>
  </si>
  <si>
    <t>Dylan
                                                                        Peck</t>
  </si>
  <si>
    <t>Dylan Peck</t>
  </si>
  <si>
    <t>Dylan Peck (CGR)</t>
  </si>
  <si>
    <t>Connor
                                                                        Pierce</t>
  </si>
  <si>
    <t>Connor Pierce</t>
  </si>
  <si>
    <t>Connor Pierce (CGR)</t>
  </si>
  <si>
    <t>Owen
                                                                        Coffman</t>
  </si>
  <si>
    <t>Owen Coffman</t>
  </si>
  <si>
    <t>Owen Coffman (CLN)</t>
  </si>
  <si>
    <t>Josh
                                                                        Katz</t>
  </si>
  <si>
    <t>Josh Katz</t>
  </si>
  <si>
    <t>Josh Katz (IVY)</t>
  </si>
  <si>
    <t>72</t>
  </si>
  <si>
    <t>Evan
                                                                        Clark</t>
  </si>
  <si>
    <t>Evan Clark</t>
  </si>
  <si>
    <t>Evan Clark (IVY)</t>
  </si>
  <si>
    <t>Kannon
                                                                        Kirk</t>
  </si>
  <si>
    <t>Kannon Kirk</t>
  </si>
  <si>
    <t>Kannon Kirk (SPR)</t>
  </si>
  <si>
    <t>Austin
                                                                        Morris</t>
  </si>
  <si>
    <t>Austin Morris</t>
  </si>
  <si>
    <t>Austin Morris (DAN)</t>
  </si>
  <si>
    <t>Kaleb
                                                                        Gengler</t>
  </si>
  <si>
    <t>Kaleb Gengler</t>
  </si>
  <si>
    <t>Kaleb Gengler (TER)</t>
  </si>
  <si>
    <t>Merik
                                                                        Carter</t>
  </si>
  <si>
    <t>Merik Carter</t>
  </si>
  <si>
    <t>Merik Carter (JAX)</t>
  </si>
  <si>
    <t>Luke
                                                                        Walter</t>
  </si>
  <si>
    <t>Luke Walter</t>
  </si>
  <si>
    <t>Luke Walter (CHI)</t>
  </si>
  <si>
    <t>Jack
                                                                        Turgasen</t>
  </si>
  <si>
    <t>Jack Turgasen</t>
  </si>
  <si>
    <t>Jack Turgasen (CLN)</t>
  </si>
  <si>
    <t>Landon
                                                                        Meyer</t>
  </si>
  <si>
    <t>Landon Meyer</t>
  </si>
  <si>
    <t>Landon Meyer (JNT)</t>
  </si>
  <si>
    <t>98</t>
  </si>
  <si>
    <t>Jacob
                                                                        Havern</t>
  </si>
  <si>
    <t>Jacob Havern</t>
  </si>
  <si>
    <t>Jacob Havern (DAN)</t>
  </si>
  <si>
    <t>Trent
                                                                        Lawrence</t>
  </si>
  <si>
    <t>Trent Lawrence</t>
  </si>
  <si>
    <t>Trent Lawrence (JAX)</t>
  </si>
  <si>
    <t>44</t>
  </si>
  <si>
    <t>Will
                                                                        Moore</t>
  </si>
  <si>
    <t>Will Moore</t>
  </si>
  <si>
    <t>Will Moore (OFL)</t>
  </si>
  <si>
    <t>Felix
                                                                        Polanco</t>
  </si>
  <si>
    <t>Felix Polanco</t>
  </si>
  <si>
    <t>Felix Polanco (CHI)</t>
  </si>
  <si>
    <t>Spencer
                                                                        Maley</t>
  </si>
  <si>
    <t>Spencer Maley</t>
  </si>
  <si>
    <t>Spencer Maley (JNT)</t>
  </si>
  <si>
    <t>Jonah
                                                                        Richardson</t>
  </si>
  <si>
    <t>Jonah Richardson</t>
  </si>
  <si>
    <t>Jonah Richardson (JNT)</t>
  </si>
  <si>
    <t>Max
                                                                        Shelburn</t>
  </si>
  <si>
    <t>Max Shelburn</t>
  </si>
  <si>
    <t>Max Shelburn (THR)</t>
  </si>
  <si>
    <t>Matthew
                                                                        Brown</t>
  </si>
  <si>
    <t>Matthew Brown</t>
  </si>
  <si>
    <t>Matthew Brown (ALT)</t>
  </si>
  <si>
    <t>Brock
                                                                        Blanton</t>
  </si>
  <si>
    <t>Brock Blanton</t>
  </si>
  <si>
    <t>Brock Blanton (CHI)</t>
  </si>
  <si>
    <t>Kyle
                                                                        Lehmann</t>
  </si>
  <si>
    <t>Kyle Lehmann</t>
  </si>
  <si>
    <t>Kyle Lehmann (CLN)</t>
  </si>
  <si>
    <t>Ryan
                                                                        Sell</t>
  </si>
  <si>
    <t>Ryan Sell</t>
  </si>
  <si>
    <t>Ryan Sell (OFL)</t>
  </si>
  <si>
    <t>##</t>
  </si>
  <si>
    <t>PLAYER</t>
  </si>
  <si>
    <t>TEAMarrow_drop_up</t>
  </si>
  <si>
    <t>B/AVG</t>
  </si>
  <si>
    <t>HP</t>
  </si>
  <si>
    <t>SFA</t>
  </si>
  <si>
    <t>SHA</t>
  </si>
  <si>
    <t>Detweiler, Scott</t>
  </si>
  <si>
    <t>Louis, Bryce</t>
  </si>
  <si>
    <t>Rodgers, Jackson</t>
  </si>
  <si>
    <t>Kinworthy, Gavin</t>
  </si>
  <si>
    <t>Adams, Aidan</t>
  </si>
  <si>
    <t>Paschke, Tanner</t>
  </si>
  <si>
    <t>Jackson, Connor</t>
  </si>
  <si>
    <t>Hammer, Jacob</t>
  </si>
  <si>
    <t>Johns, Lucas</t>
  </si>
  <si>
    <t>Smith, Gabe</t>
  </si>
  <si>
    <t>Sur, Aaditya</t>
  </si>
  <si>
    <t>Mannino, Dylan</t>
  </si>
  <si>
    <t>Geggus, Logan</t>
  </si>
  <si>
    <t>Gazdacka, Jack</t>
  </si>
  <si>
    <t>Yeh, I Hung</t>
  </si>
  <si>
    <t>Dubois, Harrison</t>
  </si>
  <si>
    <t>Brown, Matthew</t>
  </si>
  <si>
    <t>Looper, Kyle</t>
  </si>
  <si>
    <t>Evans, Joe</t>
  </si>
  <si>
    <t>Blanchard, Shea</t>
  </si>
  <si>
    <t>Zahner, Jacob</t>
  </si>
  <si>
    <t>Wohlers, Jackson</t>
  </si>
  <si>
    <t>Schaul, Michael</t>
  </si>
  <si>
    <t>Theriot, Jr., David</t>
  </si>
  <si>
    <t>Helt, Bobby</t>
  </si>
  <si>
    <t>Kiewiet, Erik</t>
  </si>
  <si>
    <t>McCarthy, Jimmy</t>
  </si>
  <si>
    <t>Golden, Chase</t>
  </si>
  <si>
    <t>Kaufman, Preston</t>
  </si>
  <si>
    <t>Leuschen, Zach</t>
  </si>
  <si>
    <t>Sjuts, Jacob</t>
  </si>
  <si>
    <t>Mauro, Vinny</t>
  </si>
  <si>
    <t>Duncan, Jack</t>
  </si>
  <si>
    <t>Harbin, Noah</t>
  </si>
  <si>
    <t>Chapman, Nathan</t>
  </si>
  <si>
    <t>Richardson, Will</t>
  </si>
  <si>
    <t>Dohogne, Kam</t>
  </si>
  <si>
    <t>Allen, Ty</t>
  </si>
  <si>
    <t>Butts, Arlon</t>
  </si>
  <si>
    <t>Ochoa, Raymond</t>
  </si>
  <si>
    <t>Romero, Jorge</t>
  </si>
  <si>
    <t>Kincaid, Blake</t>
  </si>
  <si>
    <t>Riley, Jordan</t>
  </si>
  <si>
    <t>Komoroski, Jesse</t>
  </si>
  <si>
    <t>Sauer, John-Paul</t>
  </si>
  <si>
    <t>Brodt, Walker</t>
  </si>
  <si>
    <t>Wedgeworth, Drew</t>
  </si>
  <si>
    <t>Marchi, Cameron</t>
  </si>
  <si>
    <t>Clark, Owen</t>
  </si>
  <si>
    <t>Lopez, Bryce</t>
  </si>
  <si>
    <t>Bunselmeyer, Korey</t>
  </si>
  <si>
    <t>Pierce, Connor</t>
  </si>
  <si>
    <t>Peck, Dylan</t>
  </si>
  <si>
    <t>Vedder, Isaac</t>
  </si>
  <si>
    <t>Kemper, Bryce</t>
  </si>
  <si>
    <t>Miller, Nate</t>
  </si>
  <si>
    <t>Niggemeyer, Riley</t>
  </si>
  <si>
    <t>DeWitt, Andrew</t>
  </si>
  <si>
    <t>Harley, Tristan</t>
  </si>
  <si>
    <t>Ables, Evan</t>
  </si>
  <si>
    <t>Stone, Joe</t>
  </si>
  <si>
    <t>Strombeck, Soren</t>
  </si>
  <si>
    <t>Minaya, Julian</t>
  </si>
  <si>
    <t>LaPalm, Bennett</t>
  </si>
  <si>
    <t>Tootle, Joe</t>
  </si>
  <si>
    <t>Culley, Wesley</t>
  </si>
  <si>
    <t>Swanger, Luke</t>
  </si>
  <si>
    <t>Kraus, Jared</t>
  </si>
  <si>
    <t>Robinson, Cayden</t>
  </si>
  <si>
    <t>Adelman, Scotty</t>
  </si>
  <si>
    <t>Mendez, Tyler</t>
  </si>
  <si>
    <t>Olivieri, Mikey</t>
  </si>
  <si>
    <t>Bemis, Alex</t>
  </si>
  <si>
    <t>Brown, Bryson</t>
  </si>
  <si>
    <t>Rouw, Joshua</t>
  </si>
  <si>
    <t>Bryant, Colin</t>
  </si>
  <si>
    <t>Helsel, Garrett</t>
  </si>
  <si>
    <t>Rollo, Jack</t>
  </si>
  <si>
    <t>Jordan, Noah</t>
  </si>
  <si>
    <t>Polanco, Felix</t>
  </si>
  <si>
    <t>White, Carter</t>
  </si>
  <si>
    <t>Shepherd, Braden</t>
  </si>
  <si>
    <t>Williamson, Noah</t>
  </si>
  <si>
    <t>Rettig, Will</t>
  </si>
  <si>
    <t>Blanton, Brock</t>
  </si>
  <si>
    <t>Vance, Landen</t>
  </si>
  <si>
    <t>Graeber, Matt</t>
  </si>
  <si>
    <t>Walter, Luke</t>
  </si>
  <si>
    <t>Lavin, Sam</t>
  </si>
  <si>
    <t>George, Sam</t>
  </si>
  <si>
    <t>Vickroy, Hayden</t>
  </si>
  <si>
    <t>Turner, Cade</t>
  </si>
  <si>
    <t>Mosarah, Daniel</t>
  </si>
  <si>
    <t>Duckhorn, Drew</t>
  </si>
  <si>
    <t>Turgasen, Jack</t>
  </si>
  <si>
    <t>Knebel, Carson</t>
  </si>
  <si>
    <t>Martin, Brenden</t>
  </si>
  <si>
    <t>Jensen, Jai</t>
  </si>
  <si>
    <t>Siemsen, Garrett</t>
  </si>
  <si>
    <t>Dittmer, Ian</t>
  </si>
  <si>
    <t>Weissenberger, Jake</t>
  </si>
  <si>
    <t>Burke, Jimmy</t>
  </si>
  <si>
    <t>Surdey, Jack</t>
  </si>
  <si>
    <t>Green, Elijah</t>
  </si>
  <si>
    <t>Bailey, Kieran</t>
  </si>
  <si>
    <t>Coffman, Owen</t>
  </si>
  <si>
    <t>Lehmann, Kyle</t>
  </si>
  <si>
    <t>DiPasquale, Ean</t>
  </si>
  <si>
    <t>Chancellor, Abe</t>
  </si>
  <si>
    <t>Graves, Griffin</t>
  </si>
  <si>
    <t>Files, Jud</t>
  </si>
  <si>
    <t>Riggs, Bryce</t>
  </si>
  <si>
    <t>Johnson, Meade</t>
  </si>
  <si>
    <t>Salas, Stryder</t>
  </si>
  <si>
    <t>Robinson, Mason</t>
  </si>
  <si>
    <t>Armstrong, Jack</t>
  </si>
  <si>
    <t>Dorsch, Aidan</t>
  </si>
  <si>
    <t>Havern, Jacob</t>
  </si>
  <si>
    <t>Morris, Austin</t>
  </si>
  <si>
    <t>Murphy, Jake</t>
  </si>
  <si>
    <t>Clarke, Brendan</t>
  </si>
  <si>
    <t>Brown, Gunnar</t>
  </si>
  <si>
    <t>Parks, Jacob</t>
  </si>
  <si>
    <t>Melby, Jr., Will</t>
  </si>
  <si>
    <t>Davis, Morgan</t>
  </si>
  <si>
    <t>Morgan Davis</t>
  </si>
  <si>
    <t>Moore, Cade</t>
  </si>
  <si>
    <t>Lambird, Cole</t>
  </si>
  <si>
    <t>Uebelhor, Mick</t>
  </si>
  <si>
    <t>Stuteville, Jake</t>
  </si>
  <si>
    <t>Niksch, Hunter</t>
  </si>
  <si>
    <t>Taczy, Jack</t>
  </si>
  <si>
    <t>Trucks, Justin</t>
  </si>
  <si>
    <t>Tripure, Max</t>
  </si>
  <si>
    <t>Carver, Chase</t>
  </si>
  <si>
    <t>Huntsman, Cayman</t>
  </si>
  <si>
    <t>Spencer, Justin</t>
  </si>
  <si>
    <t>Harney, Trey</t>
  </si>
  <si>
    <t>Harris, Jack</t>
  </si>
  <si>
    <t>Fowler, Bobby</t>
  </si>
  <si>
    <t>Cornett, Hudson</t>
  </si>
  <si>
    <t>Culp, Jacob</t>
  </si>
  <si>
    <t>Tigg, Tavien</t>
  </si>
  <si>
    <t>Frady, Nathan</t>
  </si>
  <si>
    <t>Lax, Chet</t>
  </si>
  <si>
    <t>Howard, Carson</t>
  </si>
  <si>
    <t>Perry, Andrew</t>
  </si>
  <si>
    <t>Marbet, Jackson</t>
  </si>
  <si>
    <t>Pulliam, Nathaniel</t>
  </si>
  <si>
    <t>Sweeney, Ryan</t>
  </si>
  <si>
    <t>Sanders, Trey</t>
  </si>
  <si>
    <t>Brown, Zane</t>
  </si>
  <si>
    <t>Newman, Jacob</t>
  </si>
  <si>
    <t>Regen, Colton</t>
  </si>
  <si>
    <t>Fordham, James</t>
  </si>
  <si>
    <t>Claunch, Raleigh</t>
  </si>
  <si>
    <t>Hash, Arren</t>
  </si>
  <si>
    <t>Guisewite, Caleb</t>
  </si>
  <si>
    <t>Vota, Gage</t>
  </si>
  <si>
    <t>Judd, Nick</t>
  </si>
  <si>
    <t>Price, JD</t>
  </si>
  <si>
    <t>Matherly, Sam</t>
  </si>
  <si>
    <t>Dugan, Will</t>
  </si>
  <si>
    <t>Berry, Noah</t>
  </si>
  <si>
    <t>Andolina, David</t>
  </si>
  <si>
    <t>Strohm, Daniel</t>
  </si>
  <si>
    <t>Solis, Anthony</t>
  </si>
  <si>
    <t>Martin, Joseph</t>
  </si>
  <si>
    <t>Behrends, Jeffrey</t>
  </si>
  <si>
    <t>Holderfield, Grant</t>
  </si>
  <si>
    <t>Floor, Kolton</t>
  </si>
  <si>
    <t>Riva, Johnny</t>
  </si>
  <si>
    <t>Herzog, Jared</t>
  </si>
  <si>
    <t>Waldron, Taylor</t>
  </si>
  <si>
    <t>Knoll, Payton</t>
  </si>
  <si>
    <t>Rouch, Henry</t>
  </si>
  <si>
    <t>O'Meara, Finn</t>
  </si>
  <si>
    <t>Rossy, Kyle</t>
  </si>
  <si>
    <t>Miritello, Kyler</t>
  </si>
  <si>
    <t>Richardson, Joe</t>
  </si>
  <si>
    <t>Katz, Josh</t>
  </si>
  <si>
    <t>Foxson, Tate</t>
  </si>
  <si>
    <t>Castro, Daniel</t>
  </si>
  <si>
    <t>Ressler, Andrew</t>
  </si>
  <si>
    <t>Clark, Evan</t>
  </si>
  <si>
    <t>Peeler, Jackson</t>
  </si>
  <si>
    <t>Carter, Merik</t>
  </si>
  <si>
    <t>Vinson, Taylor</t>
  </si>
  <si>
    <t>Williams, Walker</t>
  </si>
  <si>
    <t>Maloney, Matt</t>
  </si>
  <si>
    <t>Orwig, Ethan</t>
  </si>
  <si>
    <t>Helton, Nathaniel</t>
  </si>
  <si>
    <t>Rogers, Coby</t>
  </si>
  <si>
    <t>Sutton, Jett</t>
  </si>
  <si>
    <t>Riley, Matthew</t>
  </si>
  <si>
    <t>Croghan, Kamden</t>
  </si>
  <si>
    <t>Ring, Peyton</t>
  </si>
  <si>
    <t>Lucas, Jaxson</t>
  </si>
  <si>
    <t>Evans, Cole</t>
  </si>
  <si>
    <t>Lawrence, Trent</t>
  </si>
  <si>
    <t>Watson, Trey</t>
  </si>
  <si>
    <t>Thornton, Quincy</t>
  </si>
  <si>
    <t>King, Stan</t>
  </si>
  <si>
    <t>Green, Patrick</t>
  </si>
  <si>
    <t>Kimura, Story</t>
  </si>
  <si>
    <t>Elliott, Tyler</t>
  </si>
  <si>
    <t>Wiles, Elijah</t>
  </si>
  <si>
    <t>Newman, Jack</t>
  </si>
  <si>
    <t>Stover, Seth</t>
  </si>
  <si>
    <t>Benton, Matthew</t>
  </si>
  <si>
    <t>Lamberti, Giancarlo</t>
  </si>
  <si>
    <t>Meyer, Landon</t>
  </si>
  <si>
    <t>Royster, Liam</t>
  </si>
  <si>
    <t>Henkel, George</t>
  </si>
  <si>
    <t>Templeton, Scott</t>
  </si>
  <si>
    <t>Wilfong, Owen</t>
  </si>
  <si>
    <t>Juday, Will</t>
  </si>
  <si>
    <t>Sharshel, Zach</t>
  </si>
  <si>
    <t>Yarbrough, Mac</t>
  </si>
  <si>
    <t>Korn, Ian</t>
  </si>
  <si>
    <t>Oczkowski, Willam</t>
  </si>
  <si>
    <t>Dellerman, Zach</t>
  </si>
  <si>
    <t>Thiele, Conor</t>
  </si>
  <si>
    <t>Sindahl, Charlie</t>
  </si>
  <si>
    <t>Rios, Graeme</t>
  </si>
  <si>
    <t>Depute, Brock</t>
  </si>
  <si>
    <t>Vidmar, Nathan</t>
  </si>
  <si>
    <t>Maley, Spencer</t>
  </si>
  <si>
    <t>De Araujo, Caio</t>
  </si>
  <si>
    <t>Caio De Araujoaujo</t>
  </si>
  <si>
    <t>Richardson, Jonah</t>
  </si>
  <si>
    <t>Wentz, Gannon</t>
  </si>
  <si>
    <t>Wilburn, Caden</t>
  </si>
  <si>
    <t>Rossell, Elliott</t>
  </si>
  <si>
    <t>Bradle, Ty</t>
  </si>
  <si>
    <t>Sailors, Brooks</t>
  </si>
  <si>
    <t>Stevens, Coley</t>
  </si>
  <si>
    <t>Crider, Jeremy</t>
  </si>
  <si>
    <t>Tenery, Eric</t>
  </si>
  <si>
    <t>Phipps, Jonathan</t>
  </si>
  <si>
    <t>Castaneda, Michael</t>
  </si>
  <si>
    <t>Payne, Corbin</t>
  </si>
  <si>
    <t>Norris, Owen</t>
  </si>
  <si>
    <t>Corbett, Sam</t>
  </si>
  <si>
    <t>Wyatt, Zach</t>
  </si>
  <si>
    <t>Griffith, Elijah</t>
  </si>
  <si>
    <t>Cooke, Evan</t>
  </si>
  <si>
    <t>Altenbaumer, Tyler</t>
  </si>
  <si>
    <t>Willard, Ryne</t>
  </si>
  <si>
    <t>Rogan, PJ</t>
  </si>
  <si>
    <t>Martz, Cole</t>
  </si>
  <si>
    <t>Niksch, Peyton</t>
  </si>
  <si>
    <t>Wilcox, Slater</t>
  </si>
  <si>
    <t>Barnett, Logan</t>
  </si>
  <si>
    <t>McHale, Alex</t>
  </si>
  <si>
    <t>Courson, Zach</t>
  </si>
  <si>
    <t>O'Donnell, Zach</t>
  </si>
  <si>
    <t>Kasey, Graham</t>
  </si>
  <si>
    <t>Rainey, Nick</t>
  </si>
  <si>
    <t>Bryant, Trey</t>
  </si>
  <si>
    <t>Paplanus, Malachi</t>
  </si>
  <si>
    <t>Smith, David</t>
  </si>
  <si>
    <t>Funneman, Lane</t>
  </si>
  <si>
    <t>Berggren, Austin</t>
  </si>
  <si>
    <t>Winburn, Lucas</t>
  </si>
  <si>
    <t>Downing, Drake</t>
  </si>
  <si>
    <t>Willey, Alex</t>
  </si>
  <si>
    <t>Wood, Kade</t>
  </si>
  <si>
    <t>Harvey, Christian</t>
  </si>
  <si>
    <t>Ahearn, Eddie</t>
  </si>
  <si>
    <t>Underwood, Peter</t>
  </si>
  <si>
    <t>Darin, Daniel</t>
  </si>
  <si>
    <t>Hoshaw, Ryan</t>
  </si>
  <si>
    <t>Cardwell, Sam</t>
  </si>
  <si>
    <t>Dixon, Markell</t>
  </si>
  <si>
    <t>Coon, Brady</t>
  </si>
  <si>
    <t>Niebrugge, Andy</t>
  </si>
  <si>
    <t>Cryns, Noah</t>
  </si>
  <si>
    <t>Brown, Wyatt</t>
  </si>
  <si>
    <t>Kelly, Owen</t>
  </si>
  <si>
    <t>Rubel, Brayden</t>
  </si>
  <si>
    <t>McCaleb, Connor</t>
  </si>
  <si>
    <t>Lohman, Barrett</t>
  </si>
  <si>
    <t>Poe, Camron</t>
  </si>
  <si>
    <t>Cunningham, Joshua</t>
  </si>
  <si>
    <t>Yarberry, Jackson</t>
  </si>
  <si>
    <t>Sell, Ryan</t>
  </si>
  <si>
    <t>Moore, Will</t>
  </si>
  <si>
    <t>Brown, Christian</t>
  </si>
  <si>
    <t>Moss, Aaron</t>
  </si>
  <si>
    <t>Suriel, Breyllin</t>
  </si>
  <si>
    <t>Jerrell, Anthony</t>
  </si>
  <si>
    <t>Chung, Evan</t>
  </si>
  <si>
    <t>Gengler, Kaleb</t>
  </si>
  <si>
    <t>Moniz-Witten, Tyler</t>
  </si>
  <si>
    <t>Carr, Zacheus</t>
  </si>
  <si>
    <t>Swanson, Deron</t>
  </si>
  <si>
    <t>Fries, Conner</t>
  </si>
  <si>
    <t>Ray, Landen</t>
  </si>
  <si>
    <t>Marrs, Kaleb</t>
  </si>
  <si>
    <t>Sherrard, Brett</t>
  </si>
  <si>
    <t>Stone, Sean</t>
  </si>
  <si>
    <t>Tobin, Jack</t>
  </si>
  <si>
    <t>Guadamuz, Samuel</t>
  </si>
  <si>
    <t>Munger, Brandt</t>
  </si>
  <si>
    <t>Zentko, Dylan</t>
  </si>
  <si>
    <t>Porter, Jake</t>
  </si>
  <si>
    <t>McEwen, Max</t>
  </si>
  <si>
    <t>Cruise, Matt</t>
  </si>
  <si>
    <t>Tyler, Kyle</t>
  </si>
  <si>
    <t>Carter, Trey</t>
  </si>
  <si>
    <t>Kirk, Kannon</t>
  </si>
  <si>
    <t>Eskridge, Stephen</t>
  </si>
  <si>
    <t>Roark, Connor</t>
  </si>
  <si>
    <t>French, Carson</t>
  </si>
  <si>
    <t>Rushing, Logan</t>
  </si>
  <si>
    <t>Naylor, Isaiah</t>
  </si>
  <si>
    <t>Shew, Brayson</t>
  </si>
  <si>
    <t>Lorton, Lane</t>
  </si>
  <si>
    <t>Netto, Collin</t>
  </si>
  <si>
    <t>Mauney, Joshua</t>
  </si>
  <si>
    <t>McNiel, Brody</t>
  </si>
  <si>
    <t>Lutes, Conner</t>
  </si>
  <si>
    <t>Miscik, Matt</t>
  </si>
  <si>
    <t>Ho, William</t>
  </si>
  <si>
    <t>Maynor, Eli</t>
  </si>
  <si>
    <t>Montagne, Jon</t>
  </si>
  <si>
    <t>Tarr, Matt</t>
  </si>
  <si>
    <t>Hitt, Dalton</t>
  </si>
  <si>
    <t>Hustedde, Jacob</t>
  </si>
  <si>
    <t>Stotlar, Karsten</t>
  </si>
  <si>
    <t>Cameron, Kale</t>
  </si>
  <si>
    <t>Drebes, Preston</t>
  </si>
  <si>
    <t>Gast, Austin</t>
  </si>
  <si>
    <t>Haygood, Zach</t>
  </si>
  <si>
    <t>Sokol, Mike</t>
  </si>
  <si>
    <t>Shelburn, Max</t>
  </si>
  <si>
    <t>Zajac, Chris</t>
  </si>
  <si>
    <t>Albright, Blaine</t>
  </si>
  <si>
    <t>Sims, Zach</t>
  </si>
  <si>
    <t>Tedesco, Ben</t>
  </si>
  <si>
    <t>Hobson, J.Henry</t>
  </si>
  <si>
    <t>Conn, Jackson</t>
  </si>
  <si>
    <t>Derrick, Matthew</t>
  </si>
  <si>
    <t>Sheet2.WP</t>
  </si>
  <si>
    <t>Sheet2.HBP</t>
  </si>
  <si>
    <t>Sheet2.BK</t>
  </si>
  <si>
    <t>Sheet2.SF</t>
  </si>
  <si>
    <t>Sheet2.SH</t>
  </si>
  <si>
    <t>Reid, Jackson</t>
  </si>
  <si>
    <t>Jackson Reid</t>
  </si>
  <si>
    <t>Dinae, Matthew</t>
  </si>
  <si>
    <t>Matthew Dinae</t>
  </si>
  <si>
    <t>Poorman, Kolten</t>
  </si>
  <si>
    <t>Kolten Poorman</t>
  </si>
  <si>
    <t>Shultz, Reid</t>
  </si>
  <si>
    <t>Reid Shultz</t>
  </si>
  <si>
    <t>Puk, Owen</t>
  </si>
  <si>
    <t>Owen Puk</t>
  </si>
  <si>
    <t>Ketchin, Mac</t>
  </si>
  <si>
    <t>Mac Ketchin</t>
  </si>
  <si>
    <t>Simmons, Stone</t>
  </si>
  <si>
    <t>Stone Simmons</t>
  </si>
  <si>
    <t>Cain IV, Harry</t>
  </si>
  <si>
    <t>Harry Cain IV</t>
  </si>
  <si>
    <t>Lambert, Kyle</t>
  </si>
  <si>
    <t>Kyle Lambert</t>
  </si>
  <si>
    <t>Gorgen, Grady</t>
  </si>
  <si>
    <t>Grady Gorgen</t>
  </si>
  <si>
    <t>Olson, Brayden</t>
  </si>
  <si>
    <t>Brayden Olson</t>
  </si>
  <si>
    <t>Morales, Jordan</t>
  </si>
  <si>
    <t>Jordan Morales</t>
  </si>
  <si>
    <t>Banker, Brady</t>
  </si>
  <si>
    <t>Brady Banker</t>
  </si>
  <si>
    <t>Schneider, Owen</t>
  </si>
  <si>
    <t>Owen Schneider</t>
  </si>
  <si>
    <t>Reich, Carder</t>
  </si>
  <si>
    <t>Carder Reich</t>
  </si>
  <si>
    <t>Kearns, Ben</t>
  </si>
  <si>
    <t>Ben Kearns</t>
  </si>
  <si>
    <t>Kolten
                                                                        Poorman</t>
  </si>
  <si>
    <t>Kolten Poorman (CCY)</t>
  </si>
  <si>
    <t>95</t>
  </si>
  <si>
    <t>Jackson
                                                                        Reid</t>
  </si>
  <si>
    <t>Jackson Reid (BRL)</t>
  </si>
  <si>
    <t>Matthew
                                                                        Dinae</t>
  </si>
  <si>
    <t>Matthew Dinae (BRL)</t>
  </si>
  <si>
    <t>Reid
                                                                        Shultz</t>
  </si>
  <si>
    <t>Reid Shultz (CHI)</t>
  </si>
  <si>
    <t>Mac
                                                                        Ketchin</t>
  </si>
  <si>
    <t>Mac Ketchin (DAN)</t>
  </si>
  <si>
    <t>Stone
                                                                        Simmons</t>
  </si>
  <si>
    <t>Stone Simmons (DAN)</t>
  </si>
  <si>
    <t>Harry
                                                                        Cain IV</t>
  </si>
  <si>
    <t>Harry Cain IV (FCR)</t>
  </si>
  <si>
    <t>Owen
                                                                        Puk</t>
  </si>
  <si>
    <t>Owen Puk (CLN)</t>
  </si>
  <si>
    <t>Brayden
                                                                        Olson</t>
  </si>
  <si>
    <t>Brayden Olson (LAF)</t>
  </si>
  <si>
    <t>Jordan
                                                                        Morales</t>
  </si>
  <si>
    <t>Jordan Morales (LAF)</t>
  </si>
  <si>
    <t>Grady
                                                                        Gorgen</t>
  </si>
  <si>
    <t>Grady Gorgen (LAF)</t>
  </si>
  <si>
    <t>Brady
                                                                        Banker</t>
  </si>
  <si>
    <t>Brady Banker (NOR)</t>
  </si>
  <si>
    <t>Ben
                                                                        Kearns</t>
  </si>
  <si>
    <t>Ben Kearns (TER)</t>
  </si>
  <si>
    <t>Carder
                                                                        Reich</t>
  </si>
  <si>
    <t>Carder Reich (TER)</t>
  </si>
  <si>
    <t>Kyle
                                                                        Lambert</t>
  </si>
  <si>
    <t>Kyle Lambert (JAX)</t>
  </si>
  <si>
    <t>89</t>
  </si>
  <si>
    <t>94</t>
  </si>
  <si>
    <t>Owen
                                                                        Schneider</t>
  </si>
  <si>
    <t>Owen Schneider (OFL)</t>
  </si>
  <si>
    <t>AVG</t>
  </si>
  <si>
    <t>Sethna, Samuel</t>
  </si>
  <si>
    <t>Samuel Sethna</t>
  </si>
  <si>
    <t>Knapp, Will</t>
  </si>
  <si>
    <t>Will Knapp</t>
  </si>
  <si>
    <t>92</t>
  </si>
  <si>
    <t>Samuel
                                                                        Sethna</t>
  </si>
  <si>
    <t>Samuel Sethna (CHI)</t>
  </si>
  <si>
    <t>Will
                                                                        Knapp</t>
  </si>
  <si>
    <t>Will Knapp (SPR)</t>
  </si>
  <si>
    <t>W-L%</t>
  </si>
  <si>
    <t>H9</t>
  </si>
  <si>
    <t>HR9</t>
  </si>
  <si>
    <t>BB9</t>
  </si>
  <si>
    <t>SO/W</t>
  </si>
  <si>
    <t>96</t>
  </si>
  <si>
    <t>Romasanta, Logan</t>
  </si>
  <si>
    <t>Logan Romasanta</t>
  </si>
  <si>
    <t>Bell, Ethan</t>
  </si>
  <si>
    <t>Ethan Bell</t>
  </si>
  <si>
    <t>Logan
                                                                        Romasanta</t>
  </si>
  <si>
    <t>Logan Romasanta (SPR)</t>
  </si>
  <si>
    <t>Ethan
                                                                        Bell</t>
  </si>
  <si>
    <t>Ethan Bell (THR)</t>
  </si>
  <si>
    <t>Parliment, Joey</t>
  </si>
  <si>
    <t>Joey Parliment</t>
  </si>
  <si>
    <t>Travis, Harrison</t>
  </si>
  <si>
    <t>Harrison Travis</t>
  </si>
  <si>
    <t>Bowen, Will</t>
  </si>
  <si>
    <t>Will Bowen</t>
  </si>
  <si>
    <t>Podgorny, Eric</t>
  </si>
  <si>
    <t>Eric Podgorny</t>
  </si>
  <si>
    <t>Esker, Alex</t>
  </si>
  <si>
    <t>Alex Esker</t>
  </si>
  <si>
    <t>Griffin, Josh</t>
  </si>
  <si>
    <t>Josh Griffin</t>
  </si>
  <si>
    <t>Clark, Houston</t>
  </si>
  <si>
    <t>Houston Clark</t>
  </si>
  <si>
    <t>Joey
                                                                        Parliment</t>
  </si>
  <si>
    <t>Joey Parliment (FCR)</t>
  </si>
  <si>
    <t>Harrison
                                                                        Travis</t>
  </si>
  <si>
    <t>Harrison Travis (FCR)</t>
  </si>
  <si>
    <t>Will
                                                                        Bowen</t>
  </si>
  <si>
    <t>Will Bowen (JAX)</t>
  </si>
  <si>
    <t>Eric
                                                                        Podgorny</t>
  </si>
  <si>
    <t>Eric Podgorny (OFL)</t>
  </si>
  <si>
    <t>Alex
                                                                        Esker</t>
  </si>
  <si>
    <t>Alex Esker (OFL)</t>
  </si>
  <si>
    <t>Josh
                                                                        Griffin</t>
  </si>
  <si>
    <t>Josh Griffin (THR)</t>
  </si>
  <si>
    <t>Houston
                                                                        Clark</t>
  </si>
  <si>
    <t>Houston Clark (THR)</t>
  </si>
  <si>
    <t>Houseman, Evan</t>
  </si>
  <si>
    <t>Evan Houseman</t>
  </si>
  <si>
    <t>Amptmann, Jimmy</t>
  </si>
  <si>
    <t>Jimmy Amptmann</t>
  </si>
  <si>
    <t>Parkhill, Cole</t>
  </si>
  <si>
    <t>Cole Parkhill</t>
  </si>
  <si>
    <t>Evan
                                                                        Houseman</t>
  </si>
  <si>
    <t>Evan Houseman (CCY)</t>
  </si>
  <si>
    <t>Jimmy
                                                                        Amptmann</t>
  </si>
  <si>
    <t>Jimmy Amptmann (NOR)</t>
  </si>
  <si>
    <t>Cole
                                                                        Parkhill</t>
  </si>
  <si>
    <t>Cole Parkhill (SPR)</t>
  </si>
  <si>
    <t>Brauch, Owen</t>
  </si>
  <si>
    <t>Owen Brauch</t>
  </si>
  <si>
    <t>Owen
                                                                        Brauch</t>
  </si>
  <si>
    <t>Owen Brauch (CLN)</t>
  </si>
  <si>
    <t>Nowakowski, Billy</t>
  </si>
  <si>
    <t>Billy Nowakowski</t>
  </si>
  <si>
    <t>Kempe, Zach</t>
  </si>
  <si>
    <t>Zach Kempe</t>
  </si>
  <si>
    <t>Schriefer, Toby</t>
  </si>
  <si>
    <t>Toby Schriefer</t>
  </si>
  <si>
    <t>Warda, Dylan</t>
  </si>
  <si>
    <t>Dylan Warda</t>
  </si>
  <si>
    <t>Billy
                                                                        Nowakowski</t>
  </si>
  <si>
    <t>Billy Nowakowski (CCY)</t>
  </si>
  <si>
    <t>Toby
                                                                        Schriefer</t>
  </si>
  <si>
    <t>Toby Schriefer (NOR)</t>
  </si>
  <si>
    <t>Dylan
                                                                        Warda</t>
  </si>
  <si>
    <t>Dylan Warda (NOR)</t>
  </si>
  <si>
    <t>Zach
                                                                        Kempe</t>
  </si>
  <si>
    <t>Zach Kempe (IVY)</t>
  </si>
  <si>
    <t>Storey, Easton</t>
  </si>
  <si>
    <t>Easton Storey</t>
  </si>
  <si>
    <t>McMasters, Ethan</t>
  </si>
  <si>
    <t>Ethan McMasters</t>
  </si>
  <si>
    <t>Harre, Jack</t>
  </si>
  <si>
    <t>Jack Harre</t>
  </si>
  <si>
    <t>90</t>
  </si>
  <si>
    <t>Easton
                                                                        Storey</t>
  </si>
  <si>
    <t>Easton Storey (DAN)</t>
  </si>
  <si>
    <t>Ethan
                                                                        McMasters</t>
  </si>
  <si>
    <t>Ethan McMasters (NOR)</t>
  </si>
  <si>
    <t>Jack
                                                                        Harre</t>
  </si>
  <si>
    <t>Jack Harre (THR)</t>
  </si>
  <si>
    <t>Smith, Brant</t>
  </si>
  <si>
    <t>Brant Smith</t>
  </si>
  <si>
    <t>Meier, Davin</t>
  </si>
  <si>
    <t>Davin Meier</t>
  </si>
  <si>
    <t>Luttrell, Cody</t>
  </si>
  <si>
    <t>Cody Luttrell</t>
  </si>
  <si>
    <t>Davin
                                                                        Meier</t>
  </si>
  <si>
    <t>Davin Meier (SPR)</t>
  </si>
  <si>
    <t>Brant
                                                                        Smith</t>
  </si>
  <si>
    <t>Brant Smith (SPR)</t>
  </si>
  <si>
    <t>Cody
                                                                        Luttrell</t>
  </si>
  <si>
    <t>Cody Luttrell (THR)</t>
  </si>
  <si>
    <t>Club, Colin</t>
  </si>
  <si>
    <t>Colin Club</t>
  </si>
  <si>
    <t>Petersen, Rayth</t>
  </si>
  <si>
    <t>Rayth Petersen</t>
  </si>
  <si>
    <t>Scalf, Hayden</t>
  </si>
  <si>
    <t>Hayden Scalf</t>
  </si>
  <si>
    <t>Bailey, Dax</t>
  </si>
  <si>
    <t>Dax Bailey</t>
  </si>
  <si>
    <t>Dill, Jay</t>
  </si>
  <si>
    <t>Jay Dill</t>
  </si>
  <si>
    <t>East, Levin</t>
  </si>
  <si>
    <t>Levin East</t>
  </si>
  <si>
    <t>Colin
                                                                        Club</t>
  </si>
  <si>
    <t>Colin Club (ALT)</t>
  </si>
  <si>
    <t>47</t>
  </si>
  <si>
    <t>Dax
                                                                        Bailey</t>
  </si>
  <si>
    <t>Dax Bailey (DUB)</t>
  </si>
  <si>
    <t>Hayden
                                                                        Scalf</t>
  </si>
  <si>
    <t>Hayden Scalf (DUB)</t>
  </si>
  <si>
    <t>Rayth
                                                                        Petersen</t>
  </si>
  <si>
    <t>Rayth Petersen (CLN)</t>
  </si>
  <si>
    <t>Jay
                                                                        Dill</t>
  </si>
  <si>
    <t>Jay Dill (LAF)</t>
  </si>
  <si>
    <t>Levin
                                                                        East</t>
  </si>
  <si>
    <t>Levin East (THR)</t>
  </si>
  <si>
    <t>Aguallo, Jordan</t>
  </si>
  <si>
    <t>Jordan Aguallo</t>
  </si>
  <si>
    <t>Hunt, Carter</t>
  </si>
  <si>
    <t>Carter Hunt</t>
  </si>
  <si>
    <t>Ritter, Matt</t>
  </si>
  <si>
    <t>Matt Ritter</t>
  </si>
  <si>
    <t>Pierga, Maks</t>
  </si>
  <si>
    <t>Maks Pierga</t>
  </si>
  <si>
    <t>Morris, Lake</t>
  </si>
  <si>
    <t>Lake Morris</t>
  </si>
  <si>
    <t>Jimenez, Julian</t>
  </si>
  <si>
    <t>Julian Jimenez</t>
  </si>
  <si>
    <t>Bright, Michael</t>
  </si>
  <si>
    <t>Michael Bright</t>
  </si>
  <si>
    <t>Crawford, Austin</t>
  </si>
  <si>
    <t>Austin Crawford</t>
  </si>
  <si>
    <t>Pehrson, Ryan</t>
  </si>
  <si>
    <t>Ryan Pehrson</t>
  </si>
  <si>
    <t>Davidsmeier, Will</t>
  </si>
  <si>
    <t>Will Davidsmeier</t>
  </si>
  <si>
    <t>DeCicco, Mark</t>
  </si>
  <si>
    <t>Mark DeCicco</t>
  </si>
  <si>
    <t>Jordan
                                                                        Aguallo</t>
  </si>
  <si>
    <t>Jordan Aguallo (ALT)</t>
  </si>
  <si>
    <t>Matt
                                                                        Ritter</t>
  </si>
  <si>
    <t>Matt Ritter (CCY)</t>
  </si>
  <si>
    <t>Carter
                                                                        Hunt</t>
  </si>
  <si>
    <t>Carter Hunt (ALT)</t>
  </si>
  <si>
    <t>Maks
                                                                        Pierga</t>
  </si>
  <si>
    <t>Maks Pierga (DAN)</t>
  </si>
  <si>
    <t>Lake
                                                                        Morris</t>
  </si>
  <si>
    <t>Lake Morris (FCR)</t>
  </si>
  <si>
    <t>Ryan
                                                                        Pehrson</t>
  </si>
  <si>
    <t>Ryan Pehrson (LAF)</t>
  </si>
  <si>
    <t>Will
                                                                        Davidsmeier</t>
  </si>
  <si>
    <t>Will Davidsmeier (NOR)</t>
  </si>
  <si>
    <t>Julian
                                                                        Jimenez</t>
  </si>
  <si>
    <t>Julian Jimenez (JAX)</t>
  </si>
  <si>
    <t>Michael
                                                                        Bright</t>
  </si>
  <si>
    <t>Michael Bright (JAX)</t>
  </si>
  <si>
    <t>Austin
                                                                        Crawford</t>
  </si>
  <si>
    <t>Austin Crawford (JAX)</t>
  </si>
  <si>
    <t>Mark
                                                                        DeCicco</t>
  </si>
  <si>
    <t>Mark DeCicco (THR)</t>
  </si>
  <si>
    <t>Schafer, Charlie</t>
  </si>
  <si>
    <t>Charlie Schafer</t>
  </si>
  <si>
    <t>Heitert, Josh</t>
  </si>
  <si>
    <t>Josh Heitert</t>
  </si>
  <si>
    <t>Shapo, Noah</t>
  </si>
  <si>
    <t>Noah Shapo</t>
  </si>
  <si>
    <t>Charlie
                                                                        Schafer</t>
  </si>
  <si>
    <t>Charlie Schafer (CCY)</t>
  </si>
  <si>
    <t>Josh
                                                                        Heitert</t>
  </si>
  <si>
    <t>Josh Heitert (CCY)</t>
  </si>
  <si>
    <t>Noah
                                                                        Shapo</t>
  </si>
  <si>
    <t>Noah Shapo (CHI)</t>
  </si>
  <si>
    <t>Morgan
                                                                        Davis</t>
  </si>
  <si>
    <t>Morgan Davis (FCR)</t>
  </si>
  <si>
    <t>Hedley, David</t>
  </si>
  <si>
    <t>David Hedley</t>
  </si>
  <si>
    <t>DiBlasi, Vitaly</t>
  </si>
  <si>
    <t>Vitaly DiBlasi</t>
  </si>
  <si>
    <t>David
                                                                        Hedley</t>
  </si>
  <si>
    <t>David Hedley (ALT)</t>
  </si>
  <si>
    <t>Vitaly
                                                                        DiBlasi</t>
  </si>
  <si>
    <t>Vitaly DiBlasi (CHI)</t>
  </si>
  <si>
    <t>60</t>
  </si>
  <si>
    <t>Raile, Cole</t>
  </si>
  <si>
    <t>Cole Raile</t>
  </si>
  <si>
    <t>Orr, Tim</t>
  </si>
  <si>
    <t>Tim Orr</t>
  </si>
  <si>
    <t>Bowen, Cameron</t>
  </si>
  <si>
    <t>Cameron Bowen</t>
  </si>
  <si>
    <t>Welch, Tyler</t>
  </si>
  <si>
    <t>Tyler Welch</t>
  </si>
  <si>
    <t>Voelker, Zach</t>
  </si>
  <si>
    <t>Zach Voelker</t>
  </si>
  <si>
    <t>Bilbro, Chase</t>
  </si>
  <si>
    <t>Chase Bilbro</t>
  </si>
  <si>
    <t>Henry, Cason</t>
  </si>
  <si>
    <t>Cason Henry</t>
  </si>
  <si>
    <t>Folk, AJ</t>
  </si>
  <si>
    <t>AJ Folk</t>
  </si>
  <si>
    <t>Montgomery, Callum</t>
  </si>
  <si>
    <t>Callum Montgomery</t>
  </si>
  <si>
    <t>Pownall, Christian</t>
  </si>
  <si>
    <t>Christian Pownall</t>
  </si>
  <si>
    <t>Riley, Eli</t>
  </si>
  <si>
    <t>Eli Riley</t>
  </si>
  <si>
    <t>Tyo, Victor</t>
  </si>
  <si>
    <t>Victor Tyo</t>
  </si>
  <si>
    <t>McKinney, Carter</t>
  </si>
  <si>
    <t>Carter McKinney</t>
  </si>
  <si>
    <t>88</t>
  </si>
  <si>
    <t>Tim
                                                                        Orr</t>
  </si>
  <si>
    <t>Tim Orr (CHI)</t>
  </si>
  <si>
    <t>Graduate Student</t>
  </si>
  <si>
    <t>Cameron
                                                                        Bowen</t>
  </si>
  <si>
    <t>Cameron Bowen (CHI)</t>
  </si>
  <si>
    <t>Chase
                                                                        Bilbro</t>
  </si>
  <si>
    <t>Chase Bilbro (FCR)</t>
  </si>
  <si>
    <t>Tyler
                                                                        Welch</t>
  </si>
  <si>
    <t>Tyler Welch (CLN)</t>
  </si>
  <si>
    <t>86</t>
  </si>
  <si>
    <t>Zach
                                                                        Voelker</t>
  </si>
  <si>
    <t>Zach Voelker (CLN)</t>
  </si>
  <si>
    <t>AJ
                                                                        Folk</t>
  </si>
  <si>
    <t>AJ Folk (JNT)</t>
  </si>
  <si>
    <t>Callum
                                                                        Montgomery</t>
  </si>
  <si>
    <t>Callum Montgomery (JNT)</t>
  </si>
  <si>
    <t>Eli
                                                                        Riley</t>
  </si>
  <si>
    <t>Eli Riley (TER)</t>
  </si>
  <si>
    <t>Cason
                                                                        Henry</t>
  </si>
  <si>
    <t>Cason Henry (JAX)</t>
  </si>
  <si>
    <t>Christian
                                                                        Pownall</t>
  </si>
  <si>
    <t>Christian Pownall (OFL)</t>
  </si>
  <si>
    <t>Victor
                                                                        Tyo</t>
  </si>
  <si>
    <t>Victor Tyo (THR)</t>
  </si>
  <si>
    <t>Carter
                                                                        McKinney</t>
  </si>
  <si>
    <t>Carter McKinney (THR)</t>
  </si>
  <si>
    <t>Holdenreid, Hank</t>
  </si>
  <si>
    <t>Hank Holdenreid</t>
  </si>
  <si>
    <t>Bruno, Jackson</t>
  </si>
  <si>
    <t>Jackson Bruno</t>
  </si>
  <si>
    <t>Sharp, Cason</t>
  </si>
  <si>
    <t>Cason Sharp</t>
  </si>
  <si>
    <t>Hardy, Luke</t>
  </si>
  <si>
    <t>Luke Hardy</t>
  </si>
  <si>
    <t>Telford, Mason</t>
  </si>
  <si>
    <t>Mason Telford</t>
  </si>
  <si>
    <t>Hunter, Carson</t>
  </si>
  <si>
    <t>Carson Hunter</t>
  </si>
  <si>
    <t>Gerdes, Tanner</t>
  </si>
  <si>
    <t>Tanner Gerdes</t>
  </si>
  <si>
    <t>93</t>
  </si>
  <si>
    <t>Hank
                                                                        Holdenreid</t>
  </si>
  <si>
    <t>Hank Holdenreid (ALT)</t>
  </si>
  <si>
    <t>Jackson
                                                                        Bruno</t>
  </si>
  <si>
    <t>Jackson Bruno (CLN)</t>
  </si>
  <si>
    <t>Mason
                                                                        Telford</t>
  </si>
  <si>
    <t>Mason Telford (NOR)</t>
  </si>
  <si>
    <t>FR</t>
  </si>
  <si>
    <t>Cason
                                                                        Sharp</t>
  </si>
  <si>
    <t>Cason Sharp (JAX)</t>
  </si>
  <si>
    <t>Luke
                                                                        Hardy</t>
  </si>
  <si>
    <t>Luke Hardy (JAX)</t>
  </si>
  <si>
    <t>Carson
                                                                        Hunter</t>
  </si>
  <si>
    <t>Carson Hunter (THR)</t>
  </si>
  <si>
    <t>Tanner
                                                                        Gerdes</t>
  </si>
  <si>
    <t>Tanner Gerdes (THR)</t>
  </si>
  <si>
    <t>Ribes, Anthony</t>
  </si>
  <si>
    <t>Anthony Ribes</t>
  </si>
  <si>
    <t>Ealy, Brendan</t>
  </si>
  <si>
    <t>Brendan Ealy</t>
  </si>
  <si>
    <t>Jennings, Cameron</t>
  </si>
  <si>
    <t>Cameron Jennings</t>
  </si>
  <si>
    <t>Erhardt, Gavin</t>
  </si>
  <si>
    <t>Gavin Erhardt</t>
  </si>
  <si>
    <t>Anthony
                                                                        Ribes</t>
  </si>
  <si>
    <t>Anthony Ribes (ALT)</t>
  </si>
  <si>
    <t>Cameron
                                                                        Jennings</t>
  </si>
  <si>
    <t>Cameron Jennings (TER)</t>
  </si>
  <si>
    <t>Brendan
                                                                        Ealy</t>
  </si>
  <si>
    <t>Brendan Ealy (OFL)</t>
  </si>
  <si>
    <t>Gavin
                                                                        Erhardt</t>
  </si>
  <si>
    <t>Gavin Erhardt (SPR)</t>
  </si>
  <si>
    <t>Johnson, Ty</t>
  </si>
  <si>
    <t>Ty Johnson</t>
  </si>
  <si>
    <t>Edge, Anthony</t>
  </si>
  <si>
    <t>Anthony Edge</t>
  </si>
  <si>
    <t>Anthony
                                                                        Edge</t>
  </si>
  <si>
    <t>Anthony Edge (NOR)</t>
  </si>
  <si>
    <t>SO</t>
  </si>
  <si>
    <t>Ty
                                                                        Johnson</t>
  </si>
  <si>
    <t>Ty Johnson (JAX)</t>
  </si>
  <si>
    <t>Hallahan, Griffin</t>
  </si>
  <si>
    <t>Griffin Hallahan</t>
  </si>
  <si>
    <t>Keshock, Cameron</t>
  </si>
  <si>
    <t>Cameron Keshock</t>
  </si>
  <si>
    <t>Price, Evan</t>
  </si>
  <si>
    <t>Evan Price</t>
  </si>
  <si>
    <t>Hackworth, Baden</t>
  </si>
  <si>
    <t>Baden Hackworth</t>
  </si>
  <si>
    <t>Graham, Skylar</t>
  </si>
  <si>
    <t>Skylar Graham</t>
  </si>
  <si>
    <t>Griffin
                                                                        Hallahan</t>
  </si>
  <si>
    <t>Griffin Hallahan (DAN)</t>
  </si>
  <si>
    <t>Cameron
                                                                        Keshock</t>
  </si>
  <si>
    <t>Cameron Keshock (FCR)</t>
  </si>
  <si>
    <t>Evan
                                                                        Price</t>
  </si>
  <si>
    <t>Evan Price (LAF)</t>
  </si>
  <si>
    <t>Baden
                                                                        Hackworth</t>
  </si>
  <si>
    <t>Baden Hackworth (OFL)</t>
  </si>
  <si>
    <t>Skylar
                                                                        Graham</t>
  </si>
  <si>
    <t>Skylar Graham (SPR)</t>
  </si>
  <si>
    <t>Richards, Brady</t>
  </si>
  <si>
    <t>Brady Richards</t>
  </si>
  <si>
    <t>King, Rocky</t>
  </si>
  <si>
    <t>Rocky King</t>
  </si>
  <si>
    <t>Gadbois, Clay</t>
  </si>
  <si>
    <t>Clay Gadbois</t>
  </si>
  <si>
    <t>Duckworth, James</t>
  </si>
  <si>
    <t>James Duckworth</t>
  </si>
  <si>
    <t>Woods, Clayton</t>
  </si>
  <si>
    <t>Clayton Woods</t>
  </si>
  <si>
    <t>Brady
                                                                        Richards</t>
  </si>
  <si>
    <t>Brady Richards (BRL)</t>
  </si>
  <si>
    <t>Clay
                                                                        Gadbois</t>
  </si>
  <si>
    <t>Clay Gadbois (DAN)</t>
  </si>
  <si>
    <t>Rocky
                                                                        King</t>
  </si>
  <si>
    <t>Rocky King (DAN)</t>
  </si>
  <si>
    <t>James
                                                                        Duckworth</t>
  </si>
  <si>
    <t>James Duckworth (JNT)</t>
  </si>
  <si>
    <t>Clayton
                                                                        Woods</t>
  </si>
  <si>
    <t>Clayton Woods (SPR)</t>
  </si>
  <si>
    <t>Wells, Gray</t>
  </si>
  <si>
    <t>Gray Wells</t>
  </si>
  <si>
    <t>Brisack, Brevin</t>
  </si>
  <si>
    <t>Brevin Brisack</t>
  </si>
  <si>
    <t>Tindle, Ashton</t>
  </si>
  <si>
    <t>Ashton Tindle</t>
  </si>
  <si>
    <t>Gray
                                                                        Wells</t>
  </si>
  <si>
    <t>Gray Wells (DAN)</t>
  </si>
  <si>
    <t>Brevin
                                                                        Brisack</t>
  </si>
  <si>
    <t>Brevin Brisack (DUB)</t>
  </si>
  <si>
    <t>Ashton
                                                                        Tindle</t>
  </si>
  <si>
    <t>Ashton Tindle (DUB)</t>
  </si>
  <si>
    <t>PF</t>
  </si>
  <si>
    <t>ERA+</t>
  </si>
  <si>
    <t>Kehrli, Luke</t>
  </si>
  <si>
    <t>Luke Kehrli</t>
  </si>
  <si>
    <t>Wambach, Carter</t>
  </si>
  <si>
    <t>Carter Wambach</t>
  </si>
  <si>
    <t>Wilson, Hayden</t>
  </si>
  <si>
    <t>Hayden Wilson</t>
  </si>
  <si>
    <t>Rosario, Isaac</t>
  </si>
  <si>
    <t>Isaac Rosario</t>
  </si>
  <si>
    <t>Meyer, Garrett</t>
  </si>
  <si>
    <t>Garrett Meyer</t>
  </si>
  <si>
    <t>Cole, Trey</t>
  </si>
  <si>
    <t>Trey Cole</t>
  </si>
  <si>
    <t>Luke
                                                                        Kehrli</t>
  </si>
  <si>
    <t>Luke Kehrli (BRL)</t>
  </si>
  <si>
    <t>Carter
                                                                        Wambach</t>
  </si>
  <si>
    <t>Carter Wambach (DAN)</t>
  </si>
  <si>
    <t>Isaac
                                                                        Rosario</t>
  </si>
  <si>
    <t>Isaac Rosario (TER)</t>
  </si>
  <si>
    <t>Hayden
                                                                        Wilson</t>
  </si>
  <si>
    <t>Hayden Wilson (OFL)</t>
  </si>
  <si>
    <t>Garrett
                                                                        Meyer</t>
  </si>
  <si>
    <t>Garrett Meyer (SPR)</t>
  </si>
  <si>
    <t>Trey
                                                                        Cole</t>
  </si>
  <si>
    <t>Trey Cole (THR)</t>
  </si>
  <si>
    <t>Niedzwiedz, Ryan</t>
  </si>
  <si>
    <t>Ryan Niedzwiedz</t>
  </si>
  <si>
    <t>McGill, Lukas</t>
  </si>
  <si>
    <t>Lukas McGill</t>
  </si>
  <si>
    <t>Ryan
                                                                        Niedzwiedz</t>
  </si>
  <si>
    <t>Ryan Niedzwiedz (IVY)</t>
  </si>
  <si>
    <t>Lukas
                                                                        McGill</t>
  </si>
  <si>
    <t>Lukas McGill (OFL)</t>
  </si>
  <si>
    <t>LaRocco Jr., Rj</t>
  </si>
  <si>
    <t>Hackett, Justin</t>
  </si>
  <si>
    <t>Justin Hackett</t>
  </si>
  <si>
    <t>Gadberry, Noah</t>
  </si>
  <si>
    <t>Noah Gadberry</t>
  </si>
  <si>
    <t>Gaskey, Blake</t>
  </si>
  <si>
    <t>Blake Gaskey</t>
  </si>
  <si>
    <t>Romines, Joe</t>
  </si>
  <si>
    <t>Joe Romines</t>
  </si>
  <si>
    <t>Morrson, Skylar</t>
  </si>
  <si>
    <t>Skylar Morrson</t>
  </si>
  <si>
    <t>Magill, Cael</t>
  </si>
  <si>
    <t>Cael Magill</t>
  </si>
  <si>
    <t>Starr, Peyton</t>
  </si>
  <si>
    <t>Peyton Starr</t>
  </si>
  <si>
    <t>Frailey, Noah</t>
  </si>
  <si>
    <t>Noah Frailey</t>
  </si>
  <si>
    <t>Huber, Derek</t>
  </si>
  <si>
    <t>Derek Huber</t>
  </si>
  <si>
    <t>Justin
                                                                        Hackett</t>
  </si>
  <si>
    <t>Justin Hackett (BRL)</t>
  </si>
  <si>
    <t>Noah
                                                                        Gadberry</t>
  </si>
  <si>
    <t>Noah Gadberry (CGR)</t>
  </si>
  <si>
    <t>Blake
                                                                        Gaskey</t>
  </si>
  <si>
    <t>Blake Gaskey (CLN)</t>
  </si>
  <si>
    <t>Cael
                                                                        Magill</t>
  </si>
  <si>
    <t>Cael Magill (JNT)</t>
  </si>
  <si>
    <t>Peyton
                                                                        Starr</t>
  </si>
  <si>
    <t>Peyton Starr (JNT)</t>
  </si>
  <si>
    <t>Joe
                                                                        Romines</t>
  </si>
  <si>
    <t>Joe Romines (JAX)</t>
  </si>
  <si>
    <t>Skylar
                                                                        Morrson</t>
  </si>
  <si>
    <t>Skylar Morrson (JAX)</t>
  </si>
  <si>
    <t>Noah
                                                                        Frailey</t>
  </si>
  <si>
    <t>Noah Frailey (THR)</t>
  </si>
  <si>
    <t>Derek
                                                                        Huber</t>
  </si>
  <si>
    <t>Derek Huber (THR)</t>
  </si>
  <si>
    <t>Yurevich, Grainger</t>
  </si>
  <si>
    <t>Grainger Yurevich</t>
  </si>
  <si>
    <t>Meyer, Nick</t>
  </si>
  <si>
    <t>Nick Meyer</t>
  </si>
  <si>
    <t>Borwege, Noah</t>
  </si>
  <si>
    <t>Noah Borwege</t>
  </si>
  <si>
    <t>Alworth, Daniel</t>
  </si>
  <si>
    <t>Daniel Alworth</t>
  </si>
  <si>
    <t>Boynar, Jake</t>
  </si>
  <si>
    <t>Jake Boynar</t>
  </si>
  <si>
    <t>Conklin, MacCallen</t>
  </si>
  <si>
    <t>MacCallen Conklin</t>
  </si>
  <si>
    <t>Stallcup, John</t>
  </si>
  <si>
    <t>John Stallcup</t>
  </si>
  <si>
    <t>Bohnert, Matthew</t>
  </si>
  <si>
    <t>Matthew Bohnert</t>
  </si>
  <si>
    <t>Reiss, Charlie</t>
  </si>
  <si>
    <t>Charlie Reiss</t>
  </si>
  <si>
    <t>Schwindeler, Connor</t>
  </si>
  <si>
    <t>Connor Schwindeler</t>
  </si>
  <si>
    <t>Stewart, Jackson</t>
  </si>
  <si>
    <t>Jackson Stewart</t>
  </si>
  <si>
    <t>Grainger
                                                                        Yurevich</t>
  </si>
  <si>
    <t>Grainger Yurevich (ALT)</t>
  </si>
  <si>
    <t>Nick
                                                                        Meyer</t>
  </si>
  <si>
    <t>Nick Meyer (BRL)</t>
  </si>
  <si>
    <t>Noah
                                                                        Borwege</t>
  </si>
  <si>
    <t>Noah Borwege (BRL)</t>
  </si>
  <si>
    <t>Jake
                                                                        Boynar</t>
  </si>
  <si>
    <t>Jake Boynar (JNT)</t>
  </si>
  <si>
    <t>MacCallen
                                                                        Conklin</t>
  </si>
  <si>
    <t>MacCallen Conklin (NOR)</t>
  </si>
  <si>
    <t>Matthew
                                                                        Bohnert</t>
  </si>
  <si>
    <t>Matthew Bohnert (TER)</t>
  </si>
  <si>
    <t>John
                                                                        Stallcup</t>
  </si>
  <si>
    <t>John Stallcup (OFL)</t>
  </si>
  <si>
    <t>Connor
                                                                        Schwindeler</t>
  </si>
  <si>
    <t>Connor Schwindeler (SPR)</t>
  </si>
  <si>
    <t>Charlie
                                                                        Reiss</t>
  </si>
  <si>
    <t>Charlie Reiss (SPR)</t>
  </si>
  <si>
    <t>Jackson
                                                                        Stewart</t>
  </si>
  <si>
    <t>Jackson Stewart (THR)</t>
  </si>
  <si>
    <t>Rj LaRocco Jr.</t>
  </si>
  <si>
    <t>J.Henry Hobson</t>
  </si>
  <si>
    <t>Daniel
                                                                        Alworth</t>
  </si>
  <si>
    <t>Daniel Alworth (IVY)</t>
  </si>
  <si>
    <t>J.Henry
                                                                        Hobson</t>
  </si>
  <si>
    <t>J.Henry Hobson (THR)</t>
  </si>
  <si>
    <t>Forniss, Christian</t>
  </si>
  <si>
    <t>Christian Forniss</t>
  </si>
  <si>
    <t>Mann, Heath</t>
  </si>
  <si>
    <t>Heath Mann</t>
  </si>
  <si>
    <t>Plym, Payton</t>
  </si>
  <si>
    <t>Payton Plym</t>
  </si>
  <si>
    <t>McCormack, Chris</t>
  </si>
  <si>
    <t>Chris McCormack</t>
  </si>
  <si>
    <t>McDonald, Jackson</t>
  </si>
  <si>
    <t>Jackson McDonald</t>
  </si>
  <si>
    <t>Stratton, Joshua</t>
  </si>
  <si>
    <t>Joshua Stratton</t>
  </si>
  <si>
    <t>Christian
                                                                        Forniss</t>
  </si>
  <si>
    <t>Christian Forniss (BRL)</t>
  </si>
  <si>
    <t>Heath
                                                                        Mann</t>
  </si>
  <si>
    <t>Heath Mann (CHI)</t>
  </si>
  <si>
    <t>Payton
                                                                        Plym</t>
  </si>
  <si>
    <t>Payton Plym (NOR)</t>
  </si>
  <si>
    <t>Chris
                                                                        McCormack</t>
  </si>
  <si>
    <t>Chris McCormack (NOR)</t>
  </si>
  <si>
    <t>Jackson
                                                                        McDonald</t>
  </si>
  <si>
    <t>Jackson McDonald (NOR)</t>
  </si>
  <si>
    <t>Joshua
                                                                        Stratton</t>
  </si>
  <si>
    <t>Joshua Stratton (OFL)</t>
  </si>
  <si>
    <t>Corcoran, Jackson</t>
  </si>
  <si>
    <t>Jackson Corcoran</t>
  </si>
  <si>
    <t>Woolf, Jake</t>
  </si>
  <si>
    <t>Jake Woolf</t>
  </si>
  <si>
    <t>Harland, Brock</t>
  </si>
  <si>
    <t>Brock Harland</t>
  </si>
  <si>
    <t>Ogden, Casey</t>
  </si>
  <si>
    <t>Casey Ogden</t>
  </si>
  <si>
    <t>Helms, Jack</t>
  </si>
  <si>
    <t>Jack Helms</t>
  </si>
  <si>
    <t>Zakman, Luka</t>
  </si>
  <si>
    <t>Luka Zakman</t>
  </si>
  <si>
    <t>Conn, Drew</t>
  </si>
  <si>
    <t>Drew Conn</t>
  </si>
  <si>
    <t>Howell, Sam</t>
  </si>
  <si>
    <t>Sam Howell</t>
  </si>
  <si>
    <t>Contreras, Juan</t>
  </si>
  <si>
    <t>Juan Contreras</t>
  </si>
  <si>
    <t>Jake
                                                                        Woolf</t>
  </si>
  <si>
    <t>Jake Woolf (CCY)</t>
  </si>
  <si>
    <t>97</t>
  </si>
  <si>
    <t>Jackson
                                                                        Corcoran</t>
  </si>
  <si>
    <t>Jackson Corcoran (ALT)</t>
  </si>
  <si>
    <t>Jack
                                                                        Helms</t>
  </si>
  <si>
    <t>Jack Helms (DAN)</t>
  </si>
  <si>
    <t>Brock
                                                                        Harland</t>
  </si>
  <si>
    <t>Brock Harland (CLN)</t>
  </si>
  <si>
    <t>Casey
                                                                        Ogden</t>
  </si>
  <si>
    <t>Casey Ogden (CLN)</t>
  </si>
  <si>
    <t>Luka
                                                                        Zakman</t>
  </si>
  <si>
    <t>Luka Zakman (NOR)</t>
  </si>
  <si>
    <t>Drew
                                                                        Conn</t>
  </si>
  <si>
    <t>Drew Conn (NOR)</t>
  </si>
  <si>
    <t>Juan
                                                                        Contreras</t>
  </si>
  <si>
    <t>Juan Contreras (TER)</t>
  </si>
  <si>
    <t>Sam
                                                                        Howell</t>
  </si>
  <si>
    <t>Sam Howell (OFL)</t>
  </si>
  <si>
    <t>Brown, Broc</t>
  </si>
  <si>
    <t>Broc Brown</t>
  </si>
  <si>
    <t>Wilcox, Drew</t>
  </si>
  <si>
    <t>Drew Wilcox</t>
  </si>
  <si>
    <t>Perrenoud, Casey</t>
  </si>
  <si>
    <t>Casey Perrenoud</t>
  </si>
  <si>
    <t>Sorgius, Kendric</t>
  </si>
  <si>
    <t>Kendric Sorgius</t>
  </si>
  <si>
    <t>Taylor, Zach</t>
  </si>
  <si>
    <t>Zach Taylor</t>
  </si>
  <si>
    <t>Broc
                                                                        Brown</t>
  </si>
  <si>
    <t>Broc Brown (ALT)</t>
  </si>
  <si>
    <t>51</t>
  </si>
  <si>
    <t>Drew
                                                                        Wilcox</t>
  </si>
  <si>
    <t>Drew Wilcox (BRL)</t>
  </si>
  <si>
    <t>Kendric
                                                                        Sorgius</t>
  </si>
  <si>
    <t>Kendric Sorgius (DUB)</t>
  </si>
  <si>
    <t>Casey
                                                                        Perrenoud</t>
  </si>
  <si>
    <t>Casey Perrenoud (CLN)</t>
  </si>
  <si>
    <t>Zach
                                                                        Taylor</t>
  </si>
  <si>
    <t>Zach Taylor (OFL)</t>
  </si>
  <si>
    <t>Harris, Ashr</t>
  </si>
  <si>
    <t>Ashr Harris</t>
  </si>
  <si>
    <t>Ladeburg, Tucker</t>
  </si>
  <si>
    <t>Tucker Ladeburg</t>
  </si>
  <si>
    <t>Henry, Andrue</t>
  </si>
  <si>
    <t>Andrue Henry</t>
  </si>
  <si>
    <t>Currie, Nicholas</t>
  </si>
  <si>
    <t>Nicholas Currie</t>
  </si>
  <si>
    <t>Nagle, Dylan</t>
  </si>
  <si>
    <t>Dylan Nagle</t>
  </si>
  <si>
    <t>Raymer, Mac</t>
  </si>
  <si>
    <t>Mac Raymer</t>
  </si>
  <si>
    <t>Ashr
                                                                        Harris</t>
  </si>
  <si>
    <t>Ashr Harris (BRL)</t>
  </si>
  <si>
    <t>Tucker
                                                                        Ladeburg</t>
  </si>
  <si>
    <t>Tucker Ladeburg (BRL)</t>
  </si>
  <si>
    <t>64</t>
  </si>
  <si>
    <t>Andrue
                                                                        Henry</t>
  </si>
  <si>
    <t>Andrue Henry (CLN)</t>
  </si>
  <si>
    <t>Nicholas
                                                                        Currie</t>
  </si>
  <si>
    <t>Nicholas Currie (NOR)</t>
  </si>
  <si>
    <t>Dylan
                                                                        Nagle</t>
  </si>
  <si>
    <t>Dylan Nagle (NOR)</t>
  </si>
  <si>
    <t>Mac
                                                                        Raymer</t>
  </si>
  <si>
    <t>Mac Raymer (NOR)</t>
  </si>
  <si>
    <t>Wiley, Bryer</t>
  </si>
  <si>
    <t>Bryer Wiley</t>
  </si>
  <si>
    <t>Legere, Connor</t>
  </si>
  <si>
    <t>Connor Legere</t>
  </si>
  <si>
    <t>Coates, Colton</t>
  </si>
  <si>
    <t>Colton Coates</t>
  </si>
  <si>
    <t>Warehime, Cole</t>
  </si>
  <si>
    <t>Cole Warehime</t>
  </si>
  <si>
    <t>Nicoloudes, Pambos</t>
  </si>
  <si>
    <t>Pambos Nicoloudes</t>
  </si>
  <si>
    <t>Snider, Rich</t>
  </si>
  <si>
    <t>Rich Snider</t>
  </si>
  <si>
    <t>Wright, Klayton</t>
  </si>
  <si>
    <t>Klayton Wright</t>
  </si>
  <si>
    <t>Bryer
                                                                        Wiley</t>
  </si>
  <si>
    <t>Bryer Wiley (BRL)</t>
  </si>
  <si>
    <t>Redshirt Jr</t>
  </si>
  <si>
    <t>Connor
                                                                        Legere</t>
  </si>
  <si>
    <t>Connor Legere (CHI)</t>
  </si>
  <si>
    <t>Colton
                                                                        Coates</t>
  </si>
  <si>
    <t>Colton Coates (DAN)</t>
  </si>
  <si>
    <t>Cole
                                                                        Warehime</t>
  </si>
  <si>
    <t>Cole Warehime (IVY)</t>
  </si>
  <si>
    <t>Pambos
                                                                        Nicoloudes</t>
  </si>
  <si>
    <t>Pambos Nicoloudes (IVY)</t>
  </si>
  <si>
    <t>Rich
                                                                        Snider</t>
  </si>
  <si>
    <t>Rich Snider (SPR)</t>
  </si>
  <si>
    <t>Klayton
                                                                        Wright</t>
  </si>
  <si>
    <t>Klayton Wright (THR)</t>
  </si>
  <si>
    <t>Dunnwald, Cedric</t>
  </si>
  <si>
    <t>Cedric Dunnwald</t>
  </si>
  <si>
    <t>Mahler, Brandon</t>
  </si>
  <si>
    <t>Brandon Mahler</t>
  </si>
  <si>
    <t>Nager, Manny</t>
  </si>
  <si>
    <t>Manny Nager</t>
  </si>
  <si>
    <t>Hughes, Rob</t>
  </si>
  <si>
    <t>Rob Hughes</t>
  </si>
  <si>
    <t>Cedric
                                                                        Dunnwald</t>
  </si>
  <si>
    <t>Cedric Dunnwald (BRL)</t>
  </si>
  <si>
    <t>Manny
                                                                        Nager</t>
  </si>
  <si>
    <t>Manny Nager (JNT)</t>
  </si>
  <si>
    <t>HS Grad</t>
  </si>
  <si>
    <t>Rob
                                                                        Hughes</t>
  </si>
  <si>
    <t>Rob Hughes (JNT)</t>
  </si>
  <si>
    <t>Brandon
                                                                        Mahler</t>
  </si>
  <si>
    <t>Brandon Mahler (IVY)</t>
  </si>
  <si>
    <t>Schneider, Trey</t>
  </si>
  <si>
    <t>Trey Schneider</t>
  </si>
  <si>
    <t>Hendrickson, Andrew</t>
  </si>
  <si>
    <t>Andrew Hendrickson</t>
  </si>
  <si>
    <t>Bingman, Nate</t>
  </si>
  <si>
    <t>Nate Bingman</t>
  </si>
  <si>
    <t>Goodaker, Ben</t>
  </si>
  <si>
    <t>Ben Goodaker</t>
  </si>
  <si>
    <t>87</t>
  </si>
  <si>
    <t>Trey
                                                                        Schneider</t>
  </si>
  <si>
    <t>Trey Schneider (ALT)</t>
  </si>
  <si>
    <t>Andrew
                                                                        Hendrickson</t>
  </si>
  <si>
    <t>Andrew Hendrickson (DAN)</t>
  </si>
  <si>
    <t>Nate
                                                                        Bingman</t>
  </si>
  <si>
    <t>Nate Bingman (LAF)</t>
  </si>
  <si>
    <t>Ben
                                                                        Goodaker</t>
  </si>
  <si>
    <t>Ben Goodaker (THR)</t>
  </si>
  <si>
    <t>Howard, Riley</t>
  </si>
  <si>
    <t>Riley Howard</t>
  </si>
  <si>
    <t>Wiegand, Austin</t>
  </si>
  <si>
    <t>Austin Wiegand</t>
  </si>
  <si>
    <t>Vanderkeydt, Braden</t>
  </si>
  <si>
    <t>Braden Vanderkeydt</t>
  </si>
  <si>
    <t>Graham, Charlie</t>
  </si>
  <si>
    <t>Charlie Graham</t>
  </si>
  <si>
    <t>75</t>
  </si>
  <si>
    <t>74</t>
  </si>
  <si>
    <t>Austin
                                                                        Wiegand</t>
  </si>
  <si>
    <t>Austin Wiegand (NOR)</t>
  </si>
  <si>
    <t>Charlie
                                                                        Graham</t>
  </si>
  <si>
    <t>Charlie Graham (NOR)</t>
  </si>
  <si>
    <t>Braden
                                                                        Vanderkeydt</t>
  </si>
  <si>
    <t>Braden Vanderkeydt (NOR)</t>
  </si>
  <si>
    <t>Riley
                                                                        Howard</t>
  </si>
  <si>
    <t>Riley Howard (JAX)</t>
  </si>
  <si>
    <t>Martinez, Waskar</t>
  </si>
  <si>
    <t>Waskar Martinez</t>
  </si>
  <si>
    <t>Murphy, Mike</t>
  </si>
  <si>
    <t>Mike Murphy</t>
  </si>
  <si>
    <t>Dunn, Owen</t>
  </si>
  <si>
    <t>Owen Dunn</t>
  </si>
  <si>
    <t>Waskar
                                                                        Martinez</t>
  </si>
  <si>
    <t>Waskar Martinez (CHI)</t>
  </si>
  <si>
    <t>Mike
                                                                        Murphy</t>
  </si>
  <si>
    <t>Mike Murphy (SPR)</t>
  </si>
  <si>
    <t>Owen
                                                                        Dunn</t>
  </si>
  <si>
    <t>Owen Dunn (THR)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</si>
</sst>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" fontId="2" fillId="0" borderId="1" xfId="0" applyNumberFormat="1" applyFont="1" applyBorder="1"/>
    <xf numFmtId="2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116">
    <dxf>
      <font>
        <color auto="1"/>
      </font>
      <fill>
        <patternFill>
          <bgColor rgb="FFFF8F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72B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101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84329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82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84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27998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78BE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B8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4428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BA0C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D2273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C23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8BB8E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3E34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C8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2C523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57B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57B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2C523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3E34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8BB8E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C23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D2273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BA0C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4428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C8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8F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72B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101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84329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82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84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78BE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B8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27998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8F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72B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101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84329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82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84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B81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27998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57B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4428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BA0C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78BE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D2273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C23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8BB8E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3E34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rgb="FFFFC82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2C523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</font>
      <numFmt numFmtId="2" formatCode="0.00"/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  <numFmt numFmtId="164" formatCode="0.0"/>
    </dxf>
    <dxf>
      <font>
        <b/>
      </font>
      <numFmt numFmtId="165" formatCode="0.00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8F1C"/>
      <color rgb="FF072B31"/>
      <color rgb="FF010101"/>
      <color rgb="FF84329B"/>
      <color rgb="FFFF8200"/>
      <color rgb="FF00843D"/>
      <color rgb="FF78BE21"/>
      <color rgb="FFFFB81C"/>
      <color rgb="FF279989"/>
      <color rgb="FF005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19" xr16:uid="{831B7FD8-D010-4C10-8EBE-79B93C478105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WP" tableColumnId="2"/>
      <queryTableField id="3" name="HBP" tableColumnId="3"/>
      <queryTableField id="4" name="BK" tableColumnId="4"/>
      <queryTableField id="5" name="SF" tableColumnId="5"/>
      <queryTableField id="6" name="S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7" xr16:uid="{20DAB5A7-5C4F-4307-95FC-5FA774871AAB}" autoFormatId="16" applyNumberFormats="0" applyBorderFormats="0" applyFontFormats="0" applyPatternFormats="0" applyAlignmentFormats="0" applyWidthHeightFormats="0">
  <queryTableRefresh nextId="14">
    <queryTableFields count="13">
      <queryTableField id="1" name="##" tableColumnId="1"/>
      <queryTableField id="2" name="PLAYER" tableColumnId="2"/>
      <queryTableField id="3" name="TEAMarrow_drop_up" tableColumnId="3"/>
      <queryTableField id="4" name="2B" tableColumnId="4"/>
      <queryTableField id="5" name="3B" tableColumnId="5"/>
      <queryTableField id="6" name="HR" tableColumnId="6"/>
      <queryTableField id="7" name="B/AVG" tableColumnId="7"/>
      <queryTableField id="8" name="WP" tableColumnId="8"/>
      <queryTableField id="9" name="HP" tableColumnId="9"/>
      <queryTableField id="10" name="BK" tableColumnId="10"/>
      <queryTableField id="11" name="SFA" tableColumnId="11"/>
      <queryTableField id="12" name="SHA" tableColumnId="12"/>
      <queryTableField id="13" name="Nam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6" xr16:uid="{2E032B94-D695-4148-AD4C-A6A09D2F034B}" autoFormatId="16" applyNumberFormats="0" applyBorderFormats="0" applyFontFormats="0" applyPatternFormats="0" applyAlignmentFormats="0" applyWidthHeightFormats="0">
  <queryTableRefresh nextId="133">
    <queryTableFields count="41">
      <queryTableField id="21" name="Team" tableColumnId="21"/>
      <queryTableField id="1" name="#" tableColumnId="1"/>
      <queryTableField id="2" name="Name" tableColumnId="2"/>
      <queryTableField id="44" name="Year" tableColumnId="24"/>
      <queryTableField id="45" name="Position" tableColumnId="25"/>
      <queryTableField id="46" name="G" tableColumnId="26"/>
      <queryTableField id="6" name="gs" tableColumnId="6"/>
      <queryTableField id="7" name="w" tableColumnId="7"/>
      <queryTableField id="8" name="l" tableColumnId="8"/>
      <queryTableField id="9" name="sv" tableColumnId="9"/>
      <queryTableField id="10" name="cg" tableColumnId="10"/>
      <queryTableField id="11" name="ip" tableColumnId="11"/>
      <queryTableField id="12" name="h" tableColumnId="12"/>
      <queryTableField id="13" name="r" tableColumnId="13"/>
      <queryTableField id="14" name="er" tableColumnId="14"/>
      <queryTableField id="15" name="bb" tableColumnId="15"/>
      <queryTableField id="16" name="k" tableColumnId="16"/>
      <queryTableField id="17" name="k/9" tableColumnId="17"/>
      <queryTableField id="18" name="hr" tableColumnId="18"/>
      <queryTableField id="19" name="era" tableColumnId="19"/>
      <queryTableField id="20" name="whip" tableColumnId="20"/>
      <queryTableField id="83" name="2B" tableColumnId="27"/>
      <queryTableField id="84" name="3B" tableColumnId="28"/>
      <queryTableField id="85" name="AVG" tableColumnId="29"/>
      <queryTableField id="87" name="HBP" tableColumnId="31"/>
      <queryTableField id="86" name="WP" tableColumnId="30"/>
      <queryTableField id="88" name="BK" tableColumnId="32"/>
      <queryTableField id="89" name="SF" tableColumnId="33"/>
      <queryTableField id="90" name="SH" tableColumnId="34"/>
      <queryTableField id="121" name="W-L%" tableColumnId="35"/>
      <queryTableField id="122" name="H9" tableColumnId="36"/>
      <queryTableField id="123" name="HR9" tableColumnId="37"/>
      <queryTableField id="124" name="BB9" tableColumnId="38"/>
      <queryTableField id="125" name="SO/W" tableColumnId="39"/>
      <queryTableField id="54" name="Team G Played" tableColumnId="4"/>
      <queryTableField id="55" name="Qualified" tableColumnId="5"/>
      <queryTableField id="22" name="Name (Original)" tableColumnId="22"/>
      <queryTableField id="53" name="Abbreviation" tableColumnId="3"/>
      <queryTableField id="43" name="Name (Team)" tableColumnId="23"/>
      <queryTableField id="131" name="PF" tableColumnId="40"/>
      <queryTableField id="132" name="ERA+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1" xr16:uid="{0459545A-3AEC-4E30-9E9E-2D0A80003BF2}" autoFormatId="16" applyNumberFormats="0" applyBorderFormats="0" applyFontFormats="0" applyPatternFormats="0" applyAlignmentFormats="0" applyWidthHeightFormats="0">
  <queryTableRefresh nextId="29">
    <queryTableFields count="20">
      <queryTableField id="1" name="Name" tableColumnId="1"/>
      <queryTableField id="2" name="G" tableColumnId="2"/>
      <queryTableField id="3" name="IP" tableColumnId="3"/>
      <queryTableField id="4" name="H" tableColumnId="4"/>
      <queryTableField id="13" name="H/9" tableColumnId="13"/>
      <queryTableField id="5" name="R" tableColumnId="5"/>
      <queryTableField id="14" name="R/9" tableColumnId="14"/>
      <queryTableField id="6" name="ER" tableColumnId="6"/>
      <queryTableField id="7" name="BB" tableColumnId="7"/>
      <queryTableField id="15" name="BB/9" tableColumnId="15"/>
      <queryTableField id="8" name="K" tableColumnId="8"/>
      <queryTableField id="9" name="K/9" tableColumnId="9"/>
      <queryTableField id="10" name="HR" tableColumnId="10"/>
      <queryTableField id="11" name="ERA" tableColumnId="11"/>
      <queryTableField id="12" name="WHIP" tableColumnId="12"/>
      <queryTableField id="24" name="Sheet2.WP" tableColumnId="16"/>
      <queryTableField id="25" name="Sheet2.HBP" tableColumnId="17"/>
      <queryTableField id="26" name="Sheet2.BK" tableColumnId="18"/>
      <queryTableField id="27" name="Sheet2.SF" tableColumnId="19"/>
      <queryTableField id="28" name="Sheet2.SH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224134-03C7-435C-A37F-765C805FB8E4}" name="Sheet2" displayName="Sheet2" ref="A1:F19" tableType="queryTable" totalsRowShown="0">
  <autoFilter ref="A1:F19" xr:uid="{83224134-03C7-435C-A37F-765C805FB8E4}"/>
  <tableColumns count="6">
    <tableColumn id="1" xr3:uid="{E38780AA-19E8-4B27-8403-5BD6CF5B60FF}" uniqueName="1" name="Name" queryTableFieldId="1" dataDxfId="115"/>
    <tableColumn id="2" xr3:uid="{27CCA842-1E9E-45FD-91E1-12865143BD58}" uniqueName="2" name="WP" queryTableFieldId="2"/>
    <tableColumn id="3" xr3:uid="{A9ECA181-32FC-4C68-B34F-394B8361D3E7}" uniqueName="3" name="HBP" queryTableFieldId="3"/>
    <tableColumn id="4" xr3:uid="{90C0BA98-5058-4BCC-825A-4AF255B9839F}" uniqueName="4" name="BK" queryTableFieldId="4"/>
    <tableColumn id="5" xr3:uid="{A7180808-0A2E-4A91-9991-70F17ECBE013}" uniqueName="5" name="SF" queryTableFieldId="5"/>
    <tableColumn id="6" xr3:uid="{9F157058-BAB6-4697-8669-E5810FF335AD}" uniqueName="6" name="S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798FD-FECA-4E06-9390-0489A1886546}" name="Sheet1" displayName="Sheet1" ref="A1:M523" tableType="queryTable" totalsRowShown="0">
  <autoFilter ref="A1:M523" xr:uid="{1B8798FD-FECA-4E06-9390-0489A1886546}"/>
  <tableColumns count="13">
    <tableColumn id="1" xr3:uid="{F2682393-68CD-4A71-9C73-2CEEFC958E3A}" uniqueName="1" name="##" queryTableFieldId="1"/>
    <tableColumn id="2" xr3:uid="{E9E35A0C-EF33-46AB-BFDA-BE27C77AF5E2}" uniqueName="2" name="PLAYER" queryTableFieldId="2" dataDxfId="114"/>
    <tableColumn id="3" xr3:uid="{C8DBF011-BBBB-4E8B-B909-3A0F749B9506}" uniqueName="3" name="TEAMarrow_drop_up" queryTableFieldId="3" dataDxfId="113"/>
    <tableColumn id="4" xr3:uid="{BBBE984A-C4AE-498D-8E38-04FAF4BB71C4}" uniqueName="4" name="2B" queryTableFieldId="4"/>
    <tableColumn id="5" xr3:uid="{695E0F73-E83E-44D2-B9A3-E6761856A933}" uniqueName="5" name="3B" queryTableFieldId="5"/>
    <tableColumn id="6" xr3:uid="{8A220AEE-30EC-43BE-80AE-92C9EC11DF9B}" uniqueName="6" name="HR" queryTableFieldId="6"/>
    <tableColumn id="7" xr3:uid="{EB912914-A154-464A-8746-837002C134CE}" uniqueName="7" name="B/AVG" queryTableFieldId="7"/>
    <tableColumn id="8" xr3:uid="{112F2D41-E80E-4E95-93C7-1A494B3C8BB5}" uniqueName="8" name="WP" queryTableFieldId="8"/>
    <tableColumn id="9" xr3:uid="{72FA0375-060E-4740-A029-34FD7D95F8B6}" uniqueName="9" name="HP" queryTableFieldId="9"/>
    <tableColumn id="10" xr3:uid="{4F9087B4-2CFC-4CC9-ADF1-347686492C90}" uniqueName="10" name="BK" queryTableFieldId="10"/>
    <tableColumn id="11" xr3:uid="{61A0456E-95DA-4416-8234-0BBE164419D6}" uniqueName="11" name="SFA" queryTableFieldId="11"/>
    <tableColumn id="12" xr3:uid="{19DBCA93-6EA9-48B5-B540-1C4971690904}" uniqueName="12" name="SHA" queryTableFieldId="12"/>
    <tableColumn id="13" xr3:uid="{F2291D9E-3D22-45AF-B98D-F2CDC8D1ED2D}" uniqueName="13" name="Name" queryTableFieldId="13" dataDxfId="1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F339640-E055-4262-B9B4-5163B60FD183}" name="Player___Basic_Pitching_Data" displayName="Player___Basic_Pitching_Data" ref="A1:AO520" tableType="queryTable" totalsRowShown="0" headerRowDxfId="111" dataDxfId="110">
  <autoFilter ref="A1:AO520" xr:uid="{1F339640-E055-4262-B9B4-5163B60FD183}"/>
  <sortState xmlns:xlrd2="http://schemas.microsoft.com/office/spreadsheetml/2017/richdata2" ref="A2:AO520">
    <sortCondition ref="A1:A520"/>
  </sortState>
  <tableColumns count="41">
    <tableColumn id="21" xr3:uid="{86D7B6A4-3421-4091-BD5B-08610BA8F470}" uniqueName="21" name="Team" queryTableFieldId="21" dataDxfId="109"/>
    <tableColumn id="1" xr3:uid="{4900B2FF-429B-4534-A2D7-F97033531E21}" uniqueName="1" name="#" queryTableFieldId="1" dataDxfId="108"/>
    <tableColumn id="2" xr3:uid="{CCC8D319-B3B4-4676-96F7-FB3E09F32952}" uniqueName="2" name="Name" queryTableFieldId="2" dataDxfId="107"/>
    <tableColumn id="24" xr3:uid="{9C8A5A17-E167-4F9A-85AA-342C7FB6BB8E}" uniqueName="24" name="Year" queryTableFieldId="44" dataDxfId="106"/>
    <tableColumn id="25" xr3:uid="{2856EF33-E535-4A0E-ADE0-D91846A992B2}" uniqueName="25" name="Position" queryTableFieldId="45" dataDxfId="105"/>
    <tableColumn id="26" xr3:uid="{F467276D-A410-4206-87A9-9DE1A9F397DD}" uniqueName="26" name="G" queryTableFieldId="46" dataDxfId="104"/>
    <tableColumn id="6" xr3:uid="{99329B2E-D225-4345-8DB7-61ED0869493C}" uniqueName="6" name="GS" queryTableFieldId="6" dataDxfId="103"/>
    <tableColumn id="7" xr3:uid="{3F39206D-DCA0-4877-8964-A9F3FF59B877}" uniqueName="7" name="W" queryTableFieldId="7" dataDxfId="102"/>
    <tableColumn id="8" xr3:uid="{9928DC7B-E5B4-4C41-A9A3-B2D1CF2BE65E}" uniqueName="8" name="L" queryTableFieldId="8" dataDxfId="101"/>
    <tableColumn id="9" xr3:uid="{857AD2F2-3672-4A98-92D6-4D67645D6F90}" uniqueName="9" name="SV" queryTableFieldId="9" dataDxfId="100"/>
    <tableColumn id="10" xr3:uid="{53101515-BC96-4DF9-B905-B9A400EEA0E6}" uniqueName="10" name="CG" queryTableFieldId="10" dataDxfId="99"/>
    <tableColumn id="11" xr3:uid="{349B2D44-4F24-49D9-83C2-AF9760C901AD}" uniqueName="11" name="IP" queryTableFieldId="11" dataDxfId="98"/>
    <tableColumn id="12" xr3:uid="{5966D999-EE7B-4625-9656-4CE0B5CCBA21}" uniqueName="12" name="H" queryTableFieldId="12" dataDxfId="97"/>
    <tableColumn id="13" xr3:uid="{C08261DB-EA30-4901-B6EE-EC092BE8142C}" uniqueName="13" name="R" queryTableFieldId="13" dataDxfId="96"/>
    <tableColumn id="14" xr3:uid="{9371FABA-4595-4675-9A00-58AA88EFDC71}" uniqueName="14" name="ER" queryTableFieldId="14" dataDxfId="95"/>
    <tableColumn id="15" xr3:uid="{0525C6EE-E70A-49FE-A56D-1DFD98F72CB7}" uniqueName="15" name="BB" queryTableFieldId="15" dataDxfId="94"/>
    <tableColumn id="16" xr3:uid="{4C08E461-B605-4AE3-BDBB-76B234D1B38C}" uniqueName="16" name="K" queryTableFieldId="16" dataDxfId="93"/>
    <tableColumn id="17" xr3:uid="{1ABBAFA8-3A42-4F29-B436-F9221B7594D9}" uniqueName="17" name="K/9" queryTableFieldId="17" dataDxfId="92"/>
    <tableColumn id="18" xr3:uid="{E3A77751-CADA-445A-8D13-49FCBEF58584}" uniqueName="18" name="HR" queryTableFieldId="18" dataDxfId="91"/>
    <tableColumn id="19" xr3:uid="{D2B2115E-26A4-4D0C-A705-B6EFC34CE6EB}" uniqueName="19" name="ERA" queryTableFieldId="19" dataDxfId="90"/>
    <tableColumn id="20" xr3:uid="{206EF491-64C0-4887-BA69-9EC3B6D6C975}" uniqueName="20" name="WHIP" queryTableFieldId="20" dataDxfId="89"/>
    <tableColumn id="27" xr3:uid="{870DC550-5ECF-4D58-8072-B41BC200E81F}" uniqueName="27" name="2B" queryTableFieldId="83" dataDxfId="88"/>
    <tableColumn id="28" xr3:uid="{F3AEEF94-9B00-41E4-849E-0F22AFDB74CA}" uniqueName="28" name="3B" queryTableFieldId="84" dataDxfId="87"/>
    <tableColumn id="29" xr3:uid="{8F10FA62-B820-4BED-9C8E-BCA034266EFF}" uniqueName="29" name="AVG" queryTableFieldId="85" dataDxfId="86"/>
    <tableColumn id="31" xr3:uid="{65E014E0-2A53-4903-986B-2AD9A7161B53}" uniqueName="31" name="HBP" queryTableFieldId="87" dataDxfId="85"/>
    <tableColumn id="30" xr3:uid="{C7A8A848-33C0-47EF-B98D-63102C6D439F}" uniqueName="30" name="WP" queryTableFieldId="86" dataDxfId="84"/>
    <tableColumn id="32" xr3:uid="{613490B6-2DF8-4D58-AA9A-73BCE3C6EA48}" uniqueName="32" name="BK" queryTableFieldId="88" dataDxfId="83"/>
    <tableColumn id="33" xr3:uid="{36D38BFE-8547-4809-A0CD-8080BC89693E}" uniqueName="33" name="SF" queryTableFieldId="89" dataDxfId="82"/>
    <tableColumn id="34" xr3:uid="{73D8B50A-90C9-4C61-A37E-301F0AB96DE9}" uniqueName="34" name="SH" queryTableFieldId="90" dataDxfId="81"/>
    <tableColumn id="35" xr3:uid="{B0C2F22F-B84E-49F1-82CC-B6901B32ED06}" uniqueName="35" name="W-L%" queryTableFieldId="121" dataDxfId="80"/>
    <tableColumn id="36" xr3:uid="{901A7D2B-2A9C-4FD1-BC72-563D6A17B9E6}" uniqueName="36" name="H9" queryTableFieldId="122" dataDxfId="79"/>
    <tableColumn id="37" xr3:uid="{EE3167A3-86ED-422B-808C-093B504FC3DF}" uniqueName="37" name="HR9" queryTableFieldId="123" dataDxfId="78"/>
    <tableColumn id="38" xr3:uid="{FAE275CC-5783-456C-943A-73C402FB7B55}" uniqueName="38" name="BB9" queryTableFieldId="124" dataDxfId="77"/>
    <tableColumn id="39" xr3:uid="{D0745480-F02E-4CD5-9C23-66618679DDE0}" uniqueName="39" name="SO/W" queryTableFieldId="125" dataDxfId="76"/>
    <tableColumn id="4" xr3:uid="{75B45621-01EF-47EF-BD38-3D23A89856D0}" uniqueName="4" name="Team G Played" queryTableFieldId="54" dataDxfId="75"/>
    <tableColumn id="5" xr3:uid="{33CE85EB-0744-43A2-99F4-1D73A7AF3F6D}" uniqueName="5" name="Qualified" queryTableFieldId="55" dataDxfId="74"/>
    <tableColumn id="22" xr3:uid="{7ABF8BF6-78D0-47E5-B05E-72F5FD80A767}" uniqueName="22" name="Name (Original)" queryTableFieldId="22" dataDxfId="73"/>
    <tableColumn id="3" xr3:uid="{81C5E751-C82C-4751-BD6C-CA69DDBF0D6D}" uniqueName="3" name="Abbreviation" queryTableFieldId="53" dataDxfId="72"/>
    <tableColumn id="23" xr3:uid="{D0EF96EF-5A2F-48E3-94C7-6A907743D3D4}" uniqueName="23" name="Name (Team)" queryTableFieldId="43" dataDxfId="71"/>
    <tableColumn id="40" xr3:uid="{5C4A657D-13A1-4712-8016-A9D20EA02B6B}" uniqueName="40" name="PF" queryTableFieldId="131"/>
    <tableColumn id="41" xr3:uid="{2EC63ACF-92A0-4574-BFF4-2373117167B3}" uniqueName="41" name="ERA+" queryTableFieldId="1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77600-27DD-46C5-80AF-79063F74C4CE}" name="Team___Pitching_Data" displayName="Team___Pitching_Data" ref="A1:T19" tableType="queryTable" totalsRowShown="0" headerRowDxfId="70" dataDxfId="69">
  <autoFilter ref="A1:T19" xr:uid="{67777600-27DD-46C5-80AF-79063F74C4CE}"/>
  <sortState xmlns:xlrd2="http://schemas.microsoft.com/office/spreadsheetml/2017/richdata2" ref="A2:T19">
    <sortCondition ref="N1:N19"/>
  </sortState>
  <tableColumns count="20">
    <tableColumn id="1" xr3:uid="{A4130478-F386-4BB3-9299-284856E79180}" uniqueName="1" name="Name" queryTableFieldId="1" dataDxfId="68"/>
    <tableColumn id="2" xr3:uid="{EE985D06-0858-4A35-BFD8-5B78F53DF870}" uniqueName="2" name="G" queryTableFieldId="2" dataDxfId="67"/>
    <tableColumn id="3" xr3:uid="{9D196D06-FF40-4ED3-9939-947095765A5D}" uniqueName="3" name="IP" queryTableFieldId="3" dataDxfId="66"/>
    <tableColumn id="4" xr3:uid="{77039BCE-516B-4711-8FD7-85BB5C7B39D3}" uniqueName="4" name="H" queryTableFieldId="4" dataDxfId="65"/>
    <tableColumn id="13" xr3:uid="{2B9FEA82-E642-4CA5-8168-170E48B719D2}" uniqueName="13" name="H/9" queryTableFieldId="13" dataDxfId="64"/>
    <tableColumn id="5" xr3:uid="{FEADF8CB-B88D-4752-8689-DEBC8624FAD1}" uniqueName="5" name="R" queryTableFieldId="5" dataDxfId="63"/>
    <tableColumn id="14" xr3:uid="{97FADEB3-6533-4455-88FE-20215B56068B}" uniqueName="14" name="R/9" queryTableFieldId="14" dataDxfId="62"/>
    <tableColumn id="6" xr3:uid="{90B01B22-A194-4D5C-BDDD-C1D1233987B9}" uniqueName="6" name="ER" queryTableFieldId="6" dataDxfId="61"/>
    <tableColumn id="7" xr3:uid="{BD5A44EF-3486-4E4D-8506-9CF11253B629}" uniqueName="7" name="BB" queryTableFieldId="7" dataDxfId="60"/>
    <tableColumn id="15" xr3:uid="{0B9F57BC-895F-4AE3-A469-D1CF57A7238C}" uniqueName="15" name="BB/9" queryTableFieldId="15" dataDxfId="59"/>
    <tableColumn id="8" xr3:uid="{53157718-208A-456B-8CE0-89218D75E24E}" uniqueName="8" name="K" queryTableFieldId="8" dataDxfId="58"/>
    <tableColumn id="9" xr3:uid="{40885FC3-CADC-417C-8A6A-28A926D606F5}" uniqueName="9" name="K/9" queryTableFieldId="9" dataDxfId="57"/>
    <tableColumn id="10" xr3:uid="{96B1E13B-D203-4D4E-9132-79A56BAE3AD7}" uniqueName="10" name="HR" queryTableFieldId="10" dataDxfId="56"/>
    <tableColumn id="11" xr3:uid="{39D4060C-DDC5-4196-9893-EA2CBB173A5B}" uniqueName="11" name="ERA" queryTableFieldId="11" dataDxfId="55"/>
    <tableColumn id="12" xr3:uid="{6DDEA528-84D0-409E-8AFB-465BA1A5CD5D}" uniqueName="12" name="WHIP" queryTableFieldId="12" dataDxfId="54"/>
    <tableColumn id="16" xr3:uid="{6673D73D-10F5-4F1F-A3CB-5D264F226A73}" uniqueName="16" name="Sheet2.WP" queryTableFieldId="24"/>
    <tableColumn id="17" xr3:uid="{E6F92D46-A625-4BB9-AFB0-77917085476B}" uniqueName="17" name="Sheet2.HBP" queryTableFieldId="25"/>
    <tableColumn id="18" xr3:uid="{D2E32F0D-8126-462F-B9F5-B14FCD999E7E}" uniqueName="18" name="Sheet2.BK" queryTableFieldId="26"/>
    <tableColumn id="19" xr3:uid="{789F2376-5EC5-45BB-AB2E-15979FD49ED7}" uniqueName="19" name="Sheet2.SF" queryTableFieldId="27"/>
    <tableColumn id="20" xr3:uid="{4694B501-375E-49CB-8C0A-D412DF0B3891}" uniqueName="20" name="Sheet2.SH" queryTableFieldId="2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8988-09BF-47D0-9F37-777C4CD48949}">
  <dimension ref="A1:F19"/>
  <sheetViews>
    <sheetView workbookViewId="0">
      <selection activeCell="B3" sqref="B3"/>
    </sheetView>
  </sheetViews>
  <sheetFormatPr defaultRowHeight="14.4" x14ac:dyDescent="0.3"/>
  <cols>
    <col min="1" max="1" width="24.6640625" bestFit="1" customWidth="1"/>
    <col min="2" max="2" width="6" bestFit="1" customWidth="1"/>
    <col min="3" max="3" width="6.77734375" bestFit="1" customWidth="1"/>
    <col min="4" max="4" width="5.44140625" bestFit="1" customWidth="1"/>
    <col min="5" max="5" width="5.33203125" bestFit="1" customWidth="1"/>
    <col min="6" max="6" width="5.6640625" bestFit="1" customWidth="1"/>
  </cols>
  <sheetData>
    <row r="1" spans="1:6" x14ac:dyDescent="0.3">
      <c r="A1" t="s">
        <v>0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</row>
    <row r="2" spans="1:6" x14ac:dyDescent="0.3">
      <c r="A2" t="s">
        <v>17</v>
      </c>
      <c r="B2">
        <v>45</v>
      </c>
      <c r="C2">
        <v>64</v>
      </c>
      <c r="D2">
        <v>11</v>
      </c>
      <c r="E2">
        <v>23</v>
      </c>
      <c r="F2">
        <v>5</v>
      </c>
    </row>
    <row r="3" spans="1:6" x14ac:dyDescent="0.3">
      <c r="A3" t="s">
        <v>19</v>
      </c>
      <c r="B3">
        <v>113</v>
      </c>
      <c r="C3">
        <v>85</v>
      </c>
      <c r="D3">
        <v>7</v>
      </c>
      <c r="E3">
        <v>23</v>
      </c>
      <c r="F3">
        <v>7</v>
      </c>
    </row>
    <row r="4" spans="1:6" x14ac:dyDescent="0.3">
      <c r="A4" t="s">
        <v>12</v>
      </c>
      <c r="B4">
        <v>64</v>
      </c>
      <c r="C4">
        <v>57</v>
      </c>
      <c r="D4">
        <v>7</v>
      </c>
      <c r="E4">
        <v>16</v>
      </c>
      <c r="F4">
        <v>8</v>
      </c>
    </row>
    <row r="5" spans="1:6" x14ac:dyDescent="0.3">
      <c r="A5" t="s">
        <v>26</v>
      </c>
      <c r="B5">
        <v>57</v>
      </c>
      <c r="C5">
        <v>88</v>
      </c>
      <c r="D5">
        <v>7</v>
      </c>
      <c r="E5">
        <v>36</v>
      </c>
      <c r="F5">
        <v>10</v>
      </c>
    </row>
    <row r="6" spans="1:6" x14ac:dyDescent="0.3">
      <c r="A6" t="s">
        <v>13</v>
      </c>
      <c r="B6">
        <v>54</v>
      </c>
      <c r="C6">
        <v>89</v>
      </c>
      <c r="D6">
        <v>6</v>
      </c>
      <c r="E6">
        <v>28</v>
      </c>
      <c r="F6">
        <v>5</v>
      </c>
    </row>
    <row r="7" spans="1:6" x14ac:dyDescent="0.3">
      <c r="A7" t="s">
        <v>22</v>
      </c>
      <c r="B7">
        <v>53</v>
      </c>
      <c r="C7">
        <v>68</v>
      </c>
      <c r="D7">
        <v>3</v>
      </c>
      <c r="E7">
        <v>17</v>
      </c>
      <c r="F7">
        <v>8</v>
      </c>
    </row>
    <row r="8" spans="1:6" x14ac:dyDescent="0.3">
      <c r="A8" t="s">
        <v>20</v>
      </c>
      <c r="B8">
        <v>56</v>
      </c>
      <c r="C8">
        <v>73</v>
      </c>
      <c r="D8">
        <v>5</v>
      </c>
      <c r="E8">
        <v>14</v>
      </c>
      <c r="F8">
        <v>7</v>
      </c>
    </row>
    <row r="9" spans="1:6" x14ac:dyDescent="0.3">
      <c r="A9" t="s">
        <v>16</v>
      </c>
      <c r="B9">
        <v>81</v>
      </c>
      <c r="C9">
        <v>79</v>
      </c>
      <c r="D9">
        <v>5</v>
      </c>
      <c r="E9">
        <v>27</v>
      </c>
      <c r="F9">
        <v>6</v>
      </c>
    </row>
    <row r="10" spans="1:6" x14ac:dyDescent="0.3">
      <c r="A10" t="s">
        <v>29</v>
      </c>
      <c r="B10">
        <v>83</v>
      </c>
      <c r="C10">
        <v>51</v>
      </c>
      <c r="D10">
        <v>5</v>
      </c>
      <c r="E10">
        <v>18</v>
      </c>
      <c r="F10">
        <v>10</v>
      </c>
    </row>
    <row r="11" spans="1:6" x14ac:dyDescent="0.3">
      <c r="A11" t="s">
        <v>21</v>
      </c>
      <c r="B11">
        <v>49</v>
      </c>
      <c r="C11">
        <v>83</v>
      </c>
      <c r="D11">
        <v>4</v>
      </c>
      <c r="E11">
        <v>20</v>
      </c>
      <c r="F11">
        <v>10</v>
      </c>
    </row>
    <row r="12" spans="1:6" x14ac:dyDescent="0.3">
      <c r="A12" t="s">
        <v>23</v>
      </c>
      <c r="B12">
        <v>101</v>
      </c>
      <c r="C12">
        <v>101</v>
      </c>
      <c r="D12">
        <v>10</v>
      </c>
      <c r="E12">
        <v>24</v>
      </c>
      <c r="F12">
        <v>6</v>
      </c>
    </row>
    <row r="13" spans="1:6" x14ac:dyDescent="0.3">
      <c r="A13" t="s">
        <v>24</v>
      </c>
      <c r="B13">
        <v>82</v>
      </c>
      <c r="C13">
        <v>85</v>
      </c>
      <c r="D13">
        <v>7</v>
      </c>
      <c r="E13">
        <v>17</v>
      </c>
      <c r="F13">
        <v>11</v>
      </c>
    </row>
    <row r="14" spans="1:6" x14ac:dyDescent="0.3">
      <c r="A14" t="s">
        <v>14</v>
      </c>
      <c r="B14">
        <v>51</v>
      </c>
      <c r="C14">
        <v>81</v>
      </c>
      <c r="D14">
        <v>5</v>
      </c>
      <c r="E14">
        <v>20</v>
      </c>
      <c r="F14">
        <v>8</v>
      </c>
    </row>
    <row r="15" spans="1:6" x14ac:dyDescent="0.3">
      <c r="A15" t="s">
        <v>25</v>
      </c>
      <c r="B15">
        <v>77</v>
      </c>
      <c r="C15">
        <v>85</v>
      </c>
      <c r="D15">
        <v>3</v>
      </c>
      <c r="E15">
        <v>23</v>
      </c>
      <c r="F15">
        <v>6</v>
      </c>
    </row>
    <row r="16" spans="1:6" x14ac:dyDescent="0.3">
      <c r="A16" t="s">
        <v>28</v>
      </c>
      <c r="B16">
        <v>72</v>
      </c>
      <c r="C16">
        <v>77</v>
      </c>
      <c r="D16">
        <v>12</v>
      </c>
      <c r="E16">
        <v>19</v>
      </c>
      <c r="F16">
        <v>5</v>
      </c>
    </row>
    <row r="17" spans="1:6" x14ac:dyDescent="0.3">
      <c r="A17" t="s">
        <v>18</v>
      </c>
      <c r="B17">
        <v>33</v>
      </c>
      <c r="C17">
        <v>75</v>
      </c>
      <c r="D17">
        <v>4</v>
      </c>
      <c r="E17">
        <v>24</v>
      </c>
      <c r="F17">
        <v>6</v>
      </c>
    </row>
    <row r="18" spans="1:6" x14ac:dyDescent="0.3">
      <c r="A18" t="s">
        <v>27</v>
      </c>
      <c r="B18">
        <v>61</v>
      </c>
      <c r="C18">
        <v>77</v>
      </c>
      <c r="D18">
        <v>2</v>
      </c>
      <c r="E18">
        <v>37</v>
      </c>
      <c r="F18">
        <v>2</v>
      </c>
    </row>
    <row r="19" spans="1:6" x14ac:dyDescent="0.3">
      <c r="A19" t="s">
        <v>15</v>
      </c>
      <c r="B19">
        <v>71</v>
      </c>
      <c r="C19">
        <v>87</v>
      </c>
      <c r="D19">
        <v>7</v>
      </c>
      <c r="E19">
        <v>22</v>
      </c>
      <c r="F19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9AF1-5266-44CE-9A5C-B218B79AFB22}">
  <dimension ref="A1:M523"/>
  <sheetViews>
    <sheetView workbookViewId="0"/>
  </sheetViews>
  <sheetFormatPr defaultRowHeight="14.4" x14ac:dyDescent="0.3"/>
  <cols>
    <col min="1" max="1" width="5.21875" bestFit="1" customWidth="1"/>
    <col min="2" max="2" width="18.44140625" bestFit="1" customWidth="1"/>
    <col min="3" max="3" width="24.6640625" bestFit="1" customWidth="1"/>
    <col min="4" max="5" width="5.33203125" bestFit="1" customWidth="1"/>
    <col min="6" max="6" width="5.6640625" bestFit="1" customWidth="1"/>
    <col min="7" max="7" width="8.5546875" bestFit="1" customWidth="1"/>
    <col min="8" max="8" width="6" bestFit="1" customWidth="1"/>
    <col min="9" max="9" width="5.6640625" bestFit="1" customWidth="1"/>
    <col min="10" max="10" width="5.44140625" bestFit="1" customWidth="1"/>
    <col min="11" max="11" width="6.44140625" bestFit="1" customWidth="1"/>
    <col min="12" max="12" width="6.77734375" bestFit="1" customWidth="1"/>
    <col min="13" max="13" width="17.88671875" bestFit="1" customWidth="1"/>
  </cols>
  <sheetData>
    <row r="1" spans="1:13" x14ac:dyDescent="0.3">
      <c r="A1" t="s">
        <v>1164</v>
      </c>
      <c r="B1" t="s">
        <v>1165</v>
      </c>
      <c r="C1" t="s">
        <v>1166</v>
      </c>
      <c r="D1" t="s">
        <v>1055</v>
      </c>
      <c r="E1" t="s">
        <v>1056</v>
      </c>
      <c r="F1" t="s">
        <v>9</v>
      </c>
      <c r="G1" t="s">
        <v>1167</v>
      </c>
      <c r="H1" t="s">
        <v>1057</v>
      </c>
      <c r="I1" t="s">
        <v>1168</v>
      </c>
      <c r="J1" t="s">
        <v>1059</v>
      </c>
      <c r="K1" t="s">
        <v>1169</v>
      </c>
      <c r="L1" t="s">
        <v>1170</v>
      </c>
      <c r="M1" t="s">
        <v>0</v>
      </c>
    </row>
    <row r="2" spans="1:13" x14ac:dyDescent="0.3">
      <c r="A2">
        <v>0</v>
      </c>
      <c r="B2" t="s">
        <v>1171</v>
      </c>
      <c r="C2" t="s">
        <v>17</v>
      </c>
      <c r="D2">
        <v>5</v>
      </c>
      <c r="E2">
        <v>1</v>
      </c>
      <c r="F2">
        <v>2</v>
      </c>
      <c r="G2">
        <v>0.28799999999999998</v>
      </c>
      <c r="H2">
        <v>6</v>
      </c>
      <c r="I2">
        <v>1</v>
      </c>
      <c r="J2">
        <v>0</v>
      </c>
      <c r="K2">
        <v>3</v>
      </c>
      <c r="L2">
        <v>1</v>
      </c>
      <c r="M2" t="s">
        <v>461</v>
      </c>
    </row>
    <row r="3" spans="1:13" x14ac:dyDescent="0.3">
      <c r="A3">
        <v>2</v>
      </c>
      <c r="B3" t="s">
        <v>1172</v>
      </c>
      <c r="C3" t="s">
        <v>17</v>
      </c>
      <c r="D3">
        <v>13</v>
      </c>
      <c r="E3">
        <v>2</v>
      </c>
      <c r="F3">
        <v>1</v>
      </c>
      <c r="G3">
        <v>0.22800000000000001</v>
      </c>
      <c r="H3">
        <v>1</v>
      </c>
      <c r="I3">
        <v>3</v>
      </c>
      <c r="J3">
        <v>2</v>
      </c>
      <c r="K3">
        <v>6</v>
      </c>
      <c r="L3">
        <v>0</v>
      </c>
      <c r="M3" t="s">
        <v>459</v>
      </c>
    </row>
    <row r="4" spans="1:13" x14ac:dyDescent="0.3">
      <c r="A4">
        <v>13</v>
      </c>
      <c r="B4" t="s">
        <v>1721</v>
      </c>
      <c r="C4" t="s">
        <v>17</v>
      </c>
      <c r="D4">
        <v>4</v>
      </c>
      <c r="E4">
        <v>1</v>
      </c>
      <c r="F4">
        <v>1</v>
      </c>
      <c r="G4">
        <v>0.22500000000000001</v>
      </c>
      <c r="H4">
        <v>1</v>
      </c>
      <c r="I4">
        <v>1</v>
      </c>
      <c r="J4">
        <v>0</v>
      </c>
      <c r="K4">
        <v>1</v>
      </c>
      <c r="L4">
        <v>0</v>
      </c>
      <c r="M4" t="s">
        <v>1722</v>
      </c>
    </row>
    <row r="5" spans="1:13" x14ac:dyDescent="0.3">
      <c r="A5">
        <v>16</v>
      </c>
      <c r="B5" t="s">
        <v>1173</v>
      </c>
      <c r="C5" t="s">
        <v>17</v>
      </c>
      <c r="D5">
        <v>12</v>
      </c>
      <c r="E5">
        <v>4</v>
      </c>
      <c r="F5">
        <v>3</v>
      </c>
      <c r="G5">
        <v>0.31900000000000001</v>
      </c>
      <c r="H5">
        <v>1</v>
      </c>
      <c r="I5">
        <v>1</v>
      </c>
      <c r="J5">
        <v>0</v>
      </c>
      <c r="K5">
        <v>1</v>
      </c>
      <c r="L5">
        <v>0</v>
      </c>
      <c r="M5" t="s">
        <v>464</v>
      </c>
    </row>
    <row r="6" spans="1:13" x14ac:dyDescent="0.3">
      <c r="A6">
        <v>18</v>
      </c>
      <c r="B6" t="s">
        <v>1174</v>
      </c>
      <c r="C6" t="s">
        <v>17</v>
      </c>
      <c r="D6">
        <v>13</v>
      </c>
      <c r="E6">
        <v>0</v>
      </c>
      <c r="F6">
        <v>2</v>
      </c>
      <c r="G6">
        <v>0.24299999999999999</v>
      </c>
      <c r="H6">
        <v>2</v>
      </c>
      <c r="I6">
        <v>3</v>
      </c>
      <c r="J6">
        <v>2</v>
      </c>
      <c r="K6">
        <v>1</v>
      </c>
      <c r="L6">
        <v>0</v>
      </c>
      <c r="M6" t="s">
        <v>993</v>
      </c>
    </row>
    <row r="7" spans="1:13" x14ac:dyDescent="0.3">
      <c r="A7">
        <v>19</v>
      </c>
      <c r="B7" t="s">
        <v>1175</v>
      </c>
      <c r="C7" t="s">
        <v>17</v>
      </c>
      <c r="D7">
        <v>7</v>
      </c>
      <c r="E7">
        <v>1</v>
      </c>
      <c r="F7">
        <v>2</v>
      </c>
      <c r="G7">
        <v>0.34300000000000003</v>
      </c>
      <c r="H7">
        <v>1</v>
      </c>
      <c r="I7">
        <v>6</v>
      </c>
      <c r="J7">
        <v>0</v>
      </c>
      <c r="K7">
        <v>2</v>
      </c>
      <c r="L7">
        <v>0</v>
      </c>
      <c r="M7" t="s">
        <v>467</v>
      </c>
    </row>
    <row r="8" spans="1:13" x14ac:dyDescent="0.3">
      <c r="A8">
        <v>21</v>
      </c>
      <c r="B8" t="s">
        <v>1982</v>
      </c>
      <c r="C8" t="s">
        <v>17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2061</v>
      </c>
    </row>
    <row r="9" spans="1:13" x14ac:dyDescent="0.3">
      <c r="A9">
        <v>22</v>
      </c>
      <c r="B9" t="s">
        <v>1176</v>
      </c>
      <c r="C9" t="s">
        <v>17</v>
      </c>
      <c r="D9">
        <v>4</v>
      </c>
      <c r="E9">
        <v>0</v>
      </c>
      <c r="F9">
        <v>0</v>
      </c>
      <c r="G9">
        <v>0.19800000000000001</v>
      </c>
      <c r="H9">
        <v>4</v>
      </c>
      <c r="I9">
        <v>9</v>
      </c>
      <c r="J9">
        <v>0</v>
      </c>
      <c r="K9">
        <v>1</v>
      </c>
      <c r="L9">
        <v>1</v>
      </c>
      <c r="M9" t="s">
        <v>465</v>
      </c>
    </row>
    <row r="10" spans="1:13" x14ac:dyDescent="0.3">
      <c r="A10">
        <v>25</v>
      </c>
      <c r="B10" t="s">
        <v>1841</v>
      </c>
      <c r="C10" t="s">
        <v>17</v>
      </c>
      <c r="D10">
        <v>0</v>
      </c>
      <c r="E10">
        <v>0</v>
      </c>
      <c r="F10">
        <v>1</v>
      </c>
      <c r="G10">
        <v>0.33300000000000002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1842</v>
      </c>
    </row>
    <row r="11" spans="1:13" x14ac:dyDescent="0.3">
      <c r="A11">
        <v>27</v>
      </c>
      <c r="B11" t="s">
        <v>1871</v>
      </c>
      <c r="C11" t="s">
        <v>17</v>
      </c>
      <c r="D11">
        <v>3</v>
      </c>
      <c r="E11">
        <v>0</v>
      </c>
      <c r="F11">
        <v>0</v>
      </c>
      <c r="G11">
        <v>0.316</v>
      </c>
      <c r="H11">
        <v>3</v>
      </c>
      <c r="I11">
        <v>4</v>
      </c>
      <c r="J11">
        <v>0</v>
      </c>
      <c r="K11">
        <v>0</v>
      </c>
      <c r="L11">
        <v>2</v>
      </c>
      <c r="M11" t="s">
        <v>1872</v>
      </c>
    </row>
    <row r="12" spans="1:13" x14ac:dyDescent="0.3">
      <c r="A12">
        <v>33</v>
      </c>
      <c r="B12" t="s">
        <v>1180</v>
      </c>
      <c r="C12" t="s">
        <v>17</v>
      </c>
      <c r="D12">
        <v>5</v>
      </c>
      <c r="E12">
        <v>0</v>
      </c>
      <c r="F12">
        <v>2</v>
      </c>
      <c r="G12">
        <v>0.222</v>
      </c>
      <c r="H12">
        <v>3</v>
      </c>
      <c r="I12">
        <v>2</v>
      </c>
      <c r="J12">
        <v>0</v>
      </c>
      <c r="K12">
        <v>1</v>
      </c>
      <c r="L12">
        <v>0</v>
      </c>
      <c r="M12" t="s">
        <v>463</v>
      </c>
    </row>
    <row r="13" spans="1:13" x14ac:dyDescent="0.3">
      <c r="A13">
        <v>35</v>
      </c>
      <c r="B13" t="s">
        <v>1696</v>
      </c>
      <c r="C13" t="s">
        <v>17</v>
      </c>
      <c r="D13">
        <v>0</v>
      </c>
      <c r="E13">
        <v>0</v>
      </c>
      <c r="F13">
        <v>0</v>
      </c>
      <c r="G13">
        <v>0.23100000000000001</v>
      </c>
      <c r="H13">
        <v>4</v>
      </c>
      <c r="I13">
        <v>1</v>
      </c>
      <c r="J13">
        <v>0</v>
      </c>
      <c r="K13">
        <v>0</v>
      </c>
      <c r="L13">
        <v>0</v>
      </c>
      <c r="M13" t="s">
        <v>1697</v>
      </c>
    </row>
    <row r="14" spans="1:13" x14ac:dyDescent="0.3">
      <c r="A14">
        <v>37</v>
      </c>
      <c r="B14" t="s">
        <v>1779</v>
      </c>
      <c r="C14" t="s">
        <v>17</v>
      </c>
      <c r="D14">
        <v>2</v>
      </c>
      <c r="E14">
        <v>0</v>
      </c>
      <c r="F14">
        <v>0</v>
      </c>
      <c r="G14">
        <v>0.3</v>
      </c>
      <c r="H14">
        <v>3</v>
      </c>
      <c r="I14">
        <v>0</v>
      </c>
      <c r="J14">
        <v>0</v>
      </c>
      <c r="K14">
        <v>0</v>
      </c>
      <c r="L14">
        <v>0</v>
      </c>
      <c r="M14" t="s">
        <v>1780</v>
      </c>
    </row>
    <row r="15" spans="1:13" x14ac:dyDescent="0.3">
      <c r="A15">
        <v>41</v>
      </c>
      <c r="B15" t="s">
        <v>1184</v>
      </c>
      <c r="C15" t="s">
        <v>17</v>
      </c>
      <c r="D15">
        <v>6</v>
      </c>
      <c r="E15">
        <v>1</v>
      </c>
      <c r="F15">
        <v>0</v>
      </c>
      <c r="G15">
        <v>0.38500000000000001</v>
      </c>
      <c r="H15">
        <v>1</v>
      </c>
      <c r="I15">
        <v>6</v>
      </c>
      <c r="J15">
        <v>0</v>
      </c>
      <c r="K15">
        <v>0</v>
      </c>
      <c r="L15">
        <v>0</v>
      </c>
      <c r="M15" t="s">
        <v>472</v>
      </c>
    </row>
    <row r="16" spans="1:13" x14ac:dyDescent="0.3">
      <c r="A16">
        <v>44</v>
      </c>
      <c r="B16" t="s">
        <v>1723</v>
      </c>
      <c r="C16" t="s">
        <v>17</v>
      </c>
      <c r="D16">
        <v>0</v>
      </c>
      <c r="E16">
        <v>0</v>
      </c>
      <c r="F16">
        <v>0</v>
      </c>
      <c r="G16">
        <v>0.2</v>
      </c>
      <c r="H16">
        <v>0</v>
      </c>
      <c r="I16">
        <v>3</v>
      </c>
      <c r="J16">
        <v>0</v>
      </c>
      <c r="K16">
        <v>0</v>
      </c>
      <c r="L16">
        <v>0</v>
      </c>
      <c r="M16" t="s">
        <v>1724</v>
      </c>
    </row>
    <row r="17" spans="1:13" x14ac:dyDescent="0.3">
      <c r="A17">
        <v>46</v>
      </c>
      <c r="B17" t="s">
        <v>1185</v>
      </c>
      <c r="C17" t="s">
        <v>17</v>
      </c>
      <c r="D17">
        <v>13</v>
      </c>
      <c r="E17">
        <v>5</v>
      </c>
      <c r="F17">
        <v>5</v>
      </c>
      <c r="G17">
        <v>0.33</v>
      </c>
      <c r="H17">
        <v>2</v>
      </c>
      <c r="I17">
        <v>4</v>
      </c>
      <c r="J17">
        <v>5</v>
      </c>
      <c r="K17">
        <v>1</v>
      </c>
      <c r="L17">
        <v>0</v>
      </c>
      <c r="M17" t="s">
        <v>460</v>
      </c>
    </row>
    <row r="18" spans="1:13" x14ac:dyDescent="0.3">
      <c r="A18">
        <v>47</v>
      </c>
      <c r="B18" t="s">
        <v>1187</v>
      </c>
      <c r="C18" t="s">
        <v>17</v>
      </c>
      <c r="D18">
        <v>6</v>
      </c>
      <c r="E18">
        <v>1</v>
      </c>
      <c r="F18">
        <v>2</v>
      </c>
      <c r="G18">
        <v>0.23899999999999999</v>
      </c>
      <c r="H18">
        <v>2</v>
      </c>
      <c r="I18">
        <v>0</v>
      </c>
      <c r="J18">
        <v>0</v>
      </c>
      <c r="K18">
        <v>1</v>
      </c>
      <c r="L18">
        <v>0</v>
      </c>
      <c r="M18" t="s">
        <v>1153</v>
      </c>
    </row>
    <row r="19" spans="1:13" x14ac:dyDescent="0.3">
      <c r="A19">
        <v>49</v>
      </c>
      <c r="B19" t="s">
        <v>1186</v>
      </c>
      <c r="C19" t="s">
        <v>17</v>
      </c>
      <c r="D19">
        <v>6</v>
      </c>
      <c r="E19">
        <v>0</v>
      </c>
      <c r="F19">
        <v>1</v>
      </c>
      <c r="G19">
        <v>0.247</v>
      </c>
      <c r="H19">
        <v>2</v>
      </c>
      <c r="I19">
        <v>4</v>
      </c>
      <c r="J19">
        <v>1</v>
      </c>
      <c r="K19">
        <v>2</v>
      </c>
      <c r="L19">
        <v>1</v>
      </c>
      <c r="M19" t="s">
        <v>468</v>
      </c>
    </row>
    <row r="20" spans="1:13" x14ac:dyDescent="0.3">
      <c r="A20">
        <v>87</v>
      </c>
      <c r="B20" t="s">
        <v>2220</v>
      </c>
      <c r="C20" t="s">
        <v>17</v>
      </c>
      <c r="D20">
        <v>0</v>
      </c>
      <c r="E20">
        <v>0</v>
      </c>
      <c r="F20">
        <v>0</v>
      </c>
      <c r="G20">
        <v>0.25</v>
      </c>
      <c r="H20">
        <v>0</v>
      </c>
      <c r="I20">
        <v>2</v>
      </c>
      <c r="J20">
        <v>0</v>
      </c>
      <c r="K20">
        <v>0</v>
      </c>
      <c r="L20">
        <v>0</v>
      </c>
      <c r="M20" t="s">
        <v>2221</v>
      </c>
    </row>
    <row r="21" spans="1:13" x14ac:dyDescent="0.3">
      <c r="A21">
        <v>89</v>
      </c>
      <c r="B21" t="s">
        <v>2128</v>
      </c>
      <c r="C21" t="s">
        <v>17</v>
      </c>
      <c r="D21">
        <v>1</v>
      </c>
      <c r="E21">
        <v>0</v>
      </c>
      <c r="F21">
        <v>0</v>
      </c>
      <c r="G21">
        <v>0.27300000000000002</v>
      </c>
      <c r="H21">
        <v>0</v>
      </c>
      <c r="I21">
        <v>1</v>
      </c>
      <c r="J21">
        <v>0</v>
      </c>
      <c r="K21">
        <v>1</v>
      </c>
      <c r="L21">
        <v>0</v>
      </c>
      <c r="M21" t="s">
        <v>2129</v>
      </c>
    </row>
    <row r="22" spans="1:13" x14ac:dyDescent="0.3">
      <c r="A22">
        <v>90</v>
      </c>
      <c r="B22" t="s">
        <v>1178</v>
      </c>
      <c r="C22" t="s">
        <v>17</v>
      </c>
      <c r="D22">
        <v>2</v>
      </c>
      <c r="E22">
        <v>0</v>
      </c>
      <c r="F22">
        <v>1</v>
      </c>
      <c r="G22">
        <v>0.32700000000000001</v>
      </c>
      <c r="H22">
        <v>1</v>
      </c>
      <c r="I22">
        <v>1</v>
      </c>
      <c r="J22">
        <v>0</v>
      </c>
      <c r="K22">
        <v>0</v>
      </c>
      <c r="L22">
        <v>0</v>
      </c>
      <c r="M22" t="s">
        <v>466</v>
      </c>
    </row>
    <row r="23" spans="1:13" x14ac:dyDescent="0.3">
      <c r="A23">
        <v>91</v>
      </c>
      <c r="B23" t="s">
        <v>1177</v>
      </c>
      <c r="C23" t="s">
        <v>17</v>
      </c>
      <c r="D23">
        <v>2</v>
      </c>
      <c r="E23">
        <v>0</v>
      </c>
      <c r="F23">
        <v>1</v>
      </c>
      <c r="G23">
        <v>0.34499999999999997</v>
      </c>
      <c r="H23">
        <v>4</v>
      </c>
      <c r="I23">
        <v>4</v>
      </c>
      <c r="J23">
        <v>0</v>
      </c>
      <c r="K23">
        <v>0</v>
      </c>
      <c r="L23">
        <v>0</v>
      </c>
      <c r="M23" t="s">
        <v>470</v>
      </c>
    </row>
    <row r="24" spans="1:13" x14ac:dyDescent="0.3">
      <c r="A24">
        <v>97</v>
      </c>
      <c r="B24" t="s">
        <v>2091</v>
      </c>
      <c r="C24" t="s">
        <v>17</v>
      </c>
      <c r="D24">
        <v>1</v>
      </c>
      <c r="E24">
        <v>0</v>
      </c>
      <c r="F24">
        <v>0</v>
      </c>
      <c r="G24">
        <v>0.25</v>
      </c>
      <c r="H24">
        <v>0</v>
      </c>
      <c r="I24">
        <v>2</v>
      </c>
      <c r="J24">
        <v>0</v>
      </c>
      <c r="K24">
        <v>0</v>
      </c>
      <c r="L24">
        <v>0</v>
      </c>
      <c r="M24" t="s">
        <v>2092</v>
      </c>
    </row>
    <row r="25" spans="1:13" x14ac:dyDescent="0.3">
      <c r="A25">
        <v>98</v>
      </c>
      <c r="B25" t="s">
        <v>2019</v>
      </c>
      <c r="C25" t="s">
        <v>17</v>
      </c>
      <c r="D25">
        <v>1</v>
      </c>
      <c r="E25">
        <v>0</v>
      </c>
      <c r="F25">
        <v>0</v>
      </c>
      <c r="G25">
        <v>0.29199999999999998</v>
      </c>
      <c r="H25">
        <v>1</v>
      </c>
      <c r="I25">
        <v>1</v>
      </c>
      <c r="J25">
        <v>0</v>
      </c>
      <c r="K25">
        <v>0</v>
      </c>
      <c r="L25">
        <v>0</v>
      </c>
      <c r="M25" t="s">
        <v>2020</v>
      </c>
    </row>
    <row r="26" spans="1:13" x14ac:dyDescent="0.3">
      <c r="A26">
        <v>99</v>
      </c>
      <c r="B26" t="s">
        <v>1179</v>
      </c>
      <c r="C26" t="s">
        <v>17</v>
      </c>
      <c r="D26">
        <v>4</v>
      </c>
      <c r="E26">
        <v>1</v>
      </c>
      <c r="F26">
        <v>0</v>
      </c>
      <c r="G26">
        <v>0.222</v>
      </c>
      <c r="H26">
        <v>1</v>
      </c>
      <c r="I26">
        <v>1</v>
      </c>
      <c r="J26">
        <v>0</v>
      </c>
      <c r="K26">
        <v>1</v>
      </c>
      <c r="L26">
        <v>0</v>
      </c>
      <c r="M26" t="s">
        <v>462</v>
      </c>
    </row>
    <row r="27" spans="1:13" x14ac:dyDescent="0.3">
      <c r="A27">
        <v>99</v>
      </c>
      <c r="B27" t="s">
        <v>1183</v>
      </c>
      <c r="C27" t="s">
        <v>17</v>
      </c>
      <c r="D27">
        <v>0</v>
      </c>
      <c r="E27">
        <v>0</v>
      </c>
      <c r="F27">
        <v>0</v>
      </c>
      <c r="G27">
        <v>0.3</v>
      </c>
      <c r="H27">
        <v>0</v>
      </c>
      <c r="I27">
        <v>1</v>
      </c>
      <c r="J27">
        <v>0</v>
      </c>
      <c r="K27">
        <v>0</v>
      </c>
      <c r="L27">
        <v>0</v>
      </c>
      <c r="M27" t="s">
        <v>469</v>
      </c>
    </row>
    <row r="28" spans="1:13" x14ac:dyDescent="0.3">
      <c r="A28">
        <v>99</v>
      </c>
      <c r="B28" t="s">
        <v>1181</v>
      </c>
      <c r="C28" t="s">
        <v>17</v>
      </c>
      <c r="D28">
        <v>2</v>
      </c>
      <c r="E28">
        <v>0</v>
      </c>
      <c r="F28">
        <v>0</v>
      </c>
      <c r="G28">
        <v>0.41699999999999998</v>
      </c>
      <c r="H28">
        <v>2</v>
      </c>
      <c r="I28">
        <v>1</v>
      </c>
      <c r="J28">
        <v>0</v>
      </c>
      <c r="K28">
        <v>0</v>
      </c>
      <c r="L28">
        <v>0</v>
      </c>
      <c r="M28" t="s">
        <v>1032</v>
      </c>
    </row>
    <row r="29" spans="1:13" x14ac:dyDescent="0.3">
      <c r="A29">
        <v>99</v>
      </c>
      <c r="B29" t="s">
        <v>1182</v>
      </c>
      <c r="C29" t="s">
        <v>17</v>
      </c>
      <c r="D29">
        <v>9</v>
      </c>
      <c r="E29">
        <v>1</v>
      </c>
      <c r="F29">
        <v>2</v>
      </c>
      <c r="G29">
        <v>0.42</v>
      </c>
      <c r="H29">
        <v>0</v>
      </c>
      <c r="I29">
        <v>2</v>
      </c>
      <c r="J29">
        <v>1</v>
      </c>
      <c r="K29">
        <v>1</v>
      </c>
      <c r="L29">
        <v>0</v>
      </c>
      <c r="M29" t="s">
        <v>471</v>
      </c>
    </row>
    <row r="30" spans="1:13" x14ac:dyDescent="0.3">
      <c r="A30">
        <v>2</v>
      </c>
      <c r="B30" t="s">
        <v>2149</v>
      </c>
      <c r="C30" t="s">
        <v>19</v>
      </c>
      <c r="D30">
        <v>1</v>
      </c>
      <c r="E30">
        <v>0</v>
      </c>
      <c r="F30">
        <v>1</v>
      </c>
      <c r="G30">
        <v>0.30399999999999999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2150</v>
      </c>
    </row>
    <row r="31" spans="1:13" x14ac:dyDescent="0.3">
      <c r="A31">
        <v>8</v>
      </c>
      <c r="B31" t="s">
        <v>1916</v>
      </c>
      <c r="C31" t="s">
        <v>19</v>
      </c>
      <c r="D31">
        <v>6</v>
      </c>
      <c r="E31">
        <v>0</v>
      </c>
      <c r="F31">
        <v>0</v>
      </c>
      <c r="G31">
        <v>0.36699999999999999</v>
      </c>
      <c r="H31">
        <v>4</v>
      </c>
      <c r="I31">
        <v>1</v>
      </c>
      <c r="J31">
        <v>0</v>
      </c>
      <c r="K31">
        <v>0</v>
      </c>
      <c r="L31">
        <v>0</v>
      </c>
      <c r="M31" t="s">
        <v>1917</v>
      </c>
    </row>
    <row r="32" spans="1:13" x14ac:dyDescent="0.3">
      <c r="A32">
        <v>12</v>
      </c>
      <c r="B32" t="s">
        <v>2021</v>
      </c>
      <c r="C32" t="s">
        <v>19</v>
      </c>
      <c r="D32">
        <v>2</v>
      </c>
      <c r="E32">
        <v>0</v>
      </c>
      <c r="F32">
        <v>1</v>
      </c>
      <c r="G32">
        <v>0.35699999999999998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2022</v>
      </c>
    </row>
    <row r="33" spans="1:13" x14ac:dyDescent="0.3">
      <c r="A33">
        <v>18</v>
      </c>
      <c r="B33" t="s">
        <v>2203</v>
      </c>
      <c r="C33" t="s">
        <v>19</v>
      </c>
      <c r="D33">
        <v>0</v>
      </c>
      <c r="E33">
        <v>0</v>
      </c>
      <c r="F33">
        <v>0</v>
      </c>
      <c r="G33">
        <v>0.111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2204</v>
      </c>
    </row>
    <row r="34" spans="1:13" x14ac:dyDescent="0.3">
      <c r="A34">
        <v>21</v>
      </c>
      <c r="B34" t="s">
        <v>2174</v>
      </c>
      <c r="C34" t="s">
        <v>19</v>
      </c>
      <c r="D34">
        <v>0</v>
      </c>
      <c r="E34">
        <v>0</v>
      </c>
      <c r="F34">
        <v>2</v>
      </c>
      <c r="G34">
        <v>0.23100000000000001</v>
      </c>
      <c r="H34">
        <v>0</v>
      </c>
      <c r="I34">
        <v>2</v>
      </c>
      <c r="J34">
        <v>0</v>
      </c>
      <c r="K34">
        <v>0</v>
      </c>
      <c r="L34">
        <v>0</v>
      </c>
      <c r="M34" t="s">
        <v>2175</v>
      </c>
    </row>
    <row r="35" spans="1:13" x14ac:dyDescent="0.3">
      <c r="A35">
        <v>22</v>
      </c>
      <c r="B35" t="s">
        <v>1190</v>
      </c>
      <c r="C35" t="s">
        <v>19</v>
      </c>
      <c r="D35">
        <v>5</v>
      </c>
      <c r="E35">
        <v>1</v>
      </c>
      <c r="F35">
        <v>4</v>
      </c>
      <c r="G35">
        <v>0.30599999999999999</v>
      </c>
      <c r="H35">
        <v>4</v>
      </c>
      <c r="I35">
        <v>1</v>
      </c>
      <c r="J35">
        <v>0</v>
      </c>
      <c r="K35">
        <v>2</v>
      </c>
      <c r="L35">
        <v>0</v>
      </c>
      <c r="M35" t="s">
        <v>480</v>
      </c>
    </row>
    <row r="36" spans="1:13" x14ac:dyDescent="0.3">
      <c r="A36">
        <v>23</v>
      </c>
      <c r="B36" t="s">
        <v>1983</v>
      </c>
      <c r="C36" t="s">
        <v>19</v>
      </c>
      <c r="D36">
        <v>0</v>
      </c>
      <c r="E36">
        <v>0</v>
      </c>
      <c r="F36">
        <v>0</v>
      </c>
      <c r="G36">
        <v>0.26900000000000002</v>
      </c>
      <c r="H36">
        <v>4</v>
      </c>
      <c r="I36">
        <v>2</v>
      </c>
      <c r="J36">
        <v>0</v>
      </c>
      <c r="K36">
        <v>1</v>
      </c>
      <c r="L36">
        <v>0</v>
      </c>
      <c r="M36" t="s">
        <v>1984</v>
      </c>
    </row>
    <row r="37" spans="1:13" x14ac:dyDescent="0.3">
      <c r="A37">
        <v>26</v>
      </c>
      <c r="B37" t="s">
        <v>1203</v>
      </c>
      <c r="C37" t="s">
        <v>19</v>
      </c>
      <c r="D37">
        <v>4</v>
      </c>
      <c r="E37">
        <v>1</v>
      </c>
      <c r="F37">
        <v>1</v>
      </c>
      <c r="G37">
        <v>0.29399999999999998</v>
      </c>
      <c r="H37">
        <v>4</v>
      </c>
      <c r="I37">
        <v>5</v>
      </c>
      <c r="J37">
        <v>0</v>
      </c>
      <c r="K37">
        <v>2</v>
      </c>
      <c r="L37">
        <v>0</v>
      </c>
      <c r="M37" t="s">
        <v>996</v>
      </c>
    </row>
    <row r="38" spans="1:13" x14ac:dyDescent="0.3">
      <c r="A38">
        <v>27</v>
      </c>
      <c r="B38" t="s">
        <v>1193</v>
      </c>
      <c r="C38" t="s">
        <v>19</v>
      </c>
      <c r="D38">
        <v>9</v>
      </c>
      <c r="E38">
        <v>1</v>
      </c>
      <c r="F38">
        <v>2</v>
      </c>
      <c r="G38">
        <v>0.30399999999999999</v>
      </c>
      <c r="H38">
        <v>8</v>
      </c>
      <c r="I38">
        <v>9</v>
      </c>
      <c r="J38">
        <v>0</v>
      </c>
      <c r="K38">
        <v>3</v>
      </c>
      <c r="L38">
        <v>1</v>
      </c>
      <c r="M38" t="s">
        <v>862</v>
      </c>
    </row>
    <row r="39" spans="1:13" x14ac:dyDescent="0.3">
      <c r="A39">
        <v>28</v>
      </c>
      <c r="B39" t="s">
        <v>2067</v>
      </c>
      <c r="C39" t="s">
        <v>19</v>
      </c>
      <c r="D39">
        <v>3</v>
      </c>
      <c r="E39">
        <v>1</v>
      </c>
      <c r="F39">
        <v>0</v>
      </c>
      <c r="G39">
        <v>0.47399999999999998</v>
      </c>
      <c r="H39">
        <v>1</v>
      </c>
      <c r="I39">
        <v>0</v>
      </c>
      <c r="J39">
        <v>0</v>
      </c>
      <c r="K39">
        <v>1</v>
      </c>
      <c r="L39">
        <v>0</v>
      </c>
      <c r="M39" t="s">
        <v>2068</v>
      </c>
    </row>
    <row r="40" spans="1:13" x14ac:dyDescent="0.3">
      <c r="A40">
        <v>29</v>
      </c>
      <c r="B40" t="s">
        <v>1194</v>
      </c>
      <c r="C40" t="s">
        <v>19</v>
      </c>
      <c r="D40">
        <v>10</v>
      </c>
      <c r="E40">
        <v>0</v>
      </c>
      <c r="F40">
        <v>1</v>
      </c>
      <c r="G40">
        <v>0.26800000000000002</v>
      </c>
      <c r="H40">
        <v>3</v>
      </c>
      <c r="I40">
        <v>10</v>
      </c>
      <c r="J40">
        <v>1</v>
      </c>
      <c r="K40">
        <v>0</v>
      </c>
      <c r="L40">
        <v>0</v>
      </c>
      <c r="M40" t="s">
        <v>958</v>
      </c>
    </row>
    <row r="41" spans="1:13" x14ac:dyDescent="0.3">
      <c r="A41">
        <v>34</v>
      </c>
      <c r="B41" t="s">
        <v>1196</v>
      </c>
      <c r="C41" t="s">
        <v>19</v>
      </c>
      <c r="D41">
        <v>7</v>
      </c>
      <c r="E41">
        <v>0</v>
      </c>
      <c r="F41">
        <v>1</v>
      </c>
      <c r="G41">
        <v>0.28000000000000003</v>
      </c>
      <c r="H41">
        <v>7</v>
      </c>
      <c r="I41">
        <v>8</v>
      </c>
      <c r="J41">
        <v>0</v>
      </c>
      <c r="K41">
        <v>0</v>
      </c>
      <c r="L41">
        <v>0</v>
      </c>
      <c r="M41" t="s">
        <v>481</v>
      </c>
    </row>
    <row r="42" spans="1:13" x14ac:dyDescent="0.3">
      <c r="A42">
        <v>41</v>
      </c>
      <c r="B42" t="s">
        <v>2151</v>
      </c>
      <c r="C42" t="s">
        <v>19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2152</v>
      </c>
    </row>
    <row r="43" spans="1:13" x14ac:dyDescent="0.3">
      <c r="A43">
        <v>50</v>
      </c>
      <c r="B43" t="s">
        <v>1950</v>
      </c>
      <c r="C43" t="s">
        <v>19</v>
      </c>
      <c r="D43">
        <v>3</v>
      </c>
      <c r="E43">
        <v>0</v>
      </c>
      <c r="F43">
        <v>1</v>
      </c>
      <c r="G43">
        <v>0.35299999999999998</v>
      </c>
      <c r="H43">
        <v>7</v>
      </c>
      <c r="I43">
        <v>2</v>
      </c>
      <c r="J43">
        <v>0</v>
      </c>
      <c r="K43">
        <v>0</v>
      </c>
      <c r="L43">
        <v>0</v>
      </c>
      <c r="M43" t="s">
        <v>1951</v>
      </c>
    </row>
    <row r="44" spans="1:13" x14ac:dyDescent="0.3">
      <c r="A44">
        <v>51</v>
      </c>
      <c r="B44" t="s">
        <v>2130</v>
      </c>
      <c r="C44" t="s">
        <v>19</v>
      </c>
      <c r="D44">
        <v>3</v>
      </c>
      <c r="E44">
        <v>0</v>
      </c>
      <c r="F44">
        <v>1</v>
      </c>
      <c r="G44">
        <v>0.41</v>
      </c>
      <c r="H44">
        <v>5</v>
      </c>
      <c r="I44">
        <v>5</v>
      </c>
      <c r="J44">
        <v>0</v>
      </c>
      <c r="K44">
        <v>0</v>
      </c>
      <c r="L44">
        <v>1</v>
      </c>
      <c r="M44" t="s">
        <v>2131</v>
      </c>
    </row>
    <row r="45" spans="1:13" x14ac:dyDescent="0.3">
      <c r="A45">
        <v>64</v>
      </c>
      <c r="B45" t="s">
        <v>2023</v>
      </c>
      <c r="C45" t="s">
        <v>19</v>
      </c>
      <c r="D45">
        <v>0</v>
      </c>
      <c r="E45">
        <v>0</v>
      </c>
      <c r="F45">
        <v>0</v>
      </c>
      <c r="G45">
        <v>0.33300000000000002</v>
      </c>
      <c r="H45">
        <v>1</v>
      </c>
      <c r="I45">
        <v>0</v>
      </c>
      <c r="J45">
        <v>0</v>
      </c>
      <c r="K45">
        <v>0</v>
      </c>
      <c r="L45">
        <v>0</v>
      </c>
      <c r="M45" t="s">
        <v>2024</v>
      </c>
    </row>
    <row r="46" spans="1:13" x14ac:dyDescent="0.3">
      <c r="A46">
        <v>90</v>
      </c>
      <c r="B46" t="s">
        <v>1191</v>
      </c>
      <c r="C46" t="s">
        <v>19</v>
      </c>
      <c r="D46">
        <v>7</v>
      </c>
      <c r="E46">
        <v>1</v>
      </c>
      <c r="F46">
        <v>0</v>
      </c>
      <c r="G46">
        <v>0.28000000000000003</v>
      </c>
      <c r="H46">
        <v>3</v>
      </c>
      <c r="I46">
        <v>4</v>
      </c>
      <c r="J46">
        <v>0</v>
      </c>
      <c r="K46">
        <v>0</v>
      </c>
      <c r="L46">
        <v>0</v>
      </c>
      <c r="M46" t="s">
        <v>474</v>
      </c>
    </row>
    <row r="47" spans="1:13" x14ac:dyDescent="0.3">
      <c r="A47">
        <v>91</v>
      </c>
      <c r="B47" t="s">
        <v>1205</v>
      </c>
      <c r="C47" t="s">
        <v>19</v>
      </c>
      <c r="D47">
        <v>0</v>
      </c>
      <c r="E47">
        <v>0</v>
      </c>
      <c r="F47">
        <v>0</v>
      </c>
      <c r="G47">
        <v>0.16700000000000001</v>
      </c>
      <c r="H47">
        <v>1</v>
      </c>
      <c r="I47">
        <v>1</v>
      </c>
      <c r="J47">
        <v>0</v>
      </c>
      <c r="K47">
        <v>0</v>
      </c>
      <c r="L47">
        <v>0</v>
      </c>
      <c r="M47" t="s">
        <v>475</v>
      </c>
    </row>
    <row r="48" spans="1:13" x14ac:dyDescent="0.3">
      <c r="A48">
        <v>99</v>
      </c>
      <c r="B48" t="s">
        <v>1197</v>
      </c>
      <c r="C48" t="s">
        <v>19</v>
      </c>
      <c r="D48">
        <v>5</v>
      </c>
      <c r="E48">
        <v>0</v>
      </c>
      <c r="F48">
        <v>1</v>
      </c>
      <c r="G48">
        <v>0.27800000000000002</v>
      </c>
      <c r="H48">
        <v>4</v>
      </c>
      <c r="I48">
        <v>5</v>
      </c>
      <c r="J48">
        <v>0</v>
      </c>
      <c r="K48">
        <v>5</v>
      </c>
      <c r="L48">
        <v>0</v>
      </c>
      <c r="M48" t="s">
        <v>482</v>
      </c>
    </row>
    <row r="49" spans="1:13" x14ac:dyDescent="0.3">
      <c r="A49">
        <v>99</v>
      </c>
      <c r="B49" t="s">
        <v>1195</v>
      </c>
      <c r="C49" t="s">
        <v>19</v>
      </c>
      <c r="D49">
        <v>5</v>
      </c>
      <c r="E49">
        <v>1</v>
      </c>
      <c r="F49">
        <v>2</v>
      </c>
      <c r="G49">
        <v>0.27100000000000002</v>
      </c>
      <c r="H49">
        <v>11</v>
      </c>
      <c r="I49">
        <v>1</v>
      </c>
      <c r="J49">
        <v>0</v>
      </c>
      <c r="K49">
        <v>0</v>
      </c>
      <c r="L49">
        <v>0</v>
      </c>
      <c r="M49" t="s">
        <v>473</v>
      </c>
    </row>
    <row r="50" spans="1:13" x14ac:dyDescent="0.3">
      <c r="A50">
        <v>99</v>
      </c>
      <c r="B50" t="s">
        <v>1188</v>
      </c>
      <c r="C50" t="s">
        <v>19</v>
      </c>
      <c r="D50">
        <v>5</v>
      </c>
      <c r="E50">
        <v>0</v>
      </c>
      <c r="F50">
        <v>0</v>
      </c>
      <c r="G50">
        <v>0.29499999999999998</v>
      </c>
      <c r="H50">
        <v>1</v>
      </c>
      <c r="I50">
        <v>2</v>
      </c>
      <c r="J50">
        <v>0</v>
      </c>
      <c r="K50">
        <v>0</v>
      </c>
      <c r="L50">
        <v>0</v>
      </c>
      <c r="M50" t="s">
        <v>484</v>
      </c>
    </row>
    <row r="51" spans="1:13" x14ac:dyDescent="0.3">
      <c r="A51">
        <v>99</v>
      </c>
      <c r="B51" t="s">
        <v>1198</v>
      </c>
      <c r="C51" t="s">
        <v>19</v>
      </c>
      <c r="D51">
        <v>2</v>
      </c>
      <c r="E51">
        <v>0</v>
      </c>
      <c r="F51">
        <v>2</v>
      </c>
      <c r="G51">
        <v>0.26200000000000001</v>
      </c>
      <c r="H51">
        <v>11</v>
      </c>
      <c r="I51">
        <v>2</v>
      </c>
      <c r="J51">
        <v>1</v>
      </c>
      <c r="K51">
        <v>2</v>
      </c>
      <c r="L51">
        <v>2</v>
      </c>
      <c r="M51" t="s">
        <v>483</v>
      </c>
    </row>
    <row r="52" spans="1:13" x14ac:dyDescent="0.3">
      <c r="A52">
        <v>99</v>
      </c>
      <c r="B52" t="s">
        <v>1522</v>
      </c>
      <c r="C52" t="s">
        <v>19</v>
      </c>
      <c r="D52">
        <v>3</v>
      </c>
      <c r="E52">
        <v>0</v>
      </c>
      <c r="F52">
        <v>0</v>
      </c>
      <c r="G52">
        <v>0.38500000000000001</v>
      </c>
      <c r="H52">
        <v>2</v>
      </c>
      <c r="I52">
        <v>0</v>
      </c>
      <c r="J52">
        <v>0</v>
      </c>
      <c r="K52">
        <v>0</v>
      </c>
      <c r="L52">
        <v>0</v>
      </c>
      <c r="M52" t="s">
        <v>1523</v>
      </c>
    </row>
    <row r="53" spans="1:13" x14ac:dyDescent="0.3">
      <c r="A53">
        <v>99</v>
      </c>
      <c r="B53" t="s">
        <v>1200</v>
      </c>
      <c r="C53" t="s">
        <v>19</v>
      </c>
      <c r="D53">
        <v>11</v>
      </c>
      <c r="E53">
        <v>0</v>
      </c>
      <c r="F53">
        <v>2</v>
      </c>
      <c r="G53">
        <v>0.42899999999999999</v>
      </c>
      <c r="H53">
        <v>2</v>
      </c>
      <c r="I53">
        <v>0</v>
      </c>
      <c r="J53">
        <v>1</v>
      </c>
      <c r="K53">
        <v>1</v>
      </c>
      <c r="L53">
        <v>1</v>
      </c>
      <c r="M53" t="s">
        <v>479</v>
      </c>
    </row>
    <row r="54" spans="1:13" x14ac:dyDescent="0.3">
      <c r="A54">
        <v>99</v>
      </c>
      <c r="B54" t="s">
        <v>1189</v>
      </c>
      <c r="C54" t="s">
        <v>19</v>
      </c>
      <c r="D54">
        <v>4</v>
      </c>
      <c r="E54">
        <v>0</v>
      </c>
      <c r="F54">
        <v>2</v>
      </c>
      <c r="G54">
        <v>0.252</v>
      </c>
      <c r="H54">
        <v>6</v>
      </c>
      <c r="I54">
        <v>6</v>
      </c>
      <c r="J54">
        <v>2</v>
      </c>
      <c r="K54">
        <v>2</v>
      </c>
      <c r="L54">
        <v>1</v>
      </c>
      <c r="M54" t="s">
        <v>476</v>
      </c>
    </row>
    <row r="55" spans="1:13" x14ac:dyDescent="0.3">
      <c r="A55">
        <v>99</v>
      </c>
      <c r="B55" t="s">
        <v>1520</v>
      </c>
      <c r="C55" t="s">
        <v>19</v>
      </c>
      <c r="D55">
        <v>0</v>
      </c>
      <c r="E55">
        <v>0</v>
      </c>
      <c r="F55">
        <v>0</v>
      </c>
      <c r="G55">
        <v>0.6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1521</v>
      </c>
    </row>
    <row r="56" spans="1:13" x14ac:dyDescent="0.3">
      <c r="A56">
        <v>99</v>
      </c>
      <c r="B56" t="s">
        <v>1199</v>
      </c>
      <c r="C56" t="s">
        <v>19</v>
      </c>
      <c r="D56">
        <v>3</v>
      </c>
      <c r="E56">
        <v>0</v>
      </c>
      <c r="F56">
        <v>0</v>
      </c>
      <c r="G56">
        <v>0.41699999999999998</v>
      </c>
      <c r="H56">
        <v>0</v>
      </c>
      <c r="I56">
        <v>1</v>
      </c>
      <c r="J56">
        <v>0</v>
      </c>
      <c r="K56">
        <v>1</v>
      </c>
      <c r="L56">
        <v>0</v>
      </c>
      <c r="M56" t="s">
        <v>477</v>
      </c>
    </row>
    <row r="57" spans="1:13" x14ac:dyDescent="0.3">
      <c r="A57">
        <v>99</v>
      </c>
      <c r="B57" t="s">
        <v>1192</v>
      </c>
      <c r="C57" t="s">
        <v>19</v>
      </c>
      <c r="D57">
        <v>5</v>
      </c>
      <c r="E57">
        <v>0</v>
      </c>
      <c r="F57">
        <v>0</v>
      </c>
      <c r="G57">
        <v>0.24</v>
      </c>
      <c r="H57">
        <v>5</v>
      </c>
      <c r="I57">
        <v>15</v>
      </c>
      <c r="J57">
        <v>1</v>
      </c>
      <c r="K57">
        <v>0</v>
      </c>
      <c r="L57">
        <v>0</v>
      </c>
      <c r="M57" t="s">
        <v>478</v>
      </c>
    </row>
    <row r="58" spans="1:13" x14ac:dyDescent="0.3">
      <c r="A58">
        <v>99</v>
      </c>
      <c r="B58" t="s">
        <v>1201</v>
      </c>
      <c r="C58" t="s">
        <v>19</v>
      </c>
      <c r="D58">
        <v>4</v>
      </c>
      <c r="E58">
        <v>0</v>
      </c>
      <c r="F58">
        <v>1</v>
      </c>
      <c r="G58">
        <v>0.26800000000000002</v>
      </c>
      <c r="H58">
        <v>4</v>
      </c>
      <c r="I58">
        <v>0</v>
      </c>
      <c r="J58">
        <v>0</v>
      </c>
      <c r="K58">
        <v>2</v>
      </c>
      <c r="L58">
        <v>1</v>
      </c>
      <c r="M58" t="s">
        <v>999</v>
      </c>
    </row>
    <row r="59" spans="1:13" x14ac:dyDescent="0.3">
      <c r="A59">
        <v>99</v>
      </c>
      <c r="B59" t="s">
        <v>1202</v>
      </c>
      <c r="C59" t="s">
        <v>19</v>
      </c>
      <c r="D59">
        <v>2</v>
      </c>
      <c r="E59">
        <v>0</v>
      </c>
      <c r="F59">
        <v>3</v>
      </c>
      <c r="G59">
        <v>0.28799999999999998</v>
      </c>
      <c r="H59">
        <v>10</v>
      </c>
      <c r="I59">
        <v>3</v>
      </c>
      <c r="J59">
        <v>1</v>
      </c>
      <c r="K59">
        <v>0</v>
      </c>
      <c r="L59">
        <v>0</v>
      </c>
      <c r="M59" t="s">
        <v>1063</v>
      </c>
    </row>
    <row r="60" spans="1:13" x14ac:dyDescent="0.3">
      <c r="A60">
        <v>99</v>
      </c>
      <c r="B60" t="s">
        <v>1204</v>
      </c>
      <c r="C60" t="s">
        <v>19</v>
      </c>
      <c r="D60">
        <v>3</v>
      </c>
      <c r="E60">
        <v>0</v>
      </c>
      <c r="F60">
        <v>3</v>
      </c>
      <c r="G60">
        <v>0.29299999999999998</v>
      </c>
      <c r="H60">
        <v>5</v>
      </c>
      <c r="I60">
        <v>0</v>
      </c>
      <c r="J60">
        <v>0</v>
      </c>
      <c r="K60">
        <v>1</v>
      </c>
      <c r="L60">
        <v>0</v>
      </c>
      <c r="M60" t="s">
        <v>859</v>
      </c>
    </row>
    <row r="61" spans="1:13" x14ac:dyDescent="0.3">
      <c r="A61">
        <v>0</v>
      </c>
      <c r="B61" t="s">
        <v>1206</v>
      </c>
      <c r="C61" t="s">
        <v>12</v>
      </c>
      <c r="D61">
        <v>1</v>
      </c>
      <c r="E61">
        <v>0</v>
      </c>
      <c r="F61">
        <v>0</v>
      </c>
      <c r="G61">
        <v>0.27800000000000002</v>
      </c>
      <c r="H61">
        <v>0</v>
      </c>
      <c r="I61">
        <v>3</v>
      </c>
      <c r="J61">
        <v>0</v>
      </c>
      <c r="K61">
        <v>0</v>
      </c>
      <c r="L61">
        <v>0</v>
      </c>
      <c r="M61" t="s">
        <v>496</v>
      </c>
    </row>
    <row r="62" spans="1:13" x14ac:dyDescent="0.3">
      <c r="A62">
        <v>3</v>
      </c>
      <c r="B62" t="s">
        <v>1207</v>
      </c>
      <c r="C62" t="s">
        <v>12</v>
      </c>
      <c r="D62">
        <v>9</v>
      </c>
      <c r="E62">
        <v>3</v>
      </c>
      <c r="F62">
        <v>4</v>
      </c>
      <c r="G62">
        <v>0.311</v>
      </c>
      <c r="H62">
        <v>0</v>
      </c>
      <c r="I62">
        <v>4</v>
      </c>
      <c r="J62">
        <v>0</v>
      </c>
      <c r="K62">
        <v>2</v>
      </c>
      <c r="L62">
        <v>1</v>
      </c>
      <c r="M62" t="s">
        <v>486</v>
      </c>
    </row>
    <row r="63" spans="1:13" x14ac:dyDescent="0.3">
      <c r="A63">
        <v>8</v>
      </c>
      <c r="B63" t="s">
        <v>1209</v>
      </c>
      <c r="C63" t="s">
        <v>12</v>
      </c>
      <c r="D63">
        <v>3</v>
      </c>
      <c r="E63">
        <v>1</v>
      </c>
      <c r="F63">
        <v>2</v>
      </c>
      <c r="G63">
        <v>0.20300000000000001</v>
      </c>
      <c r="H63">
        <v>4</v>
      </c>
      <c r="I63">
        <v>1</v>
      </c>
      <c r="J63">
        <v>0</v>
      </c>
      <c r="K63">
        <v>1</v>
      </c>
      <c r="L63">
        <v>1</v>
      </c>
      <c r="M63" t="s">
        <v>493</v>
      </c>
    </row>
    <row r="64" spans="1:13" x14ac:dyDescent="0.3">
      <c r="A64">
        <v>9</v>
      </c>
      <c r="B64" t="s">
        <v>1210</v>
      </c>
      <c r="C64" t="s">
        <v>12</v>
      </c>
      <c r="D64">
        <v>10</v>
      </c>
      <c r="E64">
        <v>2</v>
      </c>
      <c r="F64">
        <v>2</v>
      </c>
      <c r="G64">
        <v>0.28599999999999998</v>
      </c>
      <c r="H64">
        <v>5</v>
      </c>
      <c r="I64">
        <v>2</v>
      </c>
      <c r="J64">
        <v>1</v>
      </c>
      <c r="K64">
        <v>2</v>
      </c>
      <c r="L64">
        <v>1</v>
      </c>
      <c r="M64" t="s">
        <v>495</v>
      </c>
    </row>
    <row r="65" spans="1:13" x14ac:dyDescent="0.3">
      <c r="A65">
        <v>12</v>
      </c>
      <c r="B65" t="s">
        <v>1211</v>
      </c>
      <c r="C65" t="s">
        <v>12</v>
      </c>
      <c r="D65">
        <v>9</v>
      </c>
      <c r="E65">
        <v>0</v>
      </c>
      <c r="F65">
        <v>1</v>
      </c>
      <c r="G65">
        <v>0.20200000000000001</v>
      </c>
      <c r="H65">
        <v>4</v>
      </c>
      <c r="I65">
        <v>9</v>
      </c>
      <c r="J65">
        <v>2</v>
      </c>
      <c r="K65">
        <v>2</v>
      </c>
      <c r="L65">
        <v>1</v>
      </c>
      <c r="M65" t="s">
        <v>487</v>
      </c>
    </row>
    <row r="66" spans="1:13" x14ac:dyDescent="0.3">
      <c r="A66">
        <v>13</v>
      </c>
      <c r="B66" t="s">
        <v>1985</v>
      </c>
      <c r="C66" t="s">
        <v>12</v>
      </c>
      <c r="D66">
        <v>0</v>
      </c>
      <c r="E66">
        <v>0</v>
      </c>
      <c r="F66">
        <v>0</v>
      </c>
      <c r="G66">
        <v>0.14299999999999999</v>
      </c>
      <c r="H66">
        <v>1</v>
      </c>
      <c r="I66">
        <v>0</v>
      </c>
      <c r="J66">
        <v>0</v>
      </c>
      <c r="K66">
        <v>0</v>
      </c>
      <c r="L66">
        <v>0</v>
      </c>
      <c r="M66" t="s">
        <v>1986</v>
      </c>
    </row>
    <row r="67" spans="1:13" x14ac:dyDescent="0.3">
      <c r="A67">
        <v>14</v>
      </c>
      <c r="B67" t="s">
        <v>1212</v>
      </c>
      <c r="C67" t="s">
        <v>12</v>
      </c>
      <c r="D67">
        <v>8</v>
      </c>
      <c r="E67">
        <v>3</v>
      </c>
      <c r="F67">
        <v>1</v>
      </c>
      <c r="G67">
        <v>0.27400000000000002</v>
      </c>
      <c r="H67">
        <v>5</v>
      </c>
      <c r="I67">
        <v>0</v>
      </c>
      <c r="J67">
        <v>0</v>
      </c>
      <c r="K67">
        <v>1</v>
      </c>
      <c r="L67">
        <v>0</v>
      </c>
      <c r="M67" t="s">
        <v>1002</v>
      </c>
    </row>
    <row r="68" spans="1:13" x14ac:dyDescent="0.3">
      <c r="A68">
        <v>17</v>
      </c>
      <c r="B68" t="s">
        <v>1213</v>
      </c>
      <c r="C68" t="s">
        <v>12</v>
      </c>
      <c r="D68">
        <v>3</v>
      </c>
      <c r="E68">
        <v>1</v>
      </c>
      <c r="F68">
        <v>2</v>
      </c>
      <c r="G68">
        <v>0.14799999999999999</v>
      </c>
      <c r="H68">
        <v>3</v>
      </c>
      <c r="I68">
        <v>3</v>
      </c>
      <c r="J68">
        <v>0</v>
      </c>
      <c r="K68">
        <v>1</v>
      </c>
      <c r="L68">
        <v>0</v>
      </c>
      <c r="M68" t="s">
        <v>964</v>
      </c>
    </row>
    <row r="69" spans="1:13" x14ac:dyDescent="0.3">
      <c r="A69">
        <v>18</v>
      </c>
      <c r="B69" t="s">
        <v>1214</v>
      </c>
      <c r="C69" t="s">
        <v>12</v>
      </c>
      <c r="D69">
        <v>7</v>
      </c>
      <c r="E69">
        <v>1</v>
      </c>
      <c r="F69">
        <v>3</v>
      </c>
      <c r="G69">
        <v>0.24</v>
      </c>
      <c r="H69">
        <v>2</v>
      </c>
      <c r="I69">
        <v>2</v>
      </c>
      <c r="J69">
        <v>0</v>
      </c>
      <c r="K69">
        <v>1</v>
      </c>
      <c r="L69">
        <v>0</v>
      </c>
      <c r="M69" t="s">
        <v>494</v>
      </c>
    </row>
    <row r="70" spans="1:13" x14ac:dyDescent="0.3">
      <c r="A70">
        <v>21</v>
      </c>
      <c r="B70" t="s">
        <v>1216</v>
      </c>
      <c r="C70" t="s">
        <v>12</v>
      </c>
      <c r="D70">
        <v>7</v>
      </c>
      <c r="E70">
        <v>1</v>
      </c>
      <c r="F70">
        <v>1</v>
      </c>
      <c r="G70">
        <v>0.26200000000000001</v>
      </c>
      <c r="H70">
        <v>5</v>
      </c>
      <c r="I70">
        <v>3</v>
      </c>
      <c r="J70">
        <v>0</v>
      </c>
      <c r="K70">
        <v>0</v>
      </c>
      <c r="L70">
        <v>1</v>
      </c>
      <c r="M70" t="s">
        <v>492</v>
      </c>
    </row>
    <row r="71" spans="1:13" x14ac:dyDescent="0.3">
      <c r="A71">
        <v>22</v>
      </c>
      <c r="B71" t="s">
        <v>1217</v>
      </c>
      <c r="C71" t="s">
        <v>12</v>
      </c>
      <c r="D71">
        <v>1</v>
      </c>
      <c r="E71">
        <v>0</v>
      </c>
      <c r="F71">
        <v>2</v>
      </c>
      <c r="G71">
        <v>0.27100000000000002</v>
      </c>
      <c r="H71">
        <v>0</v>
      </c>
      <c r="I71">
        <v>4</v>
      </c>
      <c r="J71">
        <v>0</v>
      </c>
      <c r="K71">
        <v>1</v>
      </c>
      <c r="L71">
        <v>2</v>
      </c>
      <c r="M71" t="s">
        <v>490</v>
      </c>
    </row>
    <row r="72" spans="1:13" x14ac:dyDescent="0.3">
      <c r="A72">
        <v>25</v>
      </c>
      <c r="B72" t="s">
        <v>1219</v>
      </c>
      <c r="C72" t="s">
        <v>12</v>
      </c>
      <c r="D72">
        <v>6</v>
      </c>
      <c r="E72">
        <v>0</v>
      </c>
      <c r="F72">
        <v>0</v>
      </c>
      <c r="G72">
        <v>0.222</v>
      </c>
      <c r="H72">
        <v>15</v>
      </c>
      <c r="I72">
        <v>5</v>
      </c>
      <c r="J72">
        <v>1</v>
      </c>
      <c r="K72">
        <v>0</v>
      </c>
      <c r="L72">
        <v>0</v>
      </c>
      <c r="M72" t="s">
        <v>485</v>
      </c>
    </row>
    <row r="73" spans="1:13" x14ac:dyDescent="0.3">
      <c r="A73">
        <v>27</v>
      </c>
      <c r="B73" t="s">
        <v>1220</v>
      </c>
      <c r="C73" t="s">
        <v>12</v>
      </c>
      <c r="D73">
        <v>1</v>
      </c>
      <c r="E73">
        <v>0</v>
      </c>
      <c r="F73">
        <v>1</v>
      </c>
      <c r="G73">
        <v>0.40699999999999997</v>
      </c>
      <c r="H73">
        <v>0</v>
      </c>
      <c r="I73">
        <v>3</v>
      </c>
      <c r="J73">
        <v>0</v>
      </c>
      <c r="K73">
        <v>2</v>
      </c>
      <c r="L73">
        <v>0</v>
      </c>
      <c r="M73" t="s">
        <v>1041</v>
      </c>
    </row>
    <row r="74" spans="1:13" x14ac:dyDescent="0.3">
      <c r="A74">
        <v>29</v>
      </c>
      <c r="B74" t="s">
        <v>1221</v>
      </c>
      <c r="C74" t="s">
        <v>12</v>
      </c>
      <c r="D74">
        <v>2</v>
      </c>
      <c r="E74">
        <v>1</v>
      </c>
      <c r="F74">
        <v>0</v>
      </c>
      <c r="G74">
        <v>0.29399999999999998</v>
      </c>
      <c r="H74">
        <v>2</v>
      </c>
      <c r="I74">
        <v>9</v>
      </c>
      <c r="J74">
        <v>0</v>
      </c>
      <c r="K74">
        <v>1</v>
      </c>
      <c r="L74">
        <v>0</v>
      </c>
      <c r="M74" t="s">
        <v>961</v>
      </c>
    </row>
    <row r="75" spans="1:13" x14ac:dyDescent="0.3">
      <c r="A75">
        <v>32</v>
      </c>
      <c r="B75" t="s">
        <v>1222</v>
      </c>
      <c r="C75" t="s">
        <v>12</v>
      </c>
      <c r="D75">
        <v>1</v>
      </c>
      <c r="E75">
        <v>1</v>
      </c>
      <c r="F75">
        <v>1</v>
      </c>
      <c r="G75">
        <v>0.11899999999999999</v>
      </c>
      <c r="H75">
        <v>1</v>
      </c>
      <c r="I75">
        <v>1</v>
      </c>
      <c r="J75">
        <v>0</v>
      </c>
      <c r="K75">
        <v>0</v>
      </c>
      <c r="L75">
        <v>0</v>
      </c>
      <c r="M75" t="s">
        <v>1096</v>
      </c>
    </row>
    <row r="76" spans="1:13" x14ac:dyDescent="0.3">
      <c r="A76">
        <v>35</v>
      </c>
      <c r="B76" t="s">
        <v>1223</v>
      </c>
      <c r="C76" t="s">
        <v>12</v>
      </c>
      <c r="D76">
        <v>2</v>
      </c>
      <c r="E76">
        <v>0</v>
      </c>
      <c r="F76">
        <v>2</v>
      </c>
      <c r="G76">
        <v>0.16300000000000001</v>
      </c>
      <c r="H76">
        <v>2</v>
      </c>
      <c r="I76">
        <v>1</v>
      </c>
      <c r="J76">
        <v>0</v>
      </c>
      <c r="K76">
        <v>0</v>
      </c>
      <c r="L76">
        <v>0</v>
      </c>
      <c r="M76" t="s">
        <v>1093</v>
      </c>
    </row>
    <row r="77" spans="1:13" x14ac:dyDescent="0.3">
      <c r="A77">
        <v>53</v>
      </c>
      <c r="B77" t="s">
        <v>1224</v>
      </c>
      <c r="C77" t="s">
        <v>12</v>
      </c>
      <c r="D77">
        <v>0</v>
      </c>
      <c r="E77">
        <v>0</v>
      </c>
      <c r="F77">
        <v>0</v>
      </c>
      <c r="G77">
        <v>4.9000000000000002E-2</v>
      </c>
      <c r="H77">
        <v>8</v>
      </c>
      <c r="I77">
        <v>3</v>
      </c>
      <c r="J77">
        <v>0</v>
      </c>
      <c r="K77">
        <v>0</v>
      </c>
      <c r="L77">
        <v>0</v>
      </c>
      <c r="M77" t="s">
        <v>491</v>
      </c>
    </row>
    <row r="78" spans="1:13" x14ac:dyDescent="0.3">
      <c r="A78">
        <v>57</v>
      </c>
      <c r="B78" t="s">
        <v>1225</v>
      </c>
      <c r="C78" t="s">
        <v>12</v>
      </c>
      <c r="D78">
        <v>0</v>
      </c>
      <c r="E78">
        <v>0</v>
      </c>
      <c r="F78">
        <v>2</v>
      </c>
      <c r="G78">
        <v>0.23499999999999999</v>
      </c>
      <c r="H78">
        <v>4</v>
      </c>
      <c r="I78">
        <v>3</v>
      </c>
      <c r="J78">
        <v>2</v>
      </c>
      <c r="K78">
        <v>1</v>
      </c>
      <c r="L78">
        <v>1</v>
      </c>
      <c r="M78" t="s">
        <v>489</v>
      </c>
    </row>
    <row r="79" spans="1:13" x14ac:dyDescent="0.3">
      <c r="A79">
        <v>99</v>
      </c>
      <c r="B79" t="s">
        <v>1215</v>
      </c>
      <c r="C79" t="s">
        <v>12</v>
      </c>
      <c r="D79">
        <v>3</v>
      </c>
      <c r="E79">
        <v>0</v>
      </c>
      <c r="F79">
        <v>1</v>
      </c>
      <c r="G79">
        <v>0.15</v>
      </c>
      <c r="H79">
        <v>0</v>
      </c>
      <c r="I79">
        <v>0</v>
      </c>
      <c r="J79">
        <v>0</v>
      </c>
      <c r="K79">
        <v>1</v>
      </c>
      <c r="L79">
        <v>0</v>
      </c>
      <c r="M79" t="s">
        <v>1035</v>
      </c>
    </row>
    <row r="80" spans="1:13" x14ac:dyDescent="0.3">
      <c r="A80">
        <v>99</v>
      </c>
      <c r="B80" t="s">
        <v>1208</v>
      </c>
      <c r="C80" t="s">
        <v>12</v>
      </c>
      <c r="D80">
        <v>2</v>
      </c>
      <c r="E80">
        <v>0</v>
      </c>
      <c r="F80">
        <v>2</v>
      </c>
      <c r="G80">
        <v>0.24199999999999999</v>
      </c>
      <c r="H80">
        <v>2</v>
      </c>
      <c r="I80">
        <v>0</v>
      </c>
      <c r="J80">
        <v>0</v>
      </c>
      <c r="K80">
        <v>0</v>
      </c>
      <c r="L80">
        <v>0</v>
      </c>
      <c r="M80" t="s">
        <v>1038</v>
      </c>
    </row>
    <row r="81" spans="1:13" x14ac:dyDescent="0.3">
      <c r="A81">
        <v>99</v>
      </c>
      <c r="B81" t="s">
        <v>1218</v>
      </c>
      <c r="C81" t="s">
        <v>12</v>
      </c>
      <c r="D81">
        <v>3</v>
      </c>
      <c r="E81">
        <v>1</v>
      </c>
      <c r="F81">
        <v>2</v>
      </c>
      <c r="G81">
        <v>0.22700000000000001</v>
      </c>
      <c r="H81">
        <v>1</v>
      </c>
      <c r="I81">
        <v>1</v>
      </c>
      <c r="J81">
        <v>1</v>
      </c>
      <c r="K81">
        <v>0</v>
      </c>
      <c r="L81">
        <v>0</v>
      </c>
      <c r="M81" t="s">
        <v>488</v>
      </c>
    </row>
    <row r="82" spans="1:13" x14ac:dyDescent="0.3">
      <c r="A82">
        <v>1</v>
      </c>
      <c r="B82" t="s">
        <v>1226</v>
      </c>
      <c r="C82" t="s">
        <v>26</v>
      </c>
      <c r="D82">
        <v>4</v>
      </c>
      <c r="E82">
        <v>0</v>
      </c>
      <c r="F82">
        <v>1</v>
      </c>
      <c r="G82">
        <v>0.26800000000000002</v>
      </c>
      <c r="H82">
        <v>1</v>
      </c>
      <c r="I82">
        <v>6</v>
      </c>
      <c r="J82">
        <v>0</v>
      </c>
      <c r="K82">
        <v>4</v>
      </c>
      <c r="L82">
        <v>0</v>
      </c>
      <c r="M82" t="s">
        <v>350</v>
      </c>
    </row>
    <row r="83" spans="1:13" x14ac:dyDescent="0.3">
      <c r="A83">
        <v>2</v>
      </c>
      <c r="B83" t="s">
        <v>1227</v>
      </c>
      <c r="C83" t="s">
        <v>26</v>
      </c>
      <c r="D83">
        <v>6</v>
      </c>
      <c r="E83">
        <v>1</v>
      </c>
      <c r="F83">
        <v>2</v>
      </c>
      <c r="G83">
        <v>0.40699999999999997</v>
      </c>
      <c r="H83">
        <v>9</v>
      </c>
      <c r="I83">
        <v>7</v>
      </c>
      <c r="J83">
        <v>0</v>
      </c>
      <c r="K83">
        <v>2</v>
      </c>
      <c r="L83">
        <v>1</v>
      </c>
      <c r="M83" t="s">
        <v>351</v>
      </c>
    </row>
    <row r="84" spans="1:13" x14ac:dyDescent="0.3">
      <c r="A84">
        <v>4</v>
      </c>
      <c r="B84" t="s">
        <v>1639</v>
      </c>
      <c r="C84" t="s">
        <v>26</v>
      </c>
      <c r="D84">
        <v>0</v>
      </c>
      <c r="E84">
        <v>0</v>
      </c>
      <c r="F84">
        <v>0</v>
      </c>
      <c r="G84">
        <v>0.57099999999999995</v>
      </c>
      <c r="H84">
        <v>0</v>
      </c>
      <c r="I84">
        <v>3</v>
      </c>
      <c r="J84">
        <v>0</v>
      </c>
      <c r="K84">
        <v>0</v>
      </c>
      <c r="L84">
        <v>0</v>
      </c>
      <c r="M84" t="s">
        <v>1640</v>
      </c>
    </row>
    <row r="85" spans="1:13" x14ac:dyDescent="0.3">
      <c r="A85">
        <v>13</v>
      </c>
      <c r="B85" t="s">
        <v>1228</v>
      </c>
      <c r="C85" t="s">
        <v>26</v>
      </c>
      <c r="D85">
        <v>5</v>
      </c>
      <c r="E85">
        <v>1</v>
      </c>
      <c r="F85">
        <v>1</v>
      </c>
      <c r="G85">
        <v>0.33800000000000002</v>
      </c>
      <c r="H85">
        <v>1</v>
      </c>
      <c r="I85">
        <v>3</v>
      </c>
      <c r="J85">
        <v>0</v>
      </c>
      <c r="K85">
        <v>0</v>
      </c>
      <c r="L85">
        <v>0</v>
      </c>
      <c r="M85" t="s">
        <v>1011</v>
      </c>
    </row>
    <row r="86" spans="1:13" x14ac:dyDescent="0.3">
      <c r="A86">
        <v>14</v>
      </c>
      <c r="B86" t="s">
        <v>1229</v>
      </c>
      <c r="C86" t="s">
        <v>26</v>
      </c>
      <c r="D86">
        <v>13</v>
      </c>
      <c r="E86">
        <v>2</v>
      </c>
      <c r="F86">
        <v>4</v>
      </c>
      <c r="G86">
        <v>0.29099999999999998</v>
      </c>
      <c r="H86">
        <v>4</v>
      </c>
      <c r="I86">
        <v>7</v>
      </c>
      <c r="J86">
        <v>0</v>
      </c>
      <c r="K86">
        <v>3</v>
      </c>
      <c r="L86">
        <v>0</v>
      </c>
      <c r="M86" t="s">
        <v>346</v>
      </c>
    </row>
    <row r="87" spans="1:13" x14ac:dyDescent="0.3">
      <c r="A87">
        <v>15</v>
      </c>
      <c r="B87" t="s">
        <v>1230</v>
      </c>
      <c r="C87" t="s">
        <v>26</v>
      </c>
      <c r="D87">
        <v>8</v>
      </c>
      <c r="E87">
        <v>0</v>
      </c>
      <c r="F87">
        <v>2</v>
      </c>
      <c r="G87">
        <v>0.32900000000000001</v>
      </c>
      <c r="H87">
        <v>9</v>
      </c>
      <c r="I87">
        <v>2</v>
      </c>
      <c r="J87">
        <v>3</v>
      </c>
      <c r="K87">
        <v>1</v>
      </c>
      <c r="L87">
        <v>0</v>
      </c>
      <c r="M87" t="s">
        <v>354</v>
      </c>
    </row>
    <row r="88" spans="1:13" x14ac:dyDescent="0.3">
      <c r="A88">
        <v>16</v>
      </c>
      <c r="B88" t="s">
        <v>1725</v>
      </c>
      <c r="C88" t="s">
        <v>26</v>
      </c>
      <c r="D88">
        <v>1</v>
      </c>
      <c r="E88">
        <v>0</v>
      </c>
      <c r="F88">
        <v>0</v>
      </c>
      <c r="G88">
        <v>0.17199999999999999</v>
      </c>
      <c r="H88">
        <v>0</v>
      </c>
      <c r="I88">
        <v>3</v>
      </c>
      <c r="J88">
        <v>0</v>
      </c>
      <c r="K88">
        <v>1</v>
      </c>
      <c r="L88">
        <v>0</v>
      </c>
      <c r="M88" t="s">
        <v>1726</v>
      </c>
    </row>
    <row r="89" spans="1:13" x14ac:dyDescent="0.3">
      <c r="A89">
        <v>20</v>
      </c>
      <c r="B89" t="s">
        <v>1231</v>
      </c>
      <c r="C89" t="s">
        <v>26</v>
      </c>
      <c r="D89">
        <v>6</v>
      </c>
      <c r="E89">
        <v>0</v>
      </c>
      <c r="F89">
        <v>0</v>
      </c>
      <c r="G89">
        <v>0.33600000000000002</v>
      </c>
      <c r="H89">
        <v>3</v>
      </c>
      <c r="I89">
        <v>6</v>
      </c>
      <c r="J89">
        <v>0</v>
      </c>
      <c r="K89">
        <v>3</v>
      </c>
      <c r="L89">
        <v>3</v>
      </c>
      <c r="M89" t="s">
        <v>353</v>
      </c>
    </row>
    <row r="90" spans="1:13" x14ac:dyDescent="0.3">
      <c r="A90">
        <v>24</v>
      </c>
      <c r="B90" t="s">
        <v>1765</v>
      </c>
      <c r="C90" t="s">
        <v>26</v>
      </c>
      <c r="D90">
        <v>7</v>
      </c>
      <c r="E90">
        <v>0</v>
      </c>
      <c r="F90">
        <v>0</v>
      </c>
      <c r="G90">
        <v>0.27300000000000002</v>
      </c>
      <c r="H90">
        <v>3</v>
      </c>
      <c r="I90">
        <v>0</v>
      </c>
      <c r="J90">
        <v>0</v>
      </c>
      <c r="K90">
        <v>0</v>
      </c>
      <c r="L90">
        <v>0</v>
      </c>
      <c r="M90" t="s">
        <v>1766</v>
      </c>
    </row>
    <row r="91" spans="1:13" x14ac:dyDescent="0.3">
      <c r="A91">
        <v>25</v>
      </c>
      <c r="B91" t="s">
        <v>1233</v>
      </c>
      <c r="C91" t="s">
        <v>26</v>
      </c>
      <c r="D91">
        <v>6</v>
      </c>
      <c r="E91">
        <v>0</v>
      </c>
      <c r="F91">
        <v>5</v>
      </c>
      <c r="G91">
        <v>0.23100000000000001</v>
      </c>
      <c r="H91">
        <v>2</v>
      </c>
      <c r="I91">
        <v>10</v>
      </c>
      <c r="J91">
        <v>1</v>
      </c>
      <c r="K91">
        <v>4</v>
      </c>
      <c r="L91">
        <v>2</v>
      </c>
      <c r="M91" t="s">
        <v>347</v>
      </c>
    </row>
    <row r="92" spans="1:13" x14ac:dyDescent="0.3">
      <c r="A92">
        <v>26</v>
      </c>
      <c r="B92" t="s">
        <v>1234</v>
      </c>
      <c r="C92" t="s">
        <v>26</v>
      </c>
      <c r="D92">
        <v>14</v>
      </c>
      <c r="E92">
        <v>2</v>
      </c>
      <c r="F92">
        <v>6</v>
      </c>
      <c r="G92">
        <v>0.27</v>
      </c>
      <c r="H92">
        <v>6</v>
      </c>
      <c r="I92">
        <v>14</v>
      </c>
      <c r="J92">
        <v>1</v>
      </c>
      <c r="K92">
        <v>3</v>
      </c>
      <c r="L92">
        <v>1</v>
      </c>
      <c r="M92" t="s">
        <v>349</v>
      </c>
    </row>
    <row r="93" spans="1:13" x14ac:dyDescent="0.3">
      <c r="A93">
        <v>28</v>
      </c>
      <c r="B93" t="s">
        <v>1235</v>
      </c>
      <c r="C93" t="s">
        <v>26</v>
      </c>
      <c r="D93">
        <v>17</v>
      </c>
      <c r="E93">
        <v>0</v>
      </c>
      <c r="F93">
        <v>5</v>
      </c>
      <c r="G93">
        <v>0.29499999999999998</v>
      </c>
      <c r="H93">
        <v>2</v>
      </c>
      <c r="I93">
        <v>4</v>
      </c>
      <c r="J93">
        <v>2</v>
      </c>
      <c r="K93">
        <v>6</v>
      </c>
      <c r="L93">
        <v>0</v>
      </c>
      <c r="M93" t="s">
        <v>348</v>
      </c>
    </row>
    <row r="94" spans="1:13" x14ac:dyDescent="0.3">
      <c r="A94">
        <v>29</v>
      </c>
      <c r="B94" t="s">
        <v>2093</v>
      </c>
      <c r="C94" t="s">
        <v>26</v>
      </c>
      <c r="D94">
        <v>0</v>
      </c>
      <c r="E94">
        <v>0</v>
      </c>
      <c r="F94">
        <v>0</v>
      </c>
      <c r="G94">
        <v>0.375</v>
      </c>
      <c r="H94">
        <v>1</v>
      </c>
      <c r="I94">
        <v>3</v>
      </c>
      <c r="J94">
        <v>0</v>
      </c>
      <c r="K94">
        <v>1</v>
      </c>
      <c r="L94">
        <v>0</v>
      </c>
      <c r="M94" t="s">
        <v>2094</v>
      </c>
    </row>
    <row r="95" spans="1:13" x14ac:dyDescent="0.3">
      <c r="A95">
        <v>33</v>
      </c>
      <c r="B95" t="s">
        <v>1236</v>
      </c>
      <c r="C95" t="s">
        <v>26</v>
      </c>
      <c r="D95">
        <v>4</v>
      </c>
      <c r="E95">
        <v>0</v>
      </c>
      <c r="F95">
        <v>0</v>
      </c>
      <c r="G95">
        <v>0.22700000000000001</v>
      </c>
      <c r="H95">
        <v>4</v>
      </c>
      <c r="I95">
        <v>5</v>
      </c>
      <c r="J95">
        <v>0</v>
      </c>
      <c r="K95">
        <v>3</v>
      </c>
      <c r="L95">
        <v>1</v>
      </c>
      <c r="M95" t="s">
        <v>911</v>
      </c>
    </row>
    <row r="96" spans="1:13" x14ac:dyDescent="0.3">
      <c r="A96">
        <v>37</v>
      </c>
      <c r="B96" t="s">
        <v>1237</v>
      </c>
      <c r="C96" t="s">
        <v>26</v>
      </c>
      <c r="D96">
        <v>5</v>
      </c>
      <c r="E96">
        <v>0</v>
      </c>
      <c r="F96">
        <v>2</v>
      </c>
      <c r="G96">
        <v>0.40600000000000003</v>
      </c>
      <c r="H96">
        <v>4</v>
      </c>
      <c r="I96">
        <v>5</v>
      </c>
      <c r="J96">
        <v>0</v>
      </c>
      <c r="K96">
        <v>2</v>
      </c>
      <c r="L96">
        <v>0</v>
      </c>
      <c r="M96" t="s">
        <v>914</v>
      </c>
    </row>
    <row r="97" spans="1:13" x14ac:dyDescent="0.3">
      <c r="A97">
        <v>38</v>
      </c>
      <c r="B97" t="s">
        <v>1524</v>
      </c>
      <c r="C97" t="s">
        <v>26</v>
      </c>
      <c r="D97">
        <v>0</v>
      </c>
      <c r="E97">
        <v>0</v>
      </c>
      <c r="F97">
        <v>0</v>
      </c>
      <c r="G97">
        <v>0.154</v>
      </c>
      <c r="H97">
        <v>0</v>
      </c>
      <c r="I97">
        <v>1</v>
      </c>
      <c r="J97">
        <v>0</v>
      </c>
      <c r="K97">
        <v>0</v>
      </c>
      <c r="L97">
        <v>0</v>
      </c>
      <c r="M97" t="s">
        <v>1525</v>
      </c>
    </row>
    <row r="98" spans="1:13" x14ac:dyDescent="0.3">
      <c r="A98">
        <v>39</v>
      </c>
      <c r="B98" t="s">
        <v>1655</v>
      </c>
      <c r="C98" t="s">
        <v>26</v>
      </c>
      <c r="D98">
        <v>5</v>
      </c>
      <c r="E98">
        <v>0</v>
      </c>
      <c r="F98">
        <v>3</v>
      </c>
      <c r="G98">
        <v>0.23699999999999999</v>
      </c>
      <c r="H98">
        <v>0</v>
      </c>
      <c r="I98">
        <v>1</v>
      </c>
      <c r="J98">
        <v>0</v>
      </c>
      <c r="K98">
        <v>3</v>
      </c>
      <c r="L98">
        <v>0</v>
      </c>
      <c r="M98" t="s">
        <v>1656</v>
      </c>
    </row>
    <row r="99" spans="1:13" x14ac:dyDescent="0.3">
      <c r="A99">
        <v>44</v>
      </c>
      <c r="B99" t="s">
        <v>1767</v>
      </c>
      <c r="C99" t="s">
        <v>26</v>
      </c>
      <c r="D99">
        <v>0</v>
      </c>
      <c r="E99">
        <v>0</v>
      </c>
      <c r="F99">
        <v>1</v>
      </c>
      <c r="G99">
        <v>0.55600000000000005</v>
      </c>
      <c r="H99">
        <v>1</v>
      </c>
      <c r="I99">
        <v>0</v>
      </c>
      <c r="J99">
        <v>0</v>
      </c>
      <c r="K99">
        <v>0</v>
      </c>
      <c r="L99">
        <v>0</v>
      </c>
      <c r="M99" t="s">
        <v>1768</v>
      </c>
    </row>
    <row r="100" spans="1:13" x14ac:dyDescent="0.3">
      <c r="A100">
        <v>95</v>
      </c>
      <c r="B100" t="s">
        <v>1232</v>
      </c>
      <c r="C100" t="s">
        <v>26</v>
      </c>
      <c r="D100">
        <v>6</v>
      </c>
      <c r="E100">
        <v>1</v>
      </c>
      <c r="F100">
        <v>5</v>
      </c>
      <c r="G100">
        <v>0.42</v>
      </c>
      <c r="H100">
        <v>4</v>
      </c>
      <c r="I100">
        <v>7</v>
      </c>
      <c r="J100">
        <v>0</v>
      </c>
      <c r="K100">
        <v>0</v>
      </c>
      <c r="L100">
        <v>1</v>
      </c>
      <c r="M100" t="s">
        <v>355</v>
      </c>
    </row>
    <row r="101" spans="1:13" x14ac:dyDescent="0.3">
      <c r="A101">
        <v>99</v>
      </c>
      <c r="B101" t="s">
        <v>1238</v>
      </c>
      <c r="C101" t="s">
        <v>26</v>
      </c>
      <c r="D101">
        <v>0</v>
      </c>
      <c r="E101">
        <v>1</v>
      </c>
      <c r="F101">
        <v>0</v>
      </c>
      <c r="G101">
        <v>0.222</v>
      </c>
      <c r="H101">
        <v>3</v>
      </c>
      <c r="I101">
        <v>1</v>
      </c>
      <c r="J101">
        <v>0</v>
      </c>
      <c r="K101">
        <v>0</v>
      </c>
      <c r="L101">
        <v>1</v>
      </c>
      <c r="M101" t="s">
        <v>352</v>
      </c>
    </row>
    <row r="102" spans="1:13" x14ac:dyDescent="0.3">
      <c r="A102">
        <v>4</v>
      </c>
      <c r="B102" t="s">
        <v>1240</v>
      </c>
      <c r="C102" t="s">
        <v>13</v>
      </c>
      <c r="D102">
        <v>3</v>
      </c>
      <c r="E102">
        <v>1</v>
      </c>
      <c r="F102">
        <v>4</v>
      </c>
      <c r="G102">
        <v>0.21</v>
      </c>
      <c r="H102">
        <v>0</v>
      </c>
      <c r="I102">
        <v>6</v>
      </c>
      <c r="J102">
        <v>0</v>
      </c>
      <c r="K102">
        <v>0</v>
      </c>
      <c r="L102">
        <v>0</v>
      </c>
      <c r="M102" t="s">
        <v>358</v>
      </c>
    </row>
    <row r="103" spans="1:13" x14ac:dyDescent="0.3">
      <c r="A103">
        <v>5</v>
      </c>
      <c r="B103" t="s">
        <v>1241</v>
      </c>
      <c r="C103" t="s">
        <v>13</v>
      </c>
      <c r="D103">
        <v>2</v>
      </c>
      <c r="E103">
        <v>0</v>
      </c>
      <c r="F103">
        <v>1</v>
      </c>
      <c r="G103">
        <v>0.26700000000000002</v>
      </c>
      <c r="H103">
        <v>6</v>
      </c>
      <c r="I103">
        <v>4</v>
      </c>
      <c r="J103">
        <v>1</v>
      </c>
      <c r="K103">
        <v>0</v>
      </c>
      <c r="L103">
        <v>0</v>
      </c>
      <c r="M103" t="s">
        <v>595</v>
      </c>
    </row>
    <row r="104" spans="1:13" x14ac:dyDescent="0.3">
      <c r="A104">
        <v>6</v>
      </c>
      <c r="B104" t="s">
        <v>1242</v>
      </c>
      <c r="C104" t="s">
        <v>13</v>
      </c>
      <c r="D104">
        <v>4</v>
      </c>
      <c r="E104">
        <v>0</v>
      </c>
      <c r="F104">
        <v>7</v>
      </c>
      <c r="G104">
        <v>0.29799999999999999</v>
      </c>
      <c r="H104">
        <v>3</v>
      </c>
      <c r="I104">
        <v>4</v>
      </c>
      <c r="J104">
        <v>0</v>
      </c>
      <c r="K104">
        <v>5</v>
      </c>
      <c r="L104">
        <v>0</v>
      </c>
      <c r="M104" t="s">
        <v>361</v>
      </c>
    </row>
    <row r="105" spans="1:13" x14ac:dyDescent="0.3">
      <c r="A105">
        <v>9</v>
      </c>
      <c r="B105" t="s">
        <v>1244</v>
      </c>
      <c r="C105" t="s">
        <v>13</v>
      </c>
      <c r="D105">
        <v>10</v>
      </c>
      <c r="E105">
        <v>1</v>
      </c>
      <c r="F105">
        <v>0</v>
      </c>
      <c r="G105">
        <v>0.26400000000000001</v>
      </c>
      <c r="H105">
        <v>5</v>
      </c>
      <c r="I105">
        <v>8</v>
      </c>
      <c r="J105">
        <v>0</v>
      </c>
      <c r="K105">
        <v>6</v>
      </c>
      <c r="L105">
        <v>0</v>
      </c>
      <c r="M105" t="s">
        <v>949</v>
      </c>
    </row>
    <row r="106" spans="1:13" x14ac:dyDescent="0.3">
      <c r="A106">
        <v>13</v>
      </c>
      <c r="B106" t="s">
        <v>1246</v>
      </c>
      <c r="C106" t="s">
        <v>13</v>
      </c>
      <c r="D106">
        <v>5</v>
      </c>
      <c r="E106">
        <v>1</v>
      </c>
      <c r="F106">
        <v>5</v>
      </c>
      <c r="G106">
        <v>0.26900000000000002</v>
      </c>
      <c r="H106">
        <v>0</v>
      </c>
      <c r="I106">
        <v>4</v>
      </c>
      <c r="J106">
        <v>0</v>
      </c>
      <c r="K106">
        <v>2</v>
      </c>
      <c r="L106">
        <v>0</v>
      </c>
      <c r="M106" t="s">
        <v>356</v>
      </c>
    </row>
    <row r="107" spans="1:13" x14ac:dyDescent="0.3">
      <c r="A107">
        <v>15</v>
      </c>
      <c r="B107" t="s">
        <v>1588</v>
      </c>
      <c r="C107" t="s">
        <v>13</v>
      </c>
      <c r="D107">
        <v>1</v>
      </c>
      <c r="E107">
        <v>0</v>
      </c>
      <c r="F107">
        <v>3</v>
      </c>
      <c r="G107">
        <v>0.216</v>
      </c>
      <c r="H107">
        <v>4</v>
      </c>
      <c r="I107">
        <v>0</v>
      </c>
      <c r="J107">
        <v>0</v>
      </c>
      <c r="K107">
        <v>2</v>
      </c>
      <c r="L107">
        <v>0</v>
      </c>
      <c r="M107" t="s">
        <v>1589</v>
      </c>
    </row>
    <row r="108" spans="1:13" x14ac:dyDescent="0.3">
      <c r="A108">
        <v>16</v>
      </c>
      <c r="B108" t="s">
        <v>1248</v>
      </c>
      <c r="C108" t="s">
        <v>13</v>
      </c>
      <c r="D108">
        <v>4</v>
      </c>
      <c r="E108">
        <v>2</v>
      </c>
      <c r="F108">
        <v>0</v>
      </c>
      <c r="G108">
        <v>0.22700000000000001</v>
      </c>
      <c r="H108">
        <v>3</v>
      </c>
      <c r="I108">
        <v>7</v>
      </c>
      <c r="J108">
        <v>1</v>
      </c>
      <c r="K108">
        <v>1</v>
      </c>
      <c r="L108">
        <v>0</v>
      </c>
      <c r="M108" t="s">
        <v>364</v>
      </c>
    </row>
    <row r="109" spans="1:13" x14ac:dyDescent="0.3">
      <c r="A109">
        <v>19</v>
      </c>
      <c r="B109" t="s">
        <v>1788</v>
      </c>
      <c r="C109" t="s">
        <v>13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1789</v>
      </c>
    </row>
    <row r="110" spans="1:13" x14ac:dyDescent="0.3">
      <c r="A110">
        <v>23</v>
      </c>
      <c r="B110" t="s">
        <v>2255</v>
      </c>
      <c r="C110" t="s">
        <v>13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2256</v>
      </c>
    </row>
    <row r="111" spans="1:13" x14ac:dyDescent="0.3">
      <c r="A111">
        <v>26</v>
      </c>
      <c r="B111" t="s">
        <v>1250</v>
      </c>
      <c r="C111" t="s">
        <v>13</v>
      </c>
      <c r="D111">
        <v>2</v>
      </c>
      <c r="E111">
        <v>0</v>
      </c>
      <c r="F111">
        <v>2</v>
      </c>
      <c r="G111">
        <v>0.23300000000000001</v>
      </c>
      <c r="H111">
        <v>1</v>
      </c>
      <c r="I111">
        <v>2</v>
      </c>
      <c r="J111">
        <v>0</v>
      </c>
      <c r="K111">
        <v>1</v>
      </c>
      <c r="L111">
        <v>0</v>
      </c>
      <c r="M111" t="s">
        <v>1141</v>
      </c>
    </row>
    <row r="112" spans="1:13" x14ac:dyDescent="0.3">
      <c r="A112">
        <v>31</v>
      </c>
      <c r="B112" t="s">
        <v>1251</v>
      </c>
      <c r="C112" t="s">
        <v>13</v>
      </c>
      <c r="D112">
        <v>4</v>
      </c>
      <c r="E112">
        <v>0</v>
      </c>
      <c r="F112">
        <v>0</v>
      </c>
      <c r="G112">
        <v>0.20200000000000001</v>
      </c>
      <c r="H112">
        <v>4</v>
      </c>
      <c r="I112">
        <v>7</v>
      </c>
      <c r="J112">
        <v>0</v>
      </c>
      <c r="K112">
        <v>1</v>
      </c>
      <c r="L112">
        <v>1</v>
      </c>
      <c r="M112" t="s">
        <v>363</v>
      </c>
    </row>
    <row r="113" spans="1:13" x14ac:dyDescent="0.3">
      <c r="A113">
        <v>32</v>
      </c>
      <c r="B113" t="s">
        <v>1252</v>
      </c>
      <c r="C113" t="s">
        <v>13</v>
      </c>
      <c r="D113">
        <v>5</v>
      </c>
      <c r="E113">
        <v>0</v>
      </c>
      <c r="F113">
        <v>2</v>
      </c>
      <c r="G113">
        <v>0.23200000000000001</v>
      </c>
      <c r="H113">
        <v>5</v>
      </c>
      <c r="I113">
        <v>9</v>
      </c>
      <c r="J113">
        <v>1</v>
      </c>
      <c r="K113">
        <v>1</v>
      </c>
      <c r="L113">
        <v>0</v>
      </c>
      <c r="M113" t="s">
        <v>917</v>
      </c>
    </row>
    <row r="114" spans="1:13" x14ac:dyDescent="0.3">
      <c r="A114">
        <v>34</v>
      </c>
      <c r="B114" t="s">
        <v>1781</v>
      </c>
      <c r="C114" t="s">
        <v>13</v>
      </c>
      <c r="D114">
        <v>2</v>
      </c>
      <c r="E114">
        <v>2</v>
      </c>
      <c r="F114">
        <v>1</v>
      </c>
      <c r="G114">
        <v>0.28299999999999997</v>
      </c>
      <c r="H114">
        <v>1</v>
      </c>
      <c r="I114">
        <v>5</v>
      </c>
      <c r="J114">
        <v>0</v>
      </c>
      <c r="K114">
        <v>0</v>
      </c>
      <c r="L114">
        <v>1</v>
      </c>
      <c r="M114" t="s">
        <v>1782</v>
      </c>
    </row>
    <row r="115" spans="1:13" x14ac:dyDescent="0.3">
      <c r="A115">
        <v>36</v>
      </c>
      <c r="B115" t="s">
        <v>1254</v>
      </c>
      <c r="C115" t="s">
        <v>13</v>
      </c>
      <c r="D115">
        <v>4</v>
      </c>
      <c r="E115">
        <v>1</v>
      </c>
      <c r="F115">
        <v>2</v>
      </c>
      <c r="G115">
        <v>0.20399999999999999</v>
      </c>
      <c r="H115">
        <v>4</v>
      </c>
      <c r="I115">
        <v>6</v>
      </c>
      <c r="J115">
        <v>0</v>
      </c>
      <c r="K115">
        <v>1</v>
      </c>
      <c r="L115">
        <v>0</v>
      </c>
      <c r="M115" t="s">
        <v>360</v>
      </c>
    </row>
    <row r="116" spans="1:13" x14ac:dyDescent="0.3">
      <c r="A116">
        <v>38</v>
      </c>
      <c r="B116" t="s">
        <v>1792</v>
      </c>
      <c r="C116" t="s">
        <v>13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 t="s">
        <v>1793</v>
      </c>
    </row>
    <row r="117" spans="1:13" x14ac:dyDescent="0.3">
      <c r="A117">
        <v>39</v>
      </c>
      <c r="B117" t="s">
        <v>1255</v>
      </c>
      <c r="C117" t="s">
        <v>13</v>
      </c>
      <c r="D117">
        <v>0</v>
      </c>
      <c r="E117">
        <v>3</v>
      </c>
      <c r="F117">
        <v>0</v>
      </c>
      <c r="G117">
        <v>0.34100000000000003</v>
      </c>
      <c r="H117">
        <v>2</v>
      </c>
      <c r="I117">
        <v>1</v>
      </c>
      <c r="J117">
        <v>0</v>
      </c>
      <c r="K117">
        <v>1</v>
      </c>
      <c r="L117">
        <v>0</v>
      </c>
      <c r="M117" t="s">
        <v>1156</v>
      </c>
    </row>
    <row r="118" spans="1:13" x14ac:dyDescent="0.3">
      <c r="A118">
        <v>40</v>
      </c>
      <c r="B118" t="s">
        <v>1256</v>
      </c>
      <c r="C118" t="s">
        <v>13</v>
      </c>
      <c r="D118">
        <v>10</v>
      </c>
      <c r="E118">
        <v>1</v>
      </c>
      <c r="F118">
        <v>0</v>
      </c>
      <c r="G118">
        <v>0.33700000000000002</v>
      </c>
      <c r="H118">
        <v>2</v>
      </c>
      <c r="I118">
        <v>9</v>
      </c>
      <c r="J118">
        <v>0</v>
      </c>
      <c r="K118">
        <v>1</v>
      </c>
      <c r="L118">
        <v>1</v>
      </c>
      <c r="M118" t="s">
        <v>362</v>
      </c>
    </row>
    <row r="119" spans="1:13" x14ac:dyDescent="0.3">
      <c r="A119">
        <v>49</v>
      </c>
      <c r="B119" t="s">
        <v>1769</v>
      </c>
      <c r="C119" t="s">
        <v>13</v>
      </c>
      <c r="D119">
        <v>2</v>
      </c>
      <c r="E119">
        <v>2</v>
      </c>
      <c r="F119">
        <v>1</v>
      </c>
      <c r="G119">
        <v>0.32100000000000001</v>
      </c>
      <c r="H119">
        <v>0</v>
      </c>
      <c r="I119">
        <v>0</v>
      </c>
      <c r="J119">
        <v>1</v>
      </c>
      <c r="K119">
        <v>0</v>
      </c>
      <c r="L119">
        <v>0</v>
      </c>
      <c r="M119" t="s">
        <v>1770</v>
      </c>
    </row>
    <row r="120" spans="1:13" x14ac:dyDescent="0.3">
      <c r="A120">
        <v>52</v>
      </c>
      <c r="B120" t="s">
        <v>1258</v>
      </c>
      <c r="C120" t="s">
        <v>13</v>
      </c>
      <c r="D120">
        <v>11</v>
      </c>
      <c r="E120">
        <v>1</v>
      </c>
      <c r="F120">
        <v>2</v>
      </c>
      <c r="G120">
        <v>0.314</v>
      </c>
      <c r="H120">
        <v>4</v>
      </c>
      <c r="I120">
        <v>4</v>
      </c>
      <c r="J120">
        <v>1</v>
      </c>
      <c r="K120">
        <v>2</v>
      </c>
      <c r="L120">
        <v>0</v>
      </c>
      <c r="M120" t="s">
        <v>1121</v>
      </c>
    </row>
    <row r="121" spans="1:13" x14ac:dyDescent="0.3">
      <c r="A121">
        <v>74</v>
      </c>
      <c r="B121" t="s">
        <v>2176</v>
      </c>
      <c r="C121" t="s">
        <v>13</v>
      </c>
      <c r="D121">
        <v>1</v>
      </c>
      <c r="E121">
        <v>0</v>
      </c>
      <c r="F121">
        <v>0</v>
      </c>
      <c r="G121">
        <v>0.222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2177</v>
      </c>
    </row>
    <row r="122" spans="1:13" x14ac:dyDescent="0.3">
      <c r="A122">
        <v>75</v>
      </c>
      <c r="B122" t="s">
        <v>2069</v>
      </c>
      <c r="C122" t="s">
        <v>13</v>
      </c>
      <c r="D122">
        <v>0</v>
      </c>
      <c r="E122">
        <v>0</v>
      </c>
      <c r="F122">
        <v>0</v>
      </c>
      <c r="G122">
        <v>0.222</v>
      </c>
      <c r="H122">
        <v>2</v>
      </c>
      <c r="I122">
        <v>1</v>
      </c>
      <c r="J122">
        <v>0</v>
      </c>
      <c r="K122">
        <v>0</v>
      </c>
      <c r="L122">
        <v>0</v>
      </c>
      <c r="M122" t="s">
        <v>2070</v>
      </c>
    </row>
    <row r="123" spans="1:13" x14ac:dyDescent="0.3">
      <c r="A123">
        <v>86</v>
      </c>
      <c r="B123" t="s">
        <v>1249</v>
      </c>
      <c r="C123" t="s">
        <v>13</v>
      </c>
      <c r="D123">
        <v>2</v>
      </c>
      <c r="E123">
        <v>0</v>
      </c>
      <c r="F123">
        <v>0</v>
      </c>
      <c r="G123">
        <v>0.35899999999999999</v>
      </c>
      <c r="H123">
        <v>3</v>
      </c>
      <c r="I123">
        <v>3</v>
      </c>
      <c r="J123">
        <v>0</v>
      </c>
      <c r="K123">
        <v>1</v>
      </c>
      <c r="L123">
        <v>0</v>
      </c>
      <c r="M123" t="s">
        <v>605</v>
      </c>
    </row>
    <row r="124" spans="1:13" x14ac:dyDescent="0.3">
      <c r="A124">
        <v>88</v>
      </c>
      <c r="B124" t="s">
        <v>1247</v>
      </c>
      <c r="C124" t="s">
        <v>13</v>
      </c>
      <c r="D124">
        <v>9</v>
      </c>
      <c r="E124">
        <v>0</v>
      </c>
      <c r="F124">
        <v>2</v>
      </c>
      <c r="G124">
        <v>0.221</v>
      </c>
      <c r="H124">
        <v>4</v>
      </c>
      <c r="I124">
        <v>1</v>
      </c>
      <c r="J124">
        <v>0</v>
      </c>
      <c r="K124">
        <v>1</v>
      </c>
      <c r="L124">
        <v>2</v>
      </c>
      <c r="M124" t="s">
        <v>357</v>
      </c>
    </row>
    <row r="125" spans="1:13" x14ac:dyDescent="0.3">
      <c r="A125">
        <v>89</v>
      </c>
      <c r="B125" t="s">
        <v>1526</v>
      </c>
      <c r="C125" t="s">
        <v>13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 t="s">
        <v>1527</v>
      </c>
    </row>
    <row r="126" spans="1:13" x14ac:dyDescent="0.3">
      <c r="A126">
        <v>90</v>
      </c>
      <c r="B126" t="s">
        <v>1239</v>
      </c>
      <c r="C126" t="s">
        <v>13</v>
      </c>
      <c r="D126">
        <v>2</v>
      </c>
      <c r="E126">
        <v>0</v>
      </c>
      <c r="F126">
        <v>2</v>
      </c>
      <c r="G126">
        <v>0.189</v>
      </c>
      <c r="H126">
        <v>0</v>
      </c>
      <c r="I126">
        <v>3</v>
      </c>
      <c r="J126">
        <v>0</v>
      </c>
      <c r="K126">
        <v>1</v>
      </c>
      <c r="L126">
        <v>0</v>
      </c>
      <c r="M126" t="s">
        <v>601</v>
      </c>
    </row>
    <row r="127" spans="1:13" x14ac:dyDescent="0.3">
      <c r="A127">
        <v>91</v>
      </c>
      <c r="B127" t="s">
        <v>1243</v>
      </c>
      <c r="C127" t="s">
        <v>13</v>
      </c>
      <c r="D127">
        <v>0</v>
      </c>
      <c r="E127">
        <v>0</v>
      </c>
      <c r="F127">
        <v>1</v>
      </c>
      <c r="G127">
        <v>0.4</v>
      </c>
      <c r="H127">
        <v>0</v>
      </c>
      <c r="I127">
        <v>0</v>
      </c>
      <c r="J127">
        <v>0</v>
      </c>
      <c r="K127">
        <v>0</v>
      </c>
      <c r="L127">
        <v>0</v>
      </c>
      <c r="M127" t="s">
        <v>608</v>
      </c>
    </row>
    <row r="128" spans="1:13" x14ac:dyDescent="0.3">
      <c r="A128">
        <v>92</v>
      </c>
      <c r="B128" t="s">
        <v>1790</v>
      </c>
      <c r="C128" t="s">
        <v>13</v>
      </c>
      <c r="D128">
        <v>0</v>
      </c>
      <c r="E128">
        <v>0</v>
      </c>
      <c r="F128">
        <v>1</v>
      </c>
      <c r="G128">
        <v>0.25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1791</v>
      </c>
    </row>
    <row r="129" spans="1:13" x14ac:dyDescent="0.3">
      <c r="A129">
        <v>93</v>
      </c>
      <c r="B129" t="s">
        <v>1245</v>
      </c>
      <c r="C129" t="s">
        <v>13</v>
      </c>
      <c r="D129">
        <v>1</v>
      </c>
      <c r="E129">
        <v>0</v>
      </c>
      <c r="F129">
        <v>1</v>
      </c>
      <c r="G129">
        <v>0.375</v>
      </c>
      <c r="H129">
        <v>0</v>
      </c>
      <c r="I129">
        <v>2</v>
      </c>
      <c r="J129">
        <v>0</v>
      </c>
      <c r="K129">
        <v>0</v>
      </c>
      <c r="L129">
        <v>0</v>
      </c>
      <c r="M129" t="s">
        <v>365</v>
      </c>
    </row>
    <row r="130" spans="1:13" x14ac:dyDescent="0.3">
      <c r="A130">
        <v>94</v>
      </c>
      <c r="B130" t="s">
        <v>1257</v>
      </c>
      <c r="C130" t="s">
        <v>13</v>
      </c>
      <c r="D130">
        <v>0</v>
      </c>
      <c r="E130">
        <v>0</v>
      </c>
      <c r="F130">
        <v>1</v>
      </c>
      <c r="G130">
        <v>0.33300000000000002</v>
      </c>
      <c r="H130">
        <v>0</v>
      </c>
      <c r="I130">
        <v>1</v>
      </c>
      <c r="J130">
        <v>0</v>
      </c>
      <c r="K130">
        <v>0</v>
      </c>
      <c r="L130">
        <v>0</v>
      </c>
      <c r="M130" t="s">
        <v>920</v>
      </c>
    </row>
    <row r="131" spans="1:13" x14ac:dyDescent="0.3">
      <c r="A131">
        <v>95</v>
      </c>
      <c r="B131" t="s">
        <v>1253</v>
      </c>
      <c r="C131" t="s">
        <v>13</v>
      </c>
      <c r="D131">
        <v>2</v>
      </c>
      <c r="E131">
        <v>0</v>
      </c>
      <c r="F131">
        <v>0</v>
      </c>
      <c r="G131">
        <v>0.255</v>
      </c>
      <c r="H131">
        <v>1</v>
      </c>
      <c r="I131">
        <v>0</v>
      </c>
      <c r="J131">
        <v>0</v>
      </c>
      <c r="K131">
        <v>1</v>
      </c>
      <c r="L131">
        <v>0</v>
      </c>
      <c r="M131" t="s">
        <v>359</v>
      </c>
    </row>
    <row r="132" spans="1:13" x14ac:dyDescent="0.3">
      <c r="A132">
        <v>2</v>
      </c>
      <c r="B132" t="s">
        <v>1259</v>
      </c>
      <c r="C132" t="s">
        <v>22</v>
      </c>
      <c r="D132">
        <v>2</v>
      </c>
      <c r="E132">
        <v>0</v>
      </c>
      <c r="F132">
        <v>0</v>
      </c>
      <c r="G132">
        <v>0.20499999999999999</v>
      </c>
      <c r="H132">
        <v>1</v>
      </c>
      <c r="I132">
        <v>2</v>
      </c>
      <c r="J132">
        <v>0</v>
      </c>
      <c r="K132">
        <v>2</v>
      </c>
      <c r="L132">
        <v>0</v>
      </c>
      <c r="M132" t="s">
        <v>501</v>
      </c>
    </row>
    <row r="133" spans="1:13" x14ac:dyDescent="0.3">
      <c r="A133">
        <v>6</v>
      </c>
      <c r="B133" t="s">
        <v>1261</v>
      </c>
      <c r="C133" t="s">
        <v>22</v>
      </c>
      <c r="D133">
        <v>2</v>
      </c>
      <c r="E133">
        <v>2</v>
      </c>
      <c r="F133">
        <v>2</v>
      </c>
      <c r="G133">
        <v>0.25900000000000001</v>
      </c>
      <c r="H133">
        <v>0</v>
      </c>
      <c r="I133">
        <v>1</v>
      </c>
      <c r="J133">
        <v>1</v>
      </c>
      <c r="K133">
        <v>0</v>
      </c>
      <c r="L133">
        <v>0</v>
      </c>
      <c r="M133" t="s">
        <v>884</v>
      </c>
    </row>
    <row r="134" spans="1:13" x14ac:dyDescent="0.3">
      <c r="A134">
        <v>9</v>
      </c>
      <c r="B134" t="s">
        <v>1698</v>
      </c>
      <c r="C134" t="s">
        <v>22</v>
      </c>
      <c r="D134">
        <v>0</v>
      </c>
      <c r="E134">
        <v>0</v>
      </c>
      <c r="F134">
        <v>0</v>
      </c>
      <c r="G134">
        <v>0.154</v>
      </c>
      <c r="H134">
        <v>0</v>
      </c>
      <c r="I134">
        <v>1</v>
      </c>
      <c r="J134">
        <v>0</v>
      </c>
      <c r="K134">
        <v>0</v>
      </c>
      <c r="L134">
        <v>1</v>
      </c>
      <c r="M134" t="s">
        <v>1699</v>
      </c>
    </row>
    <row r="135" spans="1:13" x14ac:dyDescent="0.3">
      <c r="A135">
        <v>16</v>
      </c>
      <c r="B135" t="s">
        <v>1264</v>
      </c>
      <c r="C135" t="s">
        <v>22</v>
      </c>
      <c r="D135">
        <v>3</v>
      </c>
      <c r="E135">
        <v>0</v>
      </c>
      <c r="F135">
        <v>2</v>
      </c>
      <c r="G135">
        <v>0.28599999999999998</v>
      </c>
      <c r="H135">
        <v>4</v>
      </c>
      <c r="I135">
        <v>5</v>
      </c>
      <c r="J135">
        <v>0</v>
      </c>
      <c r="K135">
        <v>1</v>
      </c>
      <c r="L135">
        <v>0</v>
      </c>
      <c r="M135" t="s">
        <v>881</v>
      </c>
    </row>
    <row r="136" spans="1:13" x14ac:dyDescent="0.3">
      <c r="A136">
        <v>17</v>
      </c>
      <c r="B136" t="s">
        <v>1265</v>
      </c>
      <c r="C136" t="s">
        <v>22</v>
      </c>
      <c r="D136">
        <v>5</v>
      </c>
      <c r="E136">
        <v>0</v>
      </c>
      <c r="F136">
        <v>0</v>
      </c>
      <c r="G136">
        <v>0.16700000000000001</v>
      </c>
      <c r="H136">
        <v>1</v>
      </c>
      <c r="I136">
        <v>0</v>
      </c>
      <c r="J136">
        <v>0</v>
      </c>
      <c r="K136">
        <v>1</v>
      </c>
      <c r="L136">
        <v>0</v>
      </c>
      <c r="M136" t="s">
        <v>1124</v>
      </c>
    </row>
    <row r="137" spans="1:13" x14ac:dyDescent="0.3">
      <c r="A137">
        <v>19</v>
      </c>
      <c r="B137" t="s">
        <v>1267</v>
      </c>
      <c r="C137" t="s">
        <v>22</v>
      </c>
      <c r="D137">
        <v>4</v>
      </c>
      <c r="E137">
        <v>1</v>
      </c>
      <c r="F137">
        <v>1</v>
      </c>
      <c r="G137">
        <v>0.19500000000000001</v>
      </c>
      <c r="H137">
        <v>2</v>
      </c>
      <c r="I137">
        <v>4</v>
      </c>
      <c r="J137">
        <v>0</v>
      </c>
      <c r="K137">
        <v>1</v>
      </c>
      <c r="L137">
        <v>0</v>
      </c>
      <c r="M137" t="s">
        <v>1044</v>
      </c>
    </row>
    <row r="138" spans="1:13" x14ac:dyDescent="0.3">
      <c r="A138">
        <v>21</v>
      </c>
      <c r="B138" t="s">
        <v>1843</v>
      </c>
      <c r="C138" t="s">
        <v>22</v>
      </c>
      <c r="D138">
        <v>3</v>
      </c>
      <c r="E138">
        <v>0</v>
      </c>
      <c r="F138">
        <v>0</v>
      </c>
      <c r="G138">
        <v>0.25800000000000001</v>
      </c>
      <c r="H138">
        <v>1</v>
      </c>
      <c r="I138">
        <v>3</v>
      </c>
      <c r="J138">
        <v>0</v>
      </c>
      <c r="K138">
        <v>0</v>
      </c>
      <c r="L138">
        <v>0</v>
      </c>
      <c r="M138" t="s">
        <v>1844</v>
      </c>
    </row>
    <row r="139" spans="1:13" x14ac:dyDescent="0.3">
      <c r="A139">
        <v>26</v>
      </c>
      <c r="B139" t="s">
        <v>1269</v>
      </c>
      <c r="C139" t="s">
        <v>22</v>
      </c>
      <c r="D139">
        <v>6</v>
      </c>
      <c r="E139">
        <v>1</v>
      </c>
      <c r="F139">
        <v>0</v>
      </c>
      <c r="G139">
        <v>0.312</v>
      </c>
      <c r="H139">
        <v>2</v>
      </c>
      <c r="I139">
        <v>2</v>
      </c>
      <c r="J139">
        <v>0</v>
      </c>
      <c r="K139">
        <v>1</v>
      </c>
      <c r="L139">
        <v>1</v>
      </c>
      <c r="M139" t="s">
        <v>505</v>
      </c>
    </row>
    <row r="140" spans="1:13" x14ac:dyDescent="0.3">
      <c r="A140">
        <v>29</v>
      </c>
      <c r="B140" t="s">
        <v>1271</v>
      </c>
      <c r="C140" t="s">
        <v>22</v>
      </c>
      <c r="D140">
        <v>6</v>
      </c>
      <c r="E140">
        <v>1</v>
      </c>
      <c r="F140">
        <v>0</v>
      </c>
      <c r="G140">
        <v>0.32500000000000001</v>
      </c>
      <c r="H140">
        <v>0</v>
      </c>
      <c r="I140">
        <v>1</v>
      </c>
      <c r="J140">
        <v>0</v>
      </c>
      <c r="K140">
        <v>0</v>
      </c>
      <c r="L140">
        <v>1</v>
      </c>
      <c r="M140" t="s">
        <v>502</v>
      </c>
    </row>
    <row r="141" spans="1:13" x14ac:dyDescent="0.3">
      <c r="A141">
        <v>31</v>
      </c>
      <c r="B141" t="s">
        <v>1272</v>
      </c>
      <c r="C141" t="s">
        <v>22</v>
      </c>
      <c r="D141">
        <v>12</v>
      </c>
      <c r="E141">
        <v>0</v>
      </c>
      <c r="F141">
        <v>0</v>
      </c>
      <c r="G141">
        <v>0.24399999999999999</v>
      </c>
      <c r="H141">
        <v>2</v>
      </c>
      <c r="I141">
        <v>4</v>
      </c>
      <c r="J141">
        <v>0</v>
      </c>
      <c r="K141">
        <v>1</v>
      </c>
      <c r="L141">
        <v>2</v>
      </c>
      <c r="M141" t="s">
        <v>497</v>
      </c>
    </row>
    <row r="142" spans="1:13" x14ac:dyDescent="0.3">
      <c r="A142">
        <v>36</v>
      </c>
      <c r="B142" t="s">
        <v>1274</v>
      </c>
      <c r="C142" t="s">
        <v>22</v>
      </c>
      <c r="D142">
        <v>2</v>
      </c>
      <c r="E142">
        <v>0</v>
      </c>
      <c r="F142">
        <v>1</v>
      </c>
      <c r="G142">
        <v>0.26900000000000002</v>
      </c>
      <c r="H142">
        <v>2</v>
      </c>
      <c r="I142">
        <v>5</v>
      </c>
      <c r="J142">
        <v>0</v>
      </c>
      <c r="K142">
        <v>0</v>
      </c>
      <c r="L142">
        <v>0</v>
      </c>
      <c r="M142" t="s">
        <v>1069</v>
      </c>
    </row>
    <row r="143" spans="1:13" x14ac:dyDescent="0.3">
      <c r="A143">
        <v>39</v>
      </c>
      <c r="B143" t="s">
        <v>1794</v>
      </c>
      <c r="C143" t="s">
        <v>22</v>
      </c>
      <c r="D143">
        <v>1</v>
      </c>
      <c r="E143">
        <v>0</v>
      </c>
      <c r="F143">
        <v>0</v>
      </c>
      <c r="G143">
        <v>0.23300000000000001</v>
      </c>
      <c r="H143">
        <v>2</v>
      </c>
      <c r="I143">
        <v>1</v>
      </c>
      <c r="J143">
        <v>0</v>
      </c>
      <c r="K143">
        <v>2</v>
      </c>
      <c r="L143">
        <v>0</v>
      </c>
      <c r="M143" t="s">
        <v>1795</v>
      </c>
    </row>
    <row r="144" spans="1:13" x14ac:dyDescent="0.3">
      <c r="A144">
        <v>41</v>
      </c>
      <c r="B144" t="s">
        <v>1275</v>
      </c>
      <c r="C144" t="s">
        <v>22</v>
      </c>
      <c r="D144">
        <v>1</v>
      </c>
      <c r="E144">
        <v>1</v>
      </c>
      <c r="F144">
        <v>0</v>
      </c>
      <c r="G144">
        <v>0.27500000000000002</v>
      </c>
      <c r="H144">
        <v>5</v>
      </c>
      <c r="I144">
        <v>4</v>
      </c>
      <c r="J144">
        <v>0</v>
      </c>
      <c r="K144">
        <v>1</v>
      </c>
      <c r="L144">
        <v>0</v>
      </c>
      <c r="M144" t="s">
        <v>1072</v>
      </c>
    </row>
    <row r="145" spans="1:13" x14ac:dyDescent="0.3">
      <c r="A145">
        <v>43</v>
      </c>
      <c r="B145" t="s">
        <v>1651</v>
      </c>
      <c r="C145" t="s">
        <v>22</v>
      </c>
      <c r="D145">
        <v>0</v>
      </c>
      <c r="E145">
        <v>0</v>
      </c>
      <c r="F145">
        <v>0</v>
      </c>
      <c r="G145">
        <v>0.26100000000000001</v>
      </c>
      <c r="H145">
        <v>0</v>
      </c>
      <c r="I145">
        <v>1</v>
      </c>
      <c r="J145">
        <v>0</v>
      </c>
      <c r="K145">
        <v>0</v>
      </c>
      <c r="L145">
        <v>0</v>
      </c>
      <c r="M145" t="s">
        <v>1652</v>
      </c>
    </row>
    <row r="146" spans="1:13" x14ac:dyDescent="0.3">
      <c r="A146">
        <v>45</v>
      </c>
      <c r="B146" t="s">
        <v>1276</v>
      </c>
      <c r="C146" t="s">
        <v>22</v>
      </c>
      <c r="D146">
        <v>2</v>
      </c>
      <c r="E146">
        <v>0</v>
      </c>
      <c r="F146">
        <v>2</v>
      </c>
      <c r="G146">
        <v>0.27700000000000002</v>
      </c>
      <c r="H146">
        <v>4</v>
      </c>
      <c r="I146">
        <v>4</v>
      </c>
      <c r="J146">
        <v>2</v>
      </c>
      <c r="K146">
        <v>2</v>
      </c>
      <c r="L146">
        <v>1</v>
      </c>
      <c r="M146" t="s">
        <v>1099</v>
      </c>
    </row>
    <row r="147" spans="1:13" x14ac:dyDescent="0.3">
      <c r="A147">
        <v>50</v>
      </c>
      <c r="B147" t="s">
        <v>1278</v>
      </c>
      <c r="C147" t="s">
        <v>22</v>
      </c>
      <c r="D147">
        <v>4</v>
      </c>
      <c r="E147">
        <v>1</v>
      </c>
      <c r="F147">
        <v>3</v>
      </c>
      <c r="G147">
        <v>0.185</v>
      </c>
      <c r="H147">
        <v>1</v>
      </c>
      <c r="I147">
        <v>1</v>
      </c>
      <c r="J147">
        <v>0</v>
      </c>
      <c r="K147">
        <v>0</v>
      </c>
      <c r="L147">
        <v>0</v>
      </c>
      <c r="M147" t="s">
        <v>887</v>
      </c>
    </row>
    <row r="148" spans="1:13" x14ac:dyDescent="0.3">
      <c r="A148">
        <v>51</v>
      </c>
      <c r="B148" t="s">
        <v>1262</v>
      </c>
      <c r="C148" t="s">
        <v>22</v>
      </c>
      <c r="D148">
        <v>1</v>
      </c>
      <c r="E148">
        <v>0</v>
      </c>
      <c r="F148">
        <v>0</v>
      </c>
      <c r="G148">
        <v>0.25800000000000001</v>
      </c>
      <c r="H148">
        <v>10</v>
      </c>
      <c r="I148">
        <v>4</v>
      </c>
      <c r="J148">
        <v>0</v>
      </c>
      <c r="K148">
        <v>0</v>
      </c>
      <c r="L148">
        <v>0</v>
      </c>
      <c r="M148" t="s">
        <v>500</v>
      </c>
    </row>
    <row r="149" spans="1:13" x14ac:dyDescent="0.3">
      <c r="A149">
        <v>99</v>
      </c>
      <c r="B149" t="s">
        <v>1528</v>
      </c>
      <c r="C149" t="s">
        <v>22</v>
      </c>
      <c r="D149">
        <v>1</v>
      </c>
      <c r="E149">
        <v>0</v>
      </c>
      <c r="F149">
        <v>0</v>
      </c>
      <c r="G149">
        <v>0.20899999999999999</v>
      </c>
      <c r="H149">
        <v>4</v>
      </c>
      <c r="I149">
        <v>3</v>
      </c>
      <c r="J149">
        <v>0</v>
      </c>
      <c r="K149">
        <v>0</v>
      </c>
      <c r="L149">
        <v>0</v>
      </c>
      <c r="M149" t="s">
        <v>1529</v>
      </c>
    </row>
    <row r="150" spans="1:13" x14ac:dyDescent="0.3">
      <c r="A150">
        <v>99</v>
      </c>
      <c r="B150" t="s">
        <v>1260</v>
      </c>
      <c r="C150" t="s">
        <v>22</v>
      </c>
      <c r="D150">
        <v>4</v>
      </c>
      <c r="E150">
        <v>0</v>
      </c>
      <c r="F150">
        <v>1</v>
      </c>
      <c r="G150">
        <v>0.27700000000000002</v>
      </c>
      <c r="H150">
        <v>1</v>
      </c>
      <c r="I150">
        <v>4</v>
      </c>
      <c r="J150">
        <v>0</v>
      </c>
      <c r="K150">
        <v>0</v>
      </c>
      <c r="L150">
        <v>0</v>
      </c>
      <c r="M150" t="s">
        <v>498</v>
      </c>
    </row>
    <row r="151" spans="1:13" x14ac:dyDescent="0.3">
      <c r="A151">
        <v>99</v>
      </c>
      <c r="B151" t="s">
        <v>2097</v>
      </c>
      <c r="C151" t="s">
        <v>22</v>
      </c>
      <c r="D151">
        <v>0</v>
      </c>
      <c r="E151">
        <v>0</v>
      </c>
      <c r="F151">
        <v>0</v>
      </c>
      <c r="G151">
        <v>0.125</v>
      </c>
      <c r="H151">
        <v>1</v>
      </c>
      <c r="I151">
        <v>1</v>
      </c>
      <c r="J151">
        <v>0</v>
      </c>
      <c r="K151">
        <v>0</v>
      </c>
      <c r="L151">
        <v>0</v>
      </c>
      <c r="M151" t="s">
        <v>2098</v>
      </c>
    </row>
    <row r="152" spans="1:13" x14ac:dyDescent="0.3">
      <c r="A152">
        <v>99</v>
      </c>
      <c r="B152" t="s">
        <v>1277</v>
      </c>
      <c r="C152" t="s">
        <v>22</v>
      </c>
      <c r="D152">
        <v>1</v>
      </c>
      <c r="E152">
        <v>0</v>
      </c>
      <c r="F152">
        <v>1</v>
      </c>
      <c r="G152">
        <v>0.21199999999999999</v>
      </c>
      <c r="H152">
        <v>0</v>
      </c>
      <c r="I152">
        <v>0</v>
      </c>
      <c r="J152">
        <v>0</v>
      </c>
      <c r="K152">
        <v>1</v>
      </c>
      <c r="L152">
        <v>0</v>
      </c>
      <c r="M152" t="s">
        <v>1159</v>
      </c>
    </row>
    <row r="153" spans="1:13" x14ac:dyDescent="0.3">
      <c r="A153">
        <v>99</v>
      </c>
      <c r="B153" t="s">
        <v>1268</v>
      </c>
      <c r="C153" t="s">
        <v>22</v>
      </c>
      <c r="D153">
        <v>4</v>
      </c>
      <c r="E153">
        <v>0</v>
      </c>
      <c r="F153">
        <v>3</v>
      </c>
      <c r="G153">
        <v>0.26800000000000002</v>
      </c>
      <c r="H153">
        <v>2</v>
      </c>
      <c r="I153">
        <v>0</v>
      </c>
      <c r="J153">
        <v>0</v>
      </c>
      <c r="K153">
        <v>0</v>
      </c>
      <c r="L153">
        <v>1</v>
      </c>
      <c r="M153" t="s">
        <v>1066</v>
      </c>
    </row>
    <row r="154" spans="1:13" x14ac:dyDescent="0.3">
      <c r="A154">
        <v>99</v>
      </c>
      <c r="B154" t="s">
        <v>2132</v>
      </c>
      <c r="C154" t="s">
        <v>22</v>
      </c>
      <c r="D154">
        <v>2</v>
      </c>
      <c r="E154">
        <v>0</v>
      </c>
      <c r="F154">
        <v>1</v>
      </c>
      <c r="G154">
        <v>0.28000000000000003</v>
      </c>
      <c r="H154">
        <v>0</v>
      </c>
      <c r="I154">
        <v>0</v>
      </c>
      <c r="J154">
        <v>0</v>
      </c>
      <c r="K154">
        <v>1</v>
      </c>
      <c r="L154">
        <v>1</v>
      </c>
      <c r="M154" t="s">
        <v>2133</v>
      </c>
    </row>
    <row r="155" spans="1:13" x14ac:dyDescent="0.3">
      <c r="A155">
        <v>99</v>
      </c>
      <c r="B155" t="s">
        <v>1796</v>
      </c>
      <c r="C155" t="s">
        <v>22</v>
      </c>
      <c r="D155">
        <v>0</v>
      </c>
      <c r="E155">
        <v>0</v>
      </c>
      <c r="F155">
        <v>1</v>
      </c>
      <c r="G155">
        <v>0.33300000000000002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1797</v>
      </c>
    </row>
    <row r="156" spans="1:13" x14ac:dyDescent="0.3">
      <c r="A156">
        <v>99</v>
      </c>
      <c r="B156" t="s">
        <v>2153</v>
      </c>
      <c r="C156" t="s">
        <v>22</v>
      </c>
      <c r="D156">
        <v>0</v>
      </c>
      <c r="E156">
        <v>0</v>
      </c>
      <c r="F156">
        <v>2</v>
      </c>
      <c r="G156">
        <v>0.26300000000000001</v>
      </c>
      <c r="H156">
        <v>0</v>
      </c>
      <c r="I156">
        <v>0</v>
      </c>
      <c r="J156">
        <v>0</v>
      </c>
      <c r="K156">
        <v>1</v>
      </c>
      <c r="L156">
        <v>0</v>
      </c>
      <c r="M156" t="s">
        <v>2154</v>
      </c>
    </row>
    <row r="157" spans="1:13" x14ac:dyDescent="0.3">
      <c r="A157">
        <v>99</v>
      </c>
      <c r="B157" t="s">
        <v>1263</v>
      </c>
      <c r="C157" t="s">
        <v>22</v>
      </c>
      <c r="D157">
        <v>1</v>
      </c>
      <c r="E157">
        <v>1</v>
      </c>
      <c r="F157">
        <v>1</v>
      </c>
      <c r="G157">
        <v>0.25700000000000001</v>
      </c>
      <c r="H157">
        <v>1</v>
      </c>
      <c r="I157">
        <v>3</v>
      </c>
      <c r="J157">
        <v>0</v>
      </c>
      <c r="K157">
        <v>0</v>
      </c>
      <c r="L157">
        <v>0</v>
      </c>
      <c r="M157" t="s">
        <v>503</v>
      </c>
    </row>
    <row r="158" spans="1:13" x14ac:dyDescent="0.3">
      <c r="A158">
        <v>99</v>
      </c>
      <c r="B158" t="s">
        <v>2095</v>
      </c>
      <c r="C158" t="s">
        <v>22</v>
      </c>
      <c r="D158">
        <v>0</v>
      </c>
      <c r="E158">
        <v>0</v>
      </c>
      <c r="F158">
        <v>0</v>
      </c>
      <c r="G158">
        <v>0.71399999999999997</v>
      </c>
      <c r="H158">
        <v>1</v>
      </c>
      <c r="I158">
        <v>0</v>
      </c>
      <c r="J158">
        <v>0</v>
      </c>
      <c r="K158">
        <v>0</v>
      </c>
      <c r="L158">
        <v>0</v>
      </c>
      <c r="M158" t="s">
        <v>2096</v>
      </c>
    </row>
    <row r="159" spans="1:13" x14ac:dyDescent="0.3">
      <c r="A159">
        <v>99</v>
      </c>
      <c r="B159" t="s">
        <v>1266</v>
      </c>
      <c r="C159" t="s">
        <v>22</v>
      </c>
      <c r="D159">
        <v>0</v>
      </c>
      <c r="E159">
        <v>0</v>
      </c>
      <c r="F159">
        <v>0</v>
      </c>
      <c r="G159">
        <v>0.182</v>
      </c>
      <c r="H159">
        <v>2</v>
      </c>
      <c r="I159">
        <v>1</v>
      </c>
      <c r="J159">
        <v>0</v>
      </c>
      <c r="K159">
        <v>0</v>
      </c>
      <c r="L159">
        <v>0</v>
      </c>
      <c r="M159" t="s">
        <v>506</v>
      </c>
    </row>
    <row r="160" spans="1:13" x14ac:dyDescent="0.3">
      <c r="A160">
        <v>99</v>
      </c>
      <c r="B160" t="s">
        <v>1987</v>
      </c>
      <c r="C160" t="s">
        <v>22</v>
      </c>
      <c r="D160">
        <v>0</v>
      </c>
      <c r="E160">
        <v>1</v>
      </c>
      <c r="F160">
        <v>1</v>
      </c>
      <c r="G160">
        <v>0.26100000000000001</v>
      </c>
      <c r="H160">
        <v>0</v>
      </c>
      <c r="I160">
        <v>1</v>
      </c>
      <c r="J160">
        <v>0</v>
      </c>
      <c r="K160">
        <v>0</v>
      </c>
      <c r="L160">
        <v>0</v>
      </c>
      <c r="M160" t="s">
        <v>1988</v>
      </c>
    </row>
    <row r="161" spans="1:13" x14ac:dyDescent="0.3">
      <c r="A161">
        <v>99</v>
      </c>
      <c r="B161" t="s">
        <v>1273</v>
      </c>
      <c r="C161" t="s">
        <v>22</v>
      </c>
      <c r="D161">
        <v>2</v>
      </c>
      <c r="E161">
        <v>1</v>
      </c>
      <c r="F161">
        <v>1</v>
      </c>
      <c r="G161">
        <v>0.314</v>
      </c>
      <c r="H161">
        <v>2</v>
      </c>
      <c r="I161">
        <v>7</v>
      </c>
      <c r="J161">
        <v>0</v>
      </c>
      <c r="K161">
        <v>1</v>
      </c>
      <c r="L161">
        <v>0</v>
      </c>
      <c r="M161" t="s">
        <v>499</v>
      </c>
    </row>
    <row r="162" spans="1:13" x14ac:dyDescent="0.3">
      <c r="A162">
        <v>99</v>
      </c>
      <c r="B162" t="s">
        <v>1270</v>
      </c>
      <c r="C162" t="s">
        <v>22</v>
      </c>
      <c r="D162">
        <v>2</v>
      </c>
      <c r="E162">
        <v>0</v>
      </c>
      <c r="F162">
        <v>1</v>
      </c>
      <c r="G162">
        <v>0.27300000000000002</v>
      </c>
      <c r="H162">
        <v>2</v>
      </c>
      <c r="I162">
        <v>5</v>
      </c>
      <c r="J162">
        <v>0</v>
      </c>
      <c r="K162">
        <v>1</v>
      </c>
      <c r="L162">
        <v>0</v>
      </c>
      <c r="M162" t="s">
        <v>504</v>
      </c>
    </row>
    <row r="163" spans="1:13" x14ac:dyDescent="0.3">
      <c r="A163">
        <v>6</v>
      </c>
      <c r="B163" t="s">
        <v>1279</v>
      </c>
      <c r="C163" t="s">
        <v>20</v>
      </c>
      <c r="D163">
        <v>4</v>
      </c>
      <c r="E163">
        <v>1</v>
      </c>
      <c r="F163">
        <v>4</v>
      </c>
      <c r="G163">
        <v>0.22800000000000001</v>
      </c>
      <c r="H163">
        <v>1</v>
      </c>
      <c r="I163">
        <v>2</v>
      </c>
      <c r="J163">
        <v>0</v>
      </c>
      <c r="K163">
        <v>1</v>
      </c>
      <c r="L163">
        <v>2</v>
      </c>
      <c r="M163" t="s">
        <v>367</v>
      </c>
    </row>
    <row r="164" spans="1:13" x14ac:dyDescent="0.3">
      <c r="A164">
        <v>8</v>
      </c>
      <c r="B164" t="s">
        <v>1530</v>
      </c>
      <c r="C164" t="s">
        <v>20</v>
      </c>
      <c r="D164">
        <v>2</v>
      </c>
      <c r="E164">
        <v>1</v>
      </c>
      <c r="F164">
        <v>2</v>
      </c>
      <c r="G164">
        <v>0.26500000000000001</v>
      </c>
      <c r="H164">
        <v>4</v>
      </c>
      <c r="I164">
        <v>2</v>
      </c>
      <c r="J164">
        <v>0</v>
      </c>
      <c r="K164">
        <v>2</v>
      </c>
      <c r="L164">
        <v>1</v>
      </c>
      <c r="M164" t="s">
        <v>1531</v>
      </c>
    </row>
    <row r="165" spans="1:13" x14ac:dyDescent="0.3">
      <c r="A165">
        <v>10</v>
      </c>
      <c r="B165" t="s">
        <v>1918</v>
      </c>
      <c r="C165" t="s">
        <v>20</v>
      </c>
      <c r="D165">
        <v>1</v>
      </c>
      <c r="E165">
        <v>0</v>
      </c>
      <c r="F165">
        <v>2</v>
      </c>
      <c r="G165">
        <v>0.24199999999999999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1919</v>
      </c>
    </row>
    <row r="166" spans="1:13" x14ac:dyDescent="0.3">
      <c r="A166">
        <v>11</v>
      </c>
      <c r="B166" t="s">
        <v>1936</v>
      </c>
      <c r="C166" t="s">
        <v>20</v>
      </c>
      <c r="D166">
        <v>0</v>
      </c>
      <c r="E166">
        <v>0</v>
      </c>
      <c r="F166">
        <v>0</v>
      </c>
      <c r="G166">
        <v>0.28599999999999998</v>
      </c>
      <c r="H166">
        <v>0</v>
      </c>
      <c r="I166">
        <v>1</v>
      </c>
      <c r="J166">
        <v>0</v>
      </c>
      <c r="K166">
        <v>0</v>
      </c>
      <c r="L166">
        <v>0</v>
      </c>
      <c r="M166" t="s">
        <v>1937</v>
      </c>
    </row>
    <row r="167" spans="1:13" x14ac:dyDescent="0.3">
      <c r="A167">
        <v>13</v>
      </c>
      <c r="B167" t="s">
        <v>1896</v>
      </c>
      <c r="C167" t="s">
        <v>20</v>
      </c>
      <c r="D167">
        <v>3</v>
      </c>
      <c r="E167">
        <v>0</v>
      </c>
      <c r="F167">
        <v>0</v>
      </c>
      <c r="G167">
        <v>0.34</v>
      </c>
      <c r="H167">
        <v>0</v>
      </c>
      <c r="I167">
        <v>0</v>
      </c>
      <c r="J167">
        <v>0</v>
      </c>
      <c r="K167">
        <v>2</v>
      </c>
      <c r="L167">
        <v>0</v>
      </c>
      <c r="M167" t="s">
        <v>1897</v>
      </c>
    </row>
    <row r="168" spans="1:13" x14ac:dyDescent="0.3">
      <c r="A168">
        <v>14</v>
      </c>
      <c r="B168" t="s">
        <v>1281</v>
      </c>
      <c r="C168" t="s">
        <v>20</v>
      </c>
      <c r="D168">
        <v>4</v>
      </c>
      <c r="E168">
        <v>0</v>
      </c>
      <c r="F168">
        <v>1</v>
      </c>
      <c r="G168">
        <v>0.2</v>
      </c>
      <c r="H168">
        <v>7</v>
      </c>
      <c r="I168">
        <v>4</v>
      </c>
      <c r="J168">
        <v>2</v>
      </c>
      <c r="K168">
        <v>1</v>
      </c>
      <c r="L168">
        <v>1</v>
      </c>
      <c r="M168" t="s">
        <v>872</v>
      </c>
    </row>
    <row r="169" spans="1:13" x14ac:dyDescent="0.3">
      <c r="A169">
        <v>17</v>
      </c>
      <c r="B169" t="s">
        <v>2178</v>
      </c>
      <c r="C169" t="s">
        <v>20</v>
      </c>
      <c r="D169">
        <v>1</v>
      </c>
      <c r="E169">
        <v>1</v>
      </c>
      <c r="F169">
        <v>0</v>
      </c>
      <c r="G169">
        <v>0.83299999999999996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2179</v>
      </c>
    </row>
    <row r="170" spans="1:13" x14ac:dyDescent="0.3">
      <c r="A170">
        <v>19</v>
      </c>
      <c r="B170" t="s">
        <v>1282</v>
      </c>
      <c r="C170" t="s">
        <v>20</v>
      </c>
      <c r="D170">
        <v>1</v>
      </c>
      <c r="E170">
        <v>0</v>
      </c>
      <c r="F170">
        <v>0</v>
      </c>
      <c r="G170">
        <v>0.22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374</v>
      </c>
    </row>
    <row r="171" spans="1:13" x14ac:dyDescent="0.3">
      <c r="A171">
        <v>20</v>
      </c>
      <c r="B171" t="s">
        <v>2222</v>
      </c>
      <c r="C171" t="s">
        <v>20</v>
      </c>
      <c r="D171">
        <v>0</v>
      </c>
      <c r="E171">
        <v>0</v>
      </c>
      <c r="F171">
        <v>0</v>
      </c>
      <c r="G171">
        <v>0.57099999999999995</v>
      </c>
      <c r="H171">
        <v>0</v>
      </c>
      <c r="I171">
        <v>2</v>
      </c>
      <c r="J171">
        <v>0</v>
      </c>
      <c r="K171">
        <v>0</v>
      </c>
      <c r="L171">
        <v>0</v>
      </c>
      <c r="M171" t="s">
        <v>2223</v>
      </c>
    </row>
    <row r="172" spans="1:13" x14ac:dyDescent="0.3">
      <c r="A172">
        <v>22</v>
      </c>
      <c r="B172" t="s">
        <v>1286</v>
      </c>
      <c r="C172" t="s">
        <v>20</v>
      </c>
      <c r="D172">
        <v>5</v>
      </c>
      <c r="E172">
        <v>0</v>
      </c>
      <c r="F172">
        <v>0</v>
      </c>
      <c r="G172">
        <v>0.224</v>
      </c>
      <c r="H172">
        <v>2</v>
      </c>
      <c r="I172">
        <v>1</v>
      </c>
      <c r="J172">
        <v>1</v>
      </c>
      <c r="K172">
        <v>1</v>
      </c>
      <c r="L172">
        <v>0</v>
      </c>
      <c r="M172" t="s">
        <v>375</v>
      </c>
    </row>
    <row r="173" spans="1:13" x14ac:dyDescent="0.3">
      <c r="A173">
        <v>23</v>
      </c>
      <c r="B173" t="s">
        <v>1671</v>
      </c>
      <c r="C173" t="s">
        <v>20</v>
      </c>
      <c r="D173">
        <v>4</v>
      </c>
      <c r="E173">
        <v>0</v>
      </c>
      <c r="F173">
        <v>0</v>
      </c>
      <c r="G173">
        <v>0.21</v>
      </c>
      <c r="H173">
        <v>4</v>
      </c>
      <c r="I173">
        <v>4</v>
      </c>
      <c r="J173">
        <v>0</v>
      </c>
      <c r="K173">
        <v>0</v>
      </c>
      <c r="L173">
        <v>1</v>
      </c>
      <c r="M173" t="s">
        <v>1672</v>
      </c>
    </row>
    <row r="174" spans="1:13" x14ac:dyDescent="0.3">
      <c r="A174">
        <v>24</v>
      </c>
      <c r="B174" t="s">
        <v>1532</v>
      </c>
      <c r="C174" t="s">
        <v>20</v>
      </c>
      <c r="D174">
        <v>2</v>
      </c>
      <c r="E174">
        <v>0</v>
      </c>
      <c r="F174">
        <v>0</v>
      </c>
      <c r="G174">
        <v>0.17599999999999999</v>
      </c>
      <c r="H174">
        <v>3</v>
      </c>
      <c r="I174">
        <v>1</v>
      </c>
      <c r="J174">
        <v>0</v>
      </c>
      <c r="K174">
        <v>0</v>
      </c>
      <c r="L174">
        <v>0</v>
      </c>
      <c r="M174" t="s">
        <v>1533</v>
      </c>
    </row>
    <row r="175" spans="1:13" x14ac:dyDescent="0.3">
      <c r="A175">
        <v>28</v>
      </c>
      <c r="B175" t="s">
        <v>1952</v>
      </c>
      <c r="C175" t="s">
        <v>20</v>
      </c>
      <c r="D175">
        <v>2</v>
      </c>
      <c r="E175">
        <v>2</v>
      </c>
      <c r="F175">
        <v>0</v>
      </c>
      <c r="G175">
        <v>0.5</v>
      </c>
      <c r="H175">
        <v>0</v>
      </c>
      <c r="I175">
        <v>0</v>
      </c>
      <c r="J175">
        <v>0</v>
      </c>
      <c r="K175">
        <v>1</v>
      </c>
      <c r="L175">
        <v>0</v>
      </c>
      <c r="M175" t="s">
        <v>1953</v>
      </c>
    </row>
    <row r="176" spans="1:13" x14ac:dyDescent="0.3">
      <c r="A176">
        <v>30</v>
      </c>
      <c r="B176" t="s">
        <v>1289</v>
      </c>
      <c r="C176" t="s">
        <v>20</v>
      </c>
      <c r="D176">
        <v>7</v>
      </c>
      <c r="E176">
        <v>1</v>
      </c>
      <c r="F176">
        <v>1</v>
      </c>
      <c r="G176">
        <v>0.20399999999999999</v>
      </c>
      <c r="H176">
        <v>4</v>
      </c>
      <c r="I176">
        <v>5</v>
      </c>
      <c r="J176">
        <v>0</v>
      </c>
      <c r="K176">
        <v>0</v>
      </c>
      <c r="L176">
        <v>0</v>
      </c>
      <c r="M176" t="s">
        <v>1112</v>
      </c>
    </row>
    <row r="177" spans="1:13" x14ac:dyDescent="0.3">
      <c r="A177">
        <v>33</v>
      </c>
      <c r="B177" t="s">
        <v>1291</v>
      </c>
      <c r="C177" t="s">
        <v>20</v>
      </c>
      <c r="D177">
        <v>7</v>
      </c>
      <c r="E177">
        <v>2</v>
      </c>
      <c r="F177">
        <v>2</v>
      </c>
      <c r="G177">
        <v>0.27500000000000002</v>
      </c>
      <c r="H177">
        <v>1</v>
      </c>
      <c r="I177">
        <v>5</v>
      </c>
      <c r="J177">
        <v>1</v>
      </c>
      <c r="K177">
        <v>0</v>
      </c>
      <c r="L177">
        <v>0</v>
      </c>
      <c r="M177" t="s">
        <v>373</v>
      </c>
    </row>
    <row r="178" spans="1:13" x14ac:dyDescent="0.3">
      <c r="A178">
        <v>34</v>
      </c>
      <c r="B178" t="s">
        <v>1292</v>
      </c>
      <c r="C178" t="s">
        <v>20</v>
      </c>
      <c r="D178">
        <v>5</v>
      </c>
      <c r="E178">
        <v>0</v>
      </c>
      <c r="F178">
        <v>1</v>
      </c>
      <c r="G178">
        <v>0.20899999999999999</v>
      </c>
      <c r="H178">
        <v>3</v>
      </c>
      <c r="I178">
        <v>3</v>
      </c>
      <c r="J178">
        <v>0</v>
      </c>
      <c r="K178">
        <v>0</v>
      </c>
      <c r="L178">
        <v>0</v>
      </c>
      <c r="M178" t="s">
        <v>366</v>
      </c>
    </row>
    <row r="179" spans="1:13" x14ac:dyDescent="0.3">
      <c r="A179">
        <v>35</v>
      </c>
      <c r="B179" t="s">
        <v>1727</v>
      </c>
      <c r="C179" t="s">
        <v>20</v>
      </c>
      <c r="D179">
        <v>9</v>
      </c>
      <c r="E179">
        <v>0</v>
      </c>
      <c r="F179">
        <v>2</v>
      </c>
      <c r="G179">
        <v>0.23300000000000001</v>
      </c>
      <c r="H179">
        <v>6</v>
      </c>
      <c r="I179">
        <v>7</v>
      </c>
      <c r="J179">
        <v>0</v>
      </c>
      <c r="K179">
        <v>1</v>
      </c>
      <c r="L179">
        <v>0</v>
      </c>
      <c r="M179" t="s">
        <v>1728</v>
      </c>
    </row>
    <row r="180" spans="1:13" x14ac:dyDescent="0.3">
      <c r="A180">
        <v>36</v>
      </c>
      <c r="B180" t="s">
        <v>1294</v>
      </c>
      <c r="C180" t="s">
        <v>20</v>
      </c>
      <c r="D180">
        <v>6</v>
      </c>
      <c r="E180">
        <v>0</v>
      </c>
      <c r="F180">
        <v>5</v>
      </c>
      <c r="G180">
        <v>0.33700000000000002</v>
      </c>
      <c r="H180">
        <v>5</v>
      </c>
      <c r="I180">
        <v>7</v>
      </c>
      <c r="J180">
        <v>0</v>
      </c>
      <c r="K180">
        <v>1</v>
      </c>
      <c r="L180">
        <v>2</v>
      </c>
      <c r="M180" t="s">
        <v>377</v>
      </c>
    </row>
    <row r="181" spans="1:13" x14ac:dyDescent="0.3">
      <c r="A181">
        <v>89</v>
      </c>
      <c r="B181" t="s">
        <v>1920</v>
      </c>
      <c r="C181" t="s">
        <v>20</v>
      </c>
      <c r="D181">
        <v>2</v>
      </c>
      <c r="E181">
        <v>0</v>
      </c>
      <c r="F181">
        <v>0</v>
      </c>
      <c r="G181">
        <v>0.33300000000000002</v>
      </c>
      <c r="H181">
        <v>0</v>
      </c>
      <c r="I181">
        <v>3</v>
      </c>
      <c r="J181">
        <v>0</v>
      </c>
      <c r="K181">
        <v>0</v>
      </c>
      <c r="L181">
        <v>0</v>
      </c>
      <c r="M181" t="s">
        <v>1921</v>
      </c>
    </row>
    <row r="182" spans="1:13" x14ac:dyDescent="0.3">
      <c r="A182">
        <v>99</v>
      </c>
      <c r="B182" t="s">
        <v>1285</v>
      </c>
      <c r="C182" t="s">
        <v>20</v>
      </c>
      <c r="D182">
        <v>1</v>
      </c>
      <c r="E182">
        <v>0</v>
      </c>
      <c r="F182">
        <v>0</v>
      </c>
      <c r="G182">
        <v>0.186</v>
      </c>
      <c r="H182">
        <v>2</v>
      </c>
      <c r="I182">
        <v>3</v>
      </c>
      <c r="J182">
        <v>0</v>
      </c>
      <c r="K182">
        <v>1</v>
      </c>
      <c r="L182">
        <v>0</v>
      </c>
      <c r="M182" t="s">
        <v>372</v>
      </c>
    </row>
    <row r="183" spans="1:13" x14ac:dyDescent="0.3">
      <c r="A183">
        <v>99</v>
      </c>
      <c r="B183" t="s">
        <v>1283</v>
      </c>
      <c r="C183" t="s">
        <v>20</v>
      </c>
      <c r="D183">
        <v>2</v>
      </c>
      <c r="E183">
        <v>1</v>
      </c>
      <c r="F183">
        <v>2</v>
      </c>
      <c r="G183">
        <v>0.28999999999999998</v>
      </c>
      <c r="H183">
        <v>2</v>
      </c>
      <c r="I183">
        <v>3</v>
      </c>
      <c r="J183">
        <v>0</v>
      </c>
      <c r="K183">
        <v>0</v>
      </c>
      <c r="L183">
        <v>0</v>
      </c>
      <c r="M183" t="s">
        <v>368</v>
      </c>
    </row>
    <row r="184" spans="1:13" x14ac:dyDescent="0.3">
      <c r="A184">
        <v>99</v>
      </c>
      <c r="B184" t="s">
        <v>1287</v>
      </c>
      <c r="C184" t="s">
        <v>20</v>
      </c>
      <c r="D184">
        <v>4</v>
      </c>
      <c r="E184">
        <v>3</v>
      </c>
      <c r="F184">
        <v>0</v>
      </c>
      <c r="G184">
        <v>0.29099999999999998</v>
      </c>
      <c r="H184">
        <v>2</v>
      </c>
      <c r="I184">
        <v>7</v>
      </c>
      <c r="J184">
        <v>1</v>
      </c>
      <c r="K184">
        <v>0</v>
      </c>
      <c r="L184">
        <v>0</v>
      </c>
      <c r="M184" t="s">
        <v>370</v>
      </c>
    </row>
    <row r="185" spans="1:13" x14ac:dyDescent="0.3">
      <c r="A185">
        <v>99</v>
      </c>
      <c r="B185" t="s">
        <v>1284</v>
      </c>
      <c r="C185" t="s">
        <v>20</v>
      </c>
      <c r="D185">
        <v>0</v>
      </c>
      <c r="E185">
        <v>0</v>
      </c>
      <c r="F185">
        <v>0</v>
      </c>
      <c r="G185">
        <v>0.25</v>
      </c>
      <c r="H185">
        <v>2</v>
      </c>
      <c r="I185">
        <v>1</v>
      </c>
      <c r="J185">
        <v>0</v>
      </c>
      <c r="K185">
        <v>0</v>
      </c>
      <c r="L185">
        <v>0</v>
      </c>
      <c r="M185" t="s">
        <v>923</v>
      </c>
    </row>
    <row r="186" spans="1:13" x14ac:dyDescent="0.3">
      <c r="A186">
        <v>99</v>
      </c>
      <c r="B186" t="s">
        <v>1295</v>
      </c>
      <c r="C186" t="s">
        <v>20</v>
      </c>
      <c r="D186">
        <v>0</v>
      </c>
      <c r="E186">
        <v>0</v>
      </c>
      <c r="F186">
        <v>0</v>
      </c>
      <c r="G186">
        <v>0.2</v>
      </c>
      <c r="H186">
        <v>0</v>
      </c>
      <c r="I186">
        <v>1</v>
      </c>
      <c r="J186">
        <v>0</v>
      </c>
      <c r="K186">
        <v>0</v>
      </c>
      <c r="L186">
        <v>0</v>
      </c>
      <c r="M186" t="s">
        <v>1296</v>
      </c>
    </row>
    <row r="187" spans="1:13" x14ac:dyDescent="0.3">
      <c r="A187">
        <v>99</v>
      </c>
      <c r="B187" t="s">
        <v>1290</v>
      </c>
      <c r="C187" t="s">
        <v>20</v>
      </c>
      <c r="D187">
        <v>3</v>
      </c>
      <c r="E187">
        <v>0</v>
      </c>
      <c r="F187">
        <v>0</v>
      </c>
      <c r="G187">
        <v>0.222</v>
      </c>
      <c r="H187">
        <v>1</v>
      </c>
      <c r="I187">
        <v>2</v>
      </c>
      <c r="J187">
        <v>0</v>
      </c>
      <c r="K187">
        <v>1</v>
      </c>
      <c r="L187">
        <v>0</v>
      </c>
      <c r="M187" t="s">
        <v>376</v>
      </c>
    </row>
    <row r="188" spans="1:13" x14ac:dyDescent="0.3">
      <c r="A188">
        <v>99</v>
      </c>
      <c r="B188" t="s">
        <v>1288</v>
      </c>
      <c r="C188" t="s">
        <v>20</v>
      </c>
      <c r="D188">
        <v>2</v>
      </c>
      <c r="E188">
        <v>0</v>
      </c>
      <c r="F188">
        <v>1</v>
      </c>
      <c r="G188">
        <v>0.161</v>
      </c>
      <c r="H188">
        <v>3</v>
      </c>
      <c r="I188">
        <v>0</v>
      </c>
      <c r="J188">
        <v>0</v>
      </c>
      <c r="K188">
        <v>1</v>
      </c>
      <c r="L188">
        <v>0</v>
      </c>
      <c r="M188" t="s">
        <v>1131</v>
      </c>
    </row>
    <row r="189" spans="1:13" x14ac:dyDescent="0.3">
      <c r="A189">
        <v>99</v>
      </c>
      <c r="B189" t="s">
        <v>1293</v>
      </c>
      <c r="C189" t="s">
        <v>20</v>
      </c>
      <c r="D189">
        <v>2</v>
      </c>
      <c r="E189">
        <v>0</v>
      </c>
      <c r="F189">
        <v>0</v>
      </c>
      <c r="G189">
        <v>0.14899999999999999</v>
      </c>
      <c r="H189">
        <v>2</v>
      </c>
      <c r="I189">
        <v>3</v>
      </c>
      <c r="J189">
        <v>0</v>
      </c>
      <c r="K189">
        <v>0</v>
      </c>
      <c r="L189">
        <v>0</v>
      </c>
      <c r="M189" t="s">
        <v>369</v>
      </c>
    </row>
    <row r="190" spans="1:13" x14ac:dyDescent="0.3">
      <c r="A190">
        <v>99</v>
      </c>
      <c r="B190" t="s">
        <v>1280</v>
      </c>
      <c r="C190" t="s">
        <v>20</v>
      </c>
      <c r="D190">
        <v>0</v>
      </c>
      <c r="E190">
        <v>1</v>
      </c>
      <c r="F190">
        <v>0</v>
      </c>
      <c r="G190">
        <v>0.26800000000000002</v>
      </c>
      <c r="H190">
        <v>2</v>
      </c>
      <c r="I190">
        <v>3</v>
      </c>
      <c r="J190">
        <v>0</v>
      </c>
      <c r="K190">
        <v>0</v>
      </c>
      <c r="L190">
        <v>0</v>
      </c>
      <c r="M190" t="s">
        <v>371</v>
      </c>
    </row>
    <row r="191" spans="1:13" x14ac:dyDescent="0.3">
      <c r="A191">
        <v>99</v>
      </c>
      <c r="B191" t="s">
        <v>2099</v>
      </c>
      <c r="C191" t="s">
        <v>20</v>
      </c>
      <c r="D191">
        <v>0</v>
      </c>
      <c r="E191">
        <v>2</v>
      </c>
      <c r="F191">
        <v>2</v>
      </c>
      <c r="G191">
        <v>0.16700000000000001</v>
      </c>
      <c r="H191">
        <v>0</v>
      </c>
      <c r="I191">
        <v>3</v>
      </c>
      <c r="J191">
        <v>0</v>
      </c>
      <c r="K191">
        <v>1</v>
      </c>
      <c r="L191">
        <v>0</v>
      </c>
      <c r="M191" t="s">
        <v>2100</v>
      </c>
    </row>
    <row r="192" spans="1:13" x14ac:dyDescent="0.3">
      <c r="A192">
        <v>3</v>
      </c>
      <c r="B192" t="s">
        <v>1297</v>
      </c>
      <c r="C192" t="s">
        <v>16</v>
      </c>
      <c r="D192">
        <v>0</v>
      </c>
      <c r="E192">
        <v>0</v>
      </c>
      <c r="F192">
        <v>0</v>
      </c>
      <c r="G192">
        <v>9.5000000000000001E-2</v>
      </c>
      <c r="H192">
        <v>0</v>
      </c>
      <c r="I192">
        <v>0</v>
      </c>
      <c r="J192">
        <v>0</v>
      </c>
      <c r="K192">
        <v>0</v>
      </c>
      <c r="L192">
        <v>0</v>
      </c>
      <c r="M192" t="s">
        <v>1014</v>
      </c>
    </row>
    <row r="193" spans="1:13" x14ac:dyDescent="0.3">
      <c r="A193">
        <v>4</v>
      </c>
      <c r="B193" t="s">
        <v>1298</v>
      </c>
      <c r="C193" t="s">
        <v>16</v>
      </c>
      <c r="D193">
        <v>14</v>
      </c>
      <c r="E193">
        <v>0</v>
      </c>
      <c r="F193">
        <v>4</v>
      </c>
      <c r="G193">
        <v>0.307</v>
      </c>
      <c r="H193">
        <v>4</v>
      </c>
      <c r="I193">
        <v>4</v>
      </c>
      <c r="J193">
        <v>0</v>
      </c>
      <c r="K193">
        <v>2</v>
      </c>
      <c r="L193">
        <v>0</v>
      </c>
      <c r="M193" t="s">
        <v>378</v>
      </c>
    </row>
    <row r="194" spans="1:13" x14ac:dyDescent="0.3">
      <c r="A194">
        <v>8</v>
      </c>
      <c r="B194" t="s">
        <v>2134</v>
      </c>
      <c r="C194" t="s">
        <v>16</v>
      </c>
      <c r="D194">
        <v>1</v>
      </c>
      <c r="E194">
        <v>0</v>
      </c>
      <c r="F194">
        <v>0</v>
      </c>
      <c r="G194">
        <v>0.4</v>
      </c>
      <c r="H194">
        <v>1</v>
      </c>
      <c r="I194">
        <v>0</v>
      </c>
      <c r="J194">
        <v>0</v>
      </c>
      <c r="K194">
        <v>0</v>
      </c>
      <c r="L194">
        <v>0</v>
      </c>
      <c r="M194" t="s">
        <v>2135</v>
      </c>
    </row>
    <row r="195" spans="1:13" x14ac:dyDescent="0.3">
      <c r="A195">
        <v>9</v>
      </c>
      <c r="B195" t="s">
        <v>1299</v>
      </c>
      <c r="C195" t="s">
        <v>16</v>
      </c>
      <c r="D195">
        <v>5</v>
      </c>
      <c r="E195">
        <v>1</v>
      </c>
      <c r="F195">
        <v>2</v>
      </c>
      <c r="G195">
        <v>0.218</v>
      </c>
      <c r="H195">
        <v>5</v>
      </c>
      <c r="I195">
        <v>6</v>
      </c>
      <c r="J195">
        <v>0</v>
      </c>
      <c r="K195">
        <v>1</v>
      </c>
      <c r="L195">
        <v>1</v>
      </c>
      <c r="M195" t="s">
        <v>381</v>
      </c>
    </row>
    <row r="196" spans="1:13" x14ac:dyDescent="0.3">
      <c r="A196">
        <v>12</v>
      </c>
      <c r="B196" t="s">
        <v>1300</v>
      </c>
      <c r="C196" t="s">
        <v>16</v>
      </c>
      <c r="D196">
        <v>5</v>
      </c>
      <c r="E196">
        <v>0</v>
      </c>
      <c r="F196">
        <v>1</v>
      </c>
      <c r="G196">
        <v>0.20699999999999999</v>
      </c>
      <c r="H196">
        <v>1</v>
      </c>
      <c r="I196">
        <v>3</v>
      </c>
      <c r="J196">
        <v>0</v>
      </c>
      <c r="K196">
        <v>2</v>
      </c>
      <c r="L196">
        <v>1</v>
      </c>
      <c r="M196" t="s">
        <v>388</v>
      </c>
    </row>
    <row r="197" spans="1:13" x14ac:dyDescent="0.3">
      <c r="A197">
        <v>13</v>
      </c>
      <c r="B197" t="s">
        <v>1301</v>
      </c>
      <c r="C197" t="s">
        <v>16</v>
      </c>
      <c r="D197">
        <v>5</v>
      </c>
      <c r="E197">
        <v>2</v>
      </c>
      <c r="F197">
        <v>1</v>
      </c>
      <c r="G197">
        <v>0.22600000000000001</v>
      </c>
      <c r="H197">
        <v>8</v>
      </c>
      <c r="I197">
        <v>6</v>
      </c>
      <c r="J197">
        <v>1</v>
      </c>
      <c r="K197">
        <v>0</v>
      </c>
      <c r="L197">
        <v>0</v>
      </c>
      <c r="M197" t="s">
        <v>638</v>
      </c>
    </row>
    <row r="198" spans="1:13" x14ac:dyDescent="0.3">
      <c r="A198">
        <v>14</v>
      </c>
      <c r="B198" t="s">
        <v>1302</v>
      </c>
      <c r="C198" t="s">
        <v>16</v>
      </c>
      <c r="D198">
        <v>2</v>
      </c>
      <c r="E198">
        <v>0</v>
      </c>
      <c r="F198">
        <v>0</v>
      </c>
      <c r="G198">
        <v>0.23699999999999999</v>
      </c>
      <c r="H198">
        <v>6</v>
      </c>
      <c r="I198">
        <v>3</v>
      </c>
      <c r="J198">
        <v>0</v>
      </c>
      <c r="K198">
        <v>2</v>
      </c>
      <c r="L198">
        <v>0</v>
      </c>
      <c r="M198" t="s">
        <v>387</v>
      </c>
    </row>
    <row r="199" spans="1:13" x14ac:dyDescent="0.3">
      <c r="A199">
        <v>18</v>
      </c>
      <c r="B199" t="s">
        <v>1303</v>
      </c>
      <c r="C199" t="s">
        <v>16</v>
      </c>
      <c r="D199">
        <v>4</v>
      </c>
      <c r="E199">
        <v>2</v>
      </c>
      <c r="F199">
        <v>1</v>
      </c>
      <c r="G199">
        <v>0.23400000000000001</v>
      </c>
      <c r="H199">
        <v>3</v>
      </c>
      <c r="I199">
        <v>6</v>
      </c>
      <c r="J199">
        <v>0</v>
      </c>
      <c r="K199">
        <v>0</v>
      </c>
      <c r="L199">
        <v>0</v>
      </c>
      <c r="M199" t="s">
        <v>390</v>
      </c>
    </row>
    <row r="200" spans="1:13" x14ac:dyDescent="0.3">
      <c r="A200">
        <v>22</v>
      </c>
      <c r="B200" t="s">
        <v>1304</v>
      </c>
      <c r="C200" t="s">
        <v>16</v>
      </c>
      <c r="D200">
        <v>5</v>
      </c>
      <c r="E200">
        <v>0</v>
      </c>
      <c r="F200">
        <v>1</v>
      </c>
      <c r="G200">
        <v>0.248</v>
      </c>
      <c r="H200">
        <v>7</v>
      </c>
      <c r="I200">
        <v>6</v>
      </c>
      <c r="J200">
        <v>0</v>
      </c>
      <c r="K200">
        <v>0</v>
      </c>
      <c r="L200">
        <v>1</v>
      </c>
      <c r="M200" t="s">
        <v>380</v>
      </c>
    </row>
    <row r="201" spans="1:13" x14ac:dyDescent="0.3">
      <c r="A201">
        <v>23</v>
      </c>
      <c r="B201" t="s">
        <v>1938</v>
      </c>
      <c r="C201" t="s">
        <v>16</v>
      </c>
      <c r="D201">
        <v>0</v>
      </c>
      <c r="E201">
        <v>0</v>
      </c>
      <c r="F201">
        <v>0</v>
      </c>
      <c r="G201">
        <v>0.27300000000000002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1939</v>
      </c>
    </row>
    <row r="202" spans="1:13" x14ac:dyDescent="0.3">
      <c r="A202">
        <v>24</v>
      </c>
      <c r="B202" t="s">
        <v>1305</v>
      </c>
      <c r="C202" t="s">
        <v>16</v>
      </c>
      <c r="D202">
        <v>6</v>
      </c>
      <c r="E202">
        <v>1</v>
      </c>
      <c r="F202">
        <v>1</v>
      </c>
      <c r="G202">
        <v>0.28799999999999998</v>
      </c>
      <c r="H202">
        <v>8</v>
      </c>
      <c r="I202">
        <v>4</v>
      </c>
      <c r="J202">
        <v>0</v>
      </c>
      <c r="K202">
        <v>0</v>
      </c>
      <c r="L202">
        <v>1</v>
      </c>
      <c r="M202" t="s">
        <v>383</v>
      </c>
    </row>
    <row r="203" spans="1:13" x14ac:dyDescent="0.3">
      <c r="A203">
        <v>26</v>
      </c>
      <c r="B203" t="s">
        <v>1700</v>
      </c>
      <c r="C203" t="s">
        <v>16</v>
      </c>
      <c r="D203">
        <v>3</v>
      </c>
      <c r="E203">
        <v>0</v>
      </c>
      <c r="F203">
        <v>2</v>
      </c>
      <c r="G203">
        <v>0.375</v>
      </c>
      <c r="H203">
        <v>2</v>
      </c>
      <c r="I203">
        <v>1</v>
      </c>
      <c r="J203">
        <v>1</v>
      </c>
      <c r="K203">
        <v>0</v>
      </c>
      <c r="L203">
        <v>0</v>
      </c>
      <c r="M203" t="s">
        <v>1701</v>
      </c>
    </row>
    <row r="204" spans="1:13" x14ac:dyDescent="0.3">
      <c r="A204">
        <v>29</v>
      </c>
      <c r="B204" t="s">
        <v>1306</v>
      </c>
      <c r="C204" t="s">
        <v>16</v>
      </c>
      <c r="D204">
        <v>4</v>
      </c>
      <c r="E204">
        <v>1</v>
      </c>
      <c r="F204">
        <v>4</v>
      </c>
      <c r="G204">
        <v>0.40899999999999997</v>
      </c>
      <c r="H204">
        <v>3</v>
      </c>
      <c r="I204">
        <v>4</v>
      </c>
      <c r="J204">
        <v>0</v>
      </c>
      <c r="K204">
        <v>2</v>
      </c>
      <c r="L204">
        <v>0</v>
      </c>
      <c r="M204" t="s">
        <v>389</v>
      </c>
    </row>
    <row r="205" spans="1:13" x14ac:dyDescent="0.3">
      <c r="A205">
        <v>30</v>
      </c>
      <c r="B205" t="s">
        <v>1940</v>
      </c>
      <c r="C205" t="s">
        <v>16</v>
      </c>
      <c r="D205">
        <v>3</v>
      </c>
      <c r="E205">
        <v>2</v>
      </c>
      <c r="F205">
        <v>0</v>
      </c>
      <c r="G205">
        <v>0.36</v>
      </c>
      <c r="H205">
        <v>1</v>
      </c>
      <c r="I205">
        <v>0</v>
      </c>
      <c r="J205">
        <v>0</v>
      </c>
      <c r="K205">
        <v>2</v>
      </c>
      <c r="L205">
        <v>0</v>
      </c>
      <c r="M205" t="s">
        <v>1941</v>
      </c>
    </row>
    <row r="206" spans="1:13" x14ac:dyDescent="0.3">
      <c r="A206">
        <v>31</v>
      </c>
      <c r="B206" t="s">
        <v>1308</v>
      </c>
      <c r="C206" t="s">
        <v>16</v>
      </c>
      <c r="D206">
        <v>0</v>
      </c>
      <c r="E206">
        <v>0</v>
      </c>
      <c r="F206">
        <v>1</v>
      </c>
      <c r="G206">
        <v>0.41199999999999998</v>
      </c>
      <c r="H206">
        <v>8</v>
      </c>
      <c r="I206">
        <v>4</v>
      </c>
      <c r="J206">
        <v>0</v>
      </c>
      <c r="K206">
        <v>2</v>
      </c>
      <c r="L206">
        <v>0</v>
      </c>
      <c r="M206" t="s">
        <v>392</v>
      </c>
    </row>
    <row r="207" spans="1:13" x14ac:dyDescent="0.3">
      <c r="A207">
        <v>32</v>
      </c>
      <c r="B207" t="s">
        <v>1309</v>
      </c>
      <c r="C207" t="s">
        <v>16</v>
      </c>
      <c r="D207">
        <v>5</v>
      </c>
      <c r="E207">
        <v>1</v>
      </c>
      <c r="F207">
        <v>1</v>
      </c>
      <c r="G207">
        <v>0.247</v>
      </c>
      <c r="H207">
        <v>3</v>
      </c>
      <c r="I207">
        <v>4</v>
      </c>
      <c r="J207">
        <v>1</v>
      </c>
      <c r="K207">
        <v>2</v>
      </c>
      <c r="L207">
        <v>1</v>
      </c>
      <c r="M207" t="s">
        <v>379</v>
      </c>
    </row>
    <row r="208" spans="1:13" x14ac:dyDescent="0.3">
      <c r="A208">
        <v>35</v>
      </c>
      <c r="B208" t="s">
        <v>1310</v>
      </c>
      <c r="C208" t="s">
        <v>16</v>
      </c>
      <c r="D208">
        <v>1</v>
      </c>
      <c r="E208">
        <v>2</v>
      </c>
      <c r="F208">
        <v>0</v>
      </c>
      <c r="G208">
        <v>0.30599999999999999</v>
      </c>
      <c r="H208">
        <v>3</v>
      </c>
      <c r="I208">
        <v>7</v>
      </c>
      <c r="J208">
        <v>0</v>
      </c>
      <c r="K208">
        <v>2</v>
      </c>
      <c r="L208">
        <v>0</v>
      </c>
      <c r="M208" t="s">
        <v>386</v>
      </c>
    </row>
    <row r="209" spans="1:13" x14ac:dyDescent="0.3">
      <c r="A209">
        <v>37</v>
      </c>
      <c r="B209" t="s">
        <v>1312</v>
      </c>
      <c r="C209" t="s">
        <v>16</v>
      </c>
      <c r="D209">
        <v>5</v>
      </c>
      <c r="E209">
        <v>0</v>
      </c>
      <c r="F209">
        <v>2</v>
      </c>
      <c r="G209">
        <v>0.253</v>
      </c>
      <c r="H209">
        <v>7</v>
      </c>
      <c r="I209">
        <v>7</v>
      </c>
      <c r="J209">
        <v>2</v>
      </c>
      <c r="K209">
        <v>0</v>
      </c>
      <c r="L209">
        <v>1</v>
      </c>
      <c r="M209" t="s">
        <v>382</v>
      </c>
    </row>
    <row r="210" spans="1:13" x14ac:dyDescent="0.3">
      <c r="A210">
        <v>40</v>
      </c>
      <c r="B210" t="s">
        <v>1313</v>
      </c>
      <c r="C210" t="s">
        <v>16</v>
      </c>
      <c r="D210">
        <v>6</v>
      </c>
      <c r="E210">
        <v>0</v>
      </c>
      <c r="F210">
        <v>0</v>
      </c>
      <c r="G210">
        <v>0.30199999999999999</v>
      </c>
      <c r="H210">
        <v>0</v>
      </c>
      <c r="I210">
        <v>1</v>
      </c>
      <c r="J210">
        <v>0</v>
      </c>
      <c r="K210">
        <v>1</v>
      </c>
      <c r="L210">
        <v>0</v>
      </c>
      <c r="M210" t="s">
        <v>391</v>
      </c>
    </row>
    <row r="211" spans="1:13" x14ac:dyDescent="0.3">
      <c r="A211">
        <v>47</v>
      </c>
      <c r="B211" t="s">
        <v>1702</v>
      </c>
      <c r="C211" t="s">
        <v>16</v>
      </c>
      <c r="D211">
        <v>4</v>
      </c>
      <c r="E211">
        <v>0</v>
      </c>
      <c r="F211">
        <v>1</v>
      </c>
      <c r="G211">
        <v>0.35699999999999998</v>
      </c>
      <c r="H211">
        <v>3</v>
      </c>
      <c r="I211">
        <v>0</v>
      </c>
      <c r="J211">
        <v>0</v>
      </c>
      <c r="K211">
        <v>0</v>
      </c>
      <c r="L211">
        <v>0</v>
      </c>
      <c r="M211" t="s">
        <v>1703</v>
      </c>
    </row>
    <row r="212" spans="1:13" x14ac:dyDescent="0.3">
      <c r="A212">
        <v>99</v>
      </c>
      <c r="B212" t="s">
        <v>1314</v>
      </c>
      <c r="C212" t="s">
        <v>16</v>
      </c>
      <c r="D212">
        <v>4</v>
      </c>
      <c r="E212">
        <v>1</v>
      </c>
      <c r="F212">
        <v>1</v>
      </c>
      <c r="G212">
        <v>0.255</v>
      </c>
      <c r="H212">
        <v>4</v>
      </c>
      <c r="I212">
        <v>6</v>
      </c>
      <c r="J212">
        <v>0</v>
      </c>
      <c r="K212">
        <v>5</v>
      </c>
      <c r="L212">
        <v>0</v>
      </c>
      <c r="M212" t="s">
        <v>385</v>
      </c>
    </row>
    <row r="213" spans="1:13" x14ac:dyDescent="0.3">
      <c r="A213">
        <v>99</v>
      </c>
      <c r="B213" t="s">
        <v>1307</v>
      </c>
      <c r="C213" t="s">
        <v>16</v>
      </c>
      <c r="D213">
        <v>4</v>
      </c>
      <c r="E213">
        <v>0</v>
      </c>
      <c r="F213">
        <v>3</v>
      </c>
      <c r="G213">
        <v>0.41699999999999998</v>
      </c>
      <c r="H213">
        <v>2</v>
      </c>
      <c r="I213">
        <v>4</v>
      </c>
      <c r="J213">
        <v>0</v>
      </c>
      <c r="K213">
        <v>3</v>
      </c>
      <c r="L213">
        <v>0</v>
      </c>
      <c r="M213" t="s">
        <v>952</v>
      </c>
    </row>
    <row r="214" spans="1:13" x14ac:dyDescent="0.3">
      <c r="A214">
        <v>99</v>
      </c>
      <c r="B214" t="s">
        <v>1311</v>
      </c>
      <c r="C214" t="s">
        <v>16</v>
      </c>
      <c r="D214">
        <v>1</v>
      </c>
      <c r="E214">
        <v>1</v>
      </c>
      <c r="F214">
        <v>0</v>
      </c>
      <c r="G214">
        <v>0.38300000000000001</v>
      </c>
      <c r="H214">
        <v>2</v>
      </c>
      <c r="I214">
        <v>3</v>
      </c>
      <c r="J214">
        <v>0</v>
      </c>
      <c r="K214">
        <v>1</v>
      </c>
      <c r="L214">
        <v>0</v>
      </c>
      <c r="M214" t="s">
        <v>384</v>
      </c>
    </row>
    <row r="215" spans="1:13" x14ac:dyDescent="0.3">
      <c r="A215">
        <v>1</v>
      </c>
      <c r="B215" t="s">
        <v>1611</v>
      </c>
      <c r="C215" t="s">
        <v>29</v>
      </c>
      <c r="D215">
        <v>1</v>
      </c>
      <c r="E215">
        <v>0</v>
      </c>
      <c r="F215">
        <v>1</v>
      </c>
      <c r="G215">
        <v>0.5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1612</v>
      </c>
    </row>
    <row r="216" spans="1:13" x14ac:dyDescent="0.3">
      <c r="A216">
        <v>6</v>
      </c>
      <c r="B216" t="s">
        <v>1729</v>
      </c>
      <c r="C216" t="s">
        <v>29</v>
      </c>
      <c r="D216">
        <v>1</v>
      </c>
      <c r="E216">
        <v>0</v>
      </c>
      <c r="F216">
        <v>0</v>
      </c>
      <c r="G216">
        <v>0.16900000000000001</v>
      </c>
      <c r="H216">
        <v>0</v>
      </c>
      <c r="I216">
        <v>1</v>
      </c>
      <c r="J216">
        <v>0</v>
      </c>
      <c r="K216">
        <v>0</v>
      </c>
      <c r="L216">
        <v>2</v>
      </c>
      <c r="M216" t="s">
        <v>1730</v>
      </c>
    </row>
    <row r="217" spans="1:13" x14ac:dyDescent="0.3">
      <c r="A217">
        <v>7</v>
      </c>
      <c r="B217" t="s">
        <v>1316</v>
      </c>
      <c r="C217" t="s">
        <v>29</v>
      </c>
      <c r="D217">
        <v>4</v>
      </c>
      <c r="E217">
        <v>0</v>
      </c>
      <c r="F217">
        <v>2</v>
      </c>
      <c r="G217">
        <v>0.308</v>
      </c>
      <c r="H217">
        <v>2</v>
      </c>
      <c r="I217">
        <v>1</v>
      </c>
      <c r="J217">
        <v>0</v>
      </c>
      <c r="K217">
        <v>1</v>
      </c>
      <c r="L217">
        <v>1</v>
      </c>
      <c r="M217" t="s">
        <v>394</v>
      </c>
    </row>
    <row r="218" spans="1:13" x14ac:dyDescent="0.3">
      <c r="A218">
        <v>8</v>
      </c>
      <c r="B218" t="s">
        <v>1317</v>
      </c>
      <c r="C218" t="s">
        <v>29</v>
      </c>
      <c r="D218">
        <v>7</v>
      </c>
      <c r="E218">
        <v>2</v>
      </c>
      <c r="F218">
        <v>0</v>
      </c>
      <c r="G218">
        <v>0.28699999999999998</v>
      </c>
      <c r="H218">
        <v>7</v>
      </c>
      <c r="I218">
        <v>2</v>
      </c>
      <c r="J218">
        <v>1</v>
      </c>
      <c r="K218">
        <v>2</v>
      </c>
      <c r="L218">
        <v>0</v>
      </c>
      <c r="M218" t="s">
        <v>399</v>
      </c>
    </row>
    <row r="219" spans="1:13" x14ac:dyDescent="0.3">
      <c r="A219">
        <v>12</v>
      </c>
      <c r="B219" t="s">
        <v>1613</v>
      </c>
      <c r="C219" t="s">
        <v>29</v>
      </c>
      <c r="D219">
        <v>1</v>
      </c>
      <c r="E219">
        <v>0</v>
      </c>
      <c r="F219">
        <v>0</v>
      </c>
      <c r="G219">
        <v>0.33300000000000002</v>
      </c>
      <c r="H219">
        <v>0</v>
      </c>
      <c r="I219">
        <v>0</v>
      </c>
      <c r="J219">
        <v>0</v>
      </c>
      <c r="K219">
        <v>0</v>
      </c>
      <c r="L219">
        <v>0</v>
      </c>
      <c r="M219" t="s">
        <v>1614</v>
      </c>
    </row>
    <row r="220" spans="1:13" x14ac:dyDescent="0.3">
      <c r="A220">
        <v>13</v>
      </c>
      <c r="B220" t="s">
        <v>1318</v>
      </c>
      <c r="C220" t="s">
        <v>29</v>
      </c>
      <c r="D220">
        <v>3</v>
      </c>
      <c r="E220">
        <v>0</v>
      </c>
      <c r="F220">
        <v>3</v>
      </c>
      <c r="G220">
        <v>0.27900000000000003</v>
      </c>
      <c r="H220">
        <v>2</v>
      </c>
      <c r="I220">
        <v>5</v>
      </c>
      <c r="J220">
        <v>1</v>
      </c>
      <c r="K220">
        <v>1</v>
      </c>
      <c r="L220">
        <v>0</v>
      </c>
      <c r="M220" t="s">
        <v>408</v>
      </c>
    </row>
    <row r="221" spans="1:13" x14ac:dyDescent="0.3">
      <c r="A221">
        <v>16</v>
      </c>
      <c r="B221" t="s">
        <v>1295</v>
      </c>
      <c r="C221" t="s">
        <v>29</v>
      </c>
      <c r="D221">
        <v>1</v>
      </c>
      <c r="E221">
        <v>0</v>
      </c>
      <c r="F221">
        <v>1</v>
      </c>
      <c r="G221">
        <v>0.23300000000000001</v>
      </c>
      <c r="H221">
        <v>1</v>
      </c>
      <c r="I221">
        <v>1</v>
      </c>
      <c r="J221">
        <v>0</v>
      </c>
      <c r="K221">
        <v>0</v>
      </c>
      <c r="L221">
        <v>0</v>
      </c>
      <c r="M221" t="s">
        <v>1296</v>
      </c>
    </row>
    <row r="222" spans="1:13" x14ac:dyDescent="0.3">
      <c r="A222">
        <v>17</v>
      </c>
      <c r="B222" t="s">
        <v>1319</v>
      </c>
      <c r="C222" t="s">
        <v>29</v>
      </c>
      <c r="D222">
        <v>4</v>
      </c>
      <c r="E222">
        <v>1</v>
      </c>
      <c r="F222">
        <v>1</v>
      </c>
      <c r="G222">
        <v>0.23</v>
      </c>
      <c r="H222">
        <v>7</v>
      </c>
      <c r="I222">
        <v>3</v>
      </c>
      <c r="J222">
        <v>0</v>
      </c>
      <c r="K222">
        <v>2</v>
      </c>
      <c r="L222">
        <v>2</v>
      </c>
      <c r="M222" t="s">
        <v>406</v>
      </c>
    </row>
    <row r="223" spans="1:13" x14ac:dyDescent="0.3">
      <c r="A223">
        <v>18</v>
      </c>
      <c r="B223" t="s">
        <v>1320</v>
      </c>
      <c r="C223" t="s">
        <v>29</v>
      </c>
      <c r="D223">
        <v>3</v>
      </c>
      <c r="E223">
        <v>0</v>
      </c>
      <c r="F223">
        <v>0</v>
      </c>
      <c r="G223">
        <v>0.109</v>
      </c>
      <c r="H223">
        <v>6</v>
      </c>
      <c r="I223">
        <v>3</v>
      </c>
      <c r="J223">
        <v>0</v>
      </c>
      <c r="K223">
        <v>0</v>
      </c>
      <c r="L223">
        <v>1</v>
      </c>
      <c r="M223" t="s">
        <v>404</v>
      </c>
    </row>
    <row r="224" spans="1:13" x14ac:dyDescent="0.3">
      <c r="A224">
        <v>22</v>
      </c>
      <c r="B224" t="s">
        <v>1322</v>
      </c>
      <c r="C224" t="s">
        <v>29</v>
      </c>
      <c r="D224">
        <v>9</v>
      </c>
      <c r="E224">
        <v>0</v>
      </c>
      <c r="F224">
        <v>3</v>
      </c>
      <c r="G224">
        <v>0.218</v>
      </c>
      <c r="H224">
        <v>1</v>
      </c>
      <c r="I224">
        <v>3</v>
      </c>
      <c r="J224">
        <v>0</v>
      </c>
      <c r="K224">
        <v>3</v>
      </c>
      <c r="L224">
        <v>0</v>
      </c>
      <c r="M224" t="s">
        <v>393</v>
      </c>
    </row>
    <row r="225" spans="1:13" x14ac:dyDescent="0.3">
      <c r="A225">
        <v>23</v>
      </c>
      <c r="B225" t="s">
        <v>1798</v>
      </c>
      <c r="C225" t="s">
        <v>29</v>
      </c>
      <c r="D225">
        <v>0</v>
      </c>
      <c r="E225">
        <v>0</v>
      </c>
      <c r="F225">
        <v>0</v>
      </c>
      <c r="G225">
        <v>0.111</v>
      </c>
      <c r="H225">
        <v>1</v>
      </c>
      <c r="I225">
        <v>0</v>
      </c>
      <c r="J225">
        <v>0</v>
      </c>
      <c r="K225">
        <v>0</v>
      </c>
      <c r="L225">
        <v>0</v>
      </c>
      <c r="M225" t="s">
        <v>1799</v>
      </c>
    </row>
    <row r="226" spans="1:13" x14ac:dyDescent="0.3">
      <c r="A226">
        <v>24</v>
      </c>
      <c r="B226" t="s">
        <v>1324</v>
      </c>
      <c r="C226" t="s">
        <v>29</v>
      </c>
      <c r="D226">
        <v>3</v>
      </c>
      <c r="E226">
        <v>0</v>
      </c>
      <c r="F226">
        <v>0</v>
      </c>
      <c r="G226">
        <v>0.1</v>
      </c>
      <c r="H226">
        <v>8</v>
      </c>
      <c r="I226">
        <v>2</v>
      </c>
      <c r="J226">
        <v>0</v>
      </c>
      <c r="K226">
        <v>0</v>
      </c>
      <c r="L226">
        <v>0</v>
      </c>
      <c r="M226" t="s">
        <v>400</v>
      </c>
    </row>
    <row r="227" spans="1:13" x14ac:dyDescent="0.3">
      <c r="A227">
        <v>30</v>
      </c>
      <c r="B227" t="s">
        <v>1326</v>
      </c>
      <c r="C227" t="s">
        <v>29</v>
      </c>
      <c r="D227">
        <v>3</v>
      </c>
      <c r="E227">
        <v>0</v>
      </c>
      <c r="F227">
        <v>0</v>
      </c>
      <c r="G227">
        <v>0.26700000000000002</v>
      </c>
      <c r="H227">
        <v>0</v>
      </c>
      <c r="I227">
        <v>5</v>
      </c>
      <c r="J227">
        <v>0</v>
      </c>
      <c r="K227">
        <v>0</v>
      </c>
      <c r="L227">
        <v>1</v>
      </c>
      <c r="M227" t="s">
        <v>403</v>
      </c>
    </row>
    <row r="228" spans="1:13" x14ac:dyDescent="0.3">
      <c r="A228">
        <v>31</v>
      </c>
      <c r="B228" t="s">
        <v>1327</v>
      </c>
      <c r="C228" t="s">
        <v>29</v>
      </c>
      <c r="D228">
        <v>8</v>
      </c>
      <c r="E228">
        <v>1</v>
      </c>
      <c r="F228">
        <v>3</v>
      </c>
      <c r="G228">
        <v>0.29299999999999998</v>
      </c>
      <c r="H228">
        <v>4</v>
      </c>
      <c r="I228">
        <v>3</v>
      </c>
      <c r="J228">
        <v>0</v>
      </c>
      <c r="K228">
        <v>3</v>
      </c>
      <c r="L228">
        <v>0</v>
      </c>
      <c r="M228" t="s">
        <v>397</v>
      </c>
    </row>
    <row r="229" spans="1:13" x14ac:dyDescent="0.3">
      <c r="A229">
        <v>37</v>
      </c>
      <c r="B229" t="s">
        <v>1534</v>
      </c>
      <c r="C229" t="s">
        <v>29</v>
      </c>
      <c r="D229">
        <v>0</v>
      </c>
      <c r="E229">
        <v>0</v>
      </c>
      <c r="F229">
        <v>1</v>
      </c>
      <c r="G229">
        <v>0.28199999999999997</v>
      </c>
      <c r="H229">
        <v>3</v>
      </c>
      <c r="I229">
        <v>1</v>
      </c>
      <c r="J229">
        <v>0</v>
      </c>
      <c r="K229">
        <v>0</v>
      </c>
      <c r="L229">
        <v>0</v>
      </c>
      <c r="M229" t="s">
        <v>1535</v>
      </c>
    </row>
    <row r="230" spans="1:13" x14ac:dyDescent="0.3">
      <c r="A230">
        <v>39</v>
      </c>
      <c r="B230" t="s">
        <v>1330</v>
      </c>
      <c r="C230" t="s">
        <v>29</v>
      </c>
      <c r="D230">
        <v>7</v>
      </c>
      <c r="E230">
        <v>1</v>
      </c>
      <c r="F230">
        <v>2</v>
      </c>
      <c r="G230">
        <v>0.26700000000000002</v>
      </c>
      <c r="H230">
        <v>4</v>
      </c>
      <c r="I230">
        <v>3</v>
      </c>
      <c r="J230">
        <v>0</v>
      </c>
      <c r="K230">
        <v>2</v>
      </c>
      <c r="L230">
        <v>1</v>
      </c>
      <c r="M230" t="s">
        <v>395</v>
      </c>
    </row>
    <row r="231" spans="1:13" x14ac:dyDescent="0.3">
      <c r="A231">
        <v>41</v>
      </c>
      <c r="B231" t="s">
        <v>1331</v>
      </c>
      <c r="C231" t="s">
        <v>29</v>
      </c>
      <c r="D231">
        <v>2</v>
      </c>
      <c r="E231">
        <v>0</v>
      </c>
      <c r="F231">
        <v>3</v>
      </c>
      <c r="G231">
        <v>0.26400000000000001</v>
      </c>
      <c r="H231">
        <v>2</v>
      </c>
      <c r="I231">
        <v>3</v>
      </c>
      <c r="J231">
        <v>0</v>
      </c>
      <c r="K231">
        <v>0</v>
      </c>
      <c r="L231">
        <v>1</v>
      </c>
      <c r="M231" t="s">
        <v>402</v>
      </c>
    </row>
    <row r="232" spans="1:13" x14ac:dyDescent="0.3">
      <c r="A232">
        <v>42</v>
      </c>
      <c r="B232" t="s">
        <v>1332</v>
      </c>
      <c r="C232" t="s">
        <v>29</v>
      </c>
      <c r="D232">
        <v>2</v>
      </c>
      <c r="E232">
        <v>0</v>
      </c>
      <c r="F232">
        <v>0</v>
      </c>
      <c r="G232">
        <v>0.248</v>
      </c>
      <c r="H232">
        <v>4</v>
      </c>
      <c r="I232">
        <v>5</v>
      </c>
      <c r="J232">
        <v>0</v>
      </c>
      <c r="K232">
        <v>2</v>
      </c>
      <c r="L232">
        <v>0</v>
      </c>
      <c r="M232" t="s">
        <v>396</v>
      </c>
    </row>
    <row r="233" spans="1:13" x14ac:dyDescent="0.3">
      <c r="A233">
        <v>45</v>
      </c>
      <c r="B233" t="s">
        <v>1334</v>
      </c>
      <c r="C233" t="s">
        <v>29</v>
      </c>
      <c r="D233">
        <v>6</v>
      </c>
      <c r="E233">
        <v>1</v>
      </c>
      <c r="F233">
        <v>2</v>
      </c>
      <c r="G233">
        <v>0.29499999999999998</v>
      </c>
      <c r="H233">
        <v>6</v>
      </c>
      <c r="I233">
        <v>2</v>
      </c>
      <c r="J233">
        <v>0</v>
      </c>
      <c r="K233">
        <v>1</v>
      </c>
      <c r="L233">
        <v>0</v>
      </c>
      <c r="M233" t="s">
        <v>975</v>
      </c>
    </row>
    <row r="234" spans="1:13" x14ac:dyDescent="0.3">
      <c r="A234">
        <v>47</v>
      </c>
      <c r="B234" t="s">
        <v>1898</v>
      </c>
      <c r="C234" t="s">
        <v>29</v>
      </c>
      <c r="D234">
        <v>5</v>
      </c>
      <c r="E234">
        <v>0</v>
      </c>
      <c r="F234">
        <v>0</v>
      </c>
      <c r="G234">
        <v>0.36399999999999999</v>
      </c>
      <c r="H234">
        <v>4</v>
      </c>
      <c r="I234">
        <v>0</v>
      </c>
      <c r="J234">
        <v>0</v>
      </c>
      <c r="K234">
        <v>0</v>
      </c>
      <c r="L234">
        <v>0</v>
      </c>
      <c r="M234" t="s">
        <v>1899</v>
      </c>
    </row>
    <row r="235" spans="1:13" x14ac:dyDescent="0.3">
      <c r="A235">
        <v>99</v>
      </c>
      <c r="B235" t="s">
        <v>1321</v>
      </c>
      <c r="C235" t="s">
        <v>29</v>
      </c>
      <c r="D235">
        <v>3</v>
      </c>
      <c r="E235">
        <v>0</v>
      </c>
      <c r="F235">
        <v>3</v>
      </c>
      <c r="G235">
        <v>0.3</v>
      </c>
      <c r="H235">
        <v>3</v>
      </c>
      <c r="I235">
        <v>1</v>
      </c>
      <c r="J235">
        <v>0</v>
      </c>
      <c r="K235">
        <v>0</v>
      </c>
      <c r="L235">
        <v>0</v>
      </c>
      <c r="M235" t="s">
        <v>972</v>
      </c>
    </row>
    <row r="236" spans="1:13" x14ac:dyDescent="0.3">
      <c r="A236">
        <v>99</v>
      </c>
      <c r="B236" t="s">
        <v>1329</v>
      </c>
      <c r="C236" t="s">
        <v>29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 t="s">
        <v>405</v>
      </c>
    </row>
    <row r="237" spans="1:13" x14ac:dyDescent="0.3">
      <c r="A237">
        <v>99</v>
      </c>
      <c r="B237" t="s">
        <v>1328</v>
      </c>
      <c r="C237" t="s">
        <v>29</v>
      </c>
      <c r="D237">
        <v>0</v>
      </c>
      <c r="E237">
        <v>0</v>
      </c>
      <c r="F237">
        <v>1</v>
      </c>
      <c r="G237">
        <v>0.318</v>
      </c>
      <c r="H237">
        <v>2</v>
      </c>
      <c r="I237">
        <v>1</v>
      </c>
      <c r="J237">
        <v>0</v>
      </c>
      <c r="K237">
        <v>0</v>
      </c>
      <c r="L237">
        <v>0</v>
      </c>
      <c r="M237" t="s">
        <v>407</v>
      </c>
    </row>
    <row r="238" spans="1:13" x14ac:dyDescent="0.3">
      <c r="A238">
        <v>99</v>
      </c>
      <c r="B238" t="s">
        <v>1325</v>
      </c>
      <c r="C238" t="s">
        <v>29</v>
      </c>
      <c r="D238">
        <v>1</v>
      </c>
      <c r="E238">
        <v>0</v>
      </c>
      <c r="F238">
        <v>0</v>
      </c>
      <c r="G238">
        <v>0.26500000000000001</v>
      </c>
      <c r="H238">
        <v>7</v>
      </c>
      <c r="I238">
        <v>1</v>
      </c>
      <c r="J238">
        <v>3</v>
      </c>
      <c r="K238">
        <v>0</v>
      </c>
      <c r="L238">
        <v>1</v>
      </c>
      <c r="M238" t="s">
        <v>398</v>
      </c>
    </row>
    <row r="239" spans="1:13" x14ac:dyDescent="0.3">
      <c r="A239">
        <v>99</v>
      </c>
      <c r="B239" t="s">
        <v>1315</v>
      </c>
      <c r="C239" t="s">
        <v>29</v>
      </c>
      <c r="D239">
        <v>4</v>
      </c>
      <c r="E239">
        <v>0</v>
      </c>
      <c r="F239">
        <v>2</v>
      </c>
      <c r="G239">
        <v>0.224</v>
      </c>
      <c r="H239">
        <v>4</v>
      </c>
      <c r="I239">
        <v>0</v>
      </c>
      <c r="J239">
        <v>0</v>
      </c>
      <c r="K239">
        <v>0</v>
      </c>
      <c r="L239">
        <v>0</v>
      </c>
      <c r="M239" t="s">
        <v>875</v>
      </c>
    </row>
    <row r="240" spans="1:13" x14ac:dyDescent="0.3">
      <c r="A240">
        <v>99</v>
      </c>
      <c r="B240" t="s">
        <v>1333</v>
      </c>
      <c r="C240" t="s">
        <v>29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 t="s">
        <v>409</v>
      </c>
    </row>
    <row r="241" spans="1:13" x14ac:dyDescent="0.3">
      <c r="A241">
        <v>99</v>
      </c>
      <c r="B241" t="s">
        <v>1323</v>
      </c>
      <c r="C241" t="s">
        <v>29</v>
      </c>
      <c r="D241">
        <v>2</v>
      </c>
      <c r="E241">
        <v>0</v>
      </c>
      <c r="F241">
        <v>0</v>
      </c>
      <c r="G241">
        <v>0.314</v>
      </c>
      <c r="H241">
        <v>4</v>
      </c>
      <c r="I241">
        <v>5</v>
      </c>
      <c r="J241">
        <v>0</v>
      </c>
      <c r="K241">
        <v>0</v>
      </c>
      <c r="L241">
        <v>0</v>
      </c>
      <c r="M241" t="s">
        <v>401</v>
      </c>
    </row>
    <row r="242" spans="1:13" x14ac:dyDescent="0.3">
      <c r="A242">
        <v>8</v>
      </c>
      <c r="B242" t="s">
        <v>1336</v>
      </c>
      <c r="C242" t="s">
        <v>21</v>
      </c>
      <c r="D242">
        <v>1</v>
      </c>
      <c r="E242">
        <v>0</v>
      </c>
      <c r="F242">
        <v>3</v>
      </c>
      <c r="G242">
        <v>0.23699999999999999</v>
      </c>
      <c r="H242">
        <v>2</v>
      </c>
      <c r="I242">
        <v>0</v>
      </c>
      <c r="J242">
        <v>0</v>
      </c>
      <c r="K242">
        <v>2</v>
      </c>
      <c r="L242">
        <v>0</v>
      </c>
      <c r="M242" t="s">
        <v>514</v>
      </c>
    </row>
    <row r="243" spans="1:13" x14ac:dyDescent="0.3">
      <c r="A243">
        <v>9</v>
      </c>
      <c r="B243" t="s">
        <v>2180</v>
      </c>
      <c r="C243" t="s">
        <v>21</v>
      </c>
      <c r="D243">
        <v>1</v>
      </c>
      <c r="E243">
        <v>1</v>
      </c>
      <c r="F243">
        <v>0</v>
      </c>
      <c r="G243">
        <v>0.57099999999999995</v>
      </c>
      <c r="H243">
        <v>1</v>
      </c>
      <c r="I243">
        <v>0</v>
      </c>
      <c r="J243">
        <v>0</v>
      </c>
      <c r="K243">
        <v>0</v>
      </c>
      <c r="L243">
        <v>0</v>
      </c>
      <c r="M243" t="s">
        <v>2181</v>
      </c>
    </row>
    <row r="244" spans="1:13" x14ac:dyDescent="0.3">
      <c r="A244">
        <v>11</v>
      </c>
      <c r="B244" t="s">
        <v>1338</v>
      </c>
      <c r="C244" t="s">
        <v>21</v>
      </c>
      <c r="D244">
        <v>5</v>
      </c>
      <c r="E244">
        <v>0</v>
      </c>
      <c r="F244">
        <v>2</v>
      </c>
      <c r="G244">
        <v>0.19400000000000001</v>
      </c>
      <c r="H244">
        <v>2</v>
      </c>
      <c r="I244">
        <v>6</v>
      </c>
      <c r="J244">
        <v>0</v>
      </c>
      <c r="K244">
        <v>0</v>
      </c>
      <c r="L244">
        <v>0</v>
      </c>
      <c r="M244" t="s">
        <v>512</v>
      </c>
    </row>
    <row r="245" spans="1:13" x14ac:dyDescent="0.3">
      <c r="A245">
        <v>12</v>
      </c>
      <c r="B245" t="s">
        <v>1974</v>
      </c>
      <c r="C245" t="s">
        <v>21</v>
      </c>
      <c r="D245">
        <v>0</v>
      </c>
      <c r="E245">
        <v>0</v>
      </c>
      <c r="F245">
        <v>0</v>
      </c>
      <c r="G245">
        <v>0.28599999999999998</v>
      </c>
      <c r="H245">
        <v>0</v>
      </c>
      <c r="I245">
        <v>1</v>
      </c>
      <c r="J245">
        <v>0</v>
      </c>
      <c r="K245">
        <v>0</v>
      </c>
      <c r="L245">
        <v>0</v>
      </c>
      <c r="M245" t="s">
        <v>1975</v>
      </c>
    </row>
    <row r="246" spans="1:13" x14ac:dyDescent="0.3">
      <c r="A246">
        <v>14</v>
      </c>
      <c r="B246" t="s">
        <v>1339</v>
      </c>
      <c r="C246" t="s">
        <v>21</v>
      </c>
      <c r="D246">
        <v>4</v>
      </c>
      <c r="E246">
        <v>0</v>
      </c>
      <c r="F246">
        <v>0</v>
      </c>
      <c r="G246">
        <v>0.25900000000000001</v>
      </c>
      <c r="H246">
        <v>0</v>
      </c>
      <c r="I246">
        <v>5</v>
      </c>
      <c r="J246">
        <v>0</v>
      </c>
      <c r="K246">
        <v>2</v>
      </c>
      <c r="L246">
        <v>1</v>
      </c>
      <c r="M246" t="s">
        <v>513</v>
      </c>
    </row>
    <row r="247" spans="1:13" x14ac:dyDescent="0.3">
      <c r="A247">
        <v>17</v>
      </c>
      <c r="B247" t="s">
        <v>1341</v>
      </c>
      <c r="C247" t="s">
        <v>21</v>
      </c>
      <c r="D247">
        <v>4</v>
      </c>
      <c r="E247">
        <v>1</v>
      </c>
      <c r="F247">
        <v>2</v>
      </c>
      <c r="G247">
        <v>0.39300000000000002</v>
      </c>
      <c r="H247">
        <v>3</v>
      </c>
      <c r="I247">
        <v>7</v>
      </c>
      <c r="J247">
        <v>0</v>
      </c>
      <c r="K247">
        <v>2</v>
      </c>
      <c r="L247">
        <v>0</v>
      </c>
      <c r="M247" t="s">
        <v>516</v>
      </c>
    </row>
    <row r="248" spans="1:13" x14ac:dyDescent="0.3">
      <c r="A248">
        <v>19</v>
      </c>
      <c r="B248" t="s">
        <v>2205</v>
      </c>
      <c r="C248" t="s">
        <v>21</v>
      </c>
      <c r="D248">
        <v>1</v>
      </c>
      <c r="E248">
        <v>0</v>
      </c>
      <c r="F248">
        <v>0</v>
      </c>
      <c r="G248">
        <v>0.4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2206</v>
      </c>
    </row>
    <row r="249" spans="1:13" x14ac:dyDescent="0.3">
      <c r="A249">
        <v>20</v>
      </c>
      <c r="B249" t="s">
        <v>1342</v>
      </c>
      <c r="C249" t="s">
        <v>21</v>
      </c>
      <c r="D249">
        <v>1</v>
      </c>
      <c r="E249">
        <v>1</v>
      </c>
      <c r="F249">
        <v>0</v>
      </c>
      <c r="G249">
        <v>0.33300000000000002</v>
      </c>
      <c r="H249">
        <v>2</v>
      </c>
      <c r="I249">
        <v>6</v>
      </c>
      <c r="J249">
        <v>0</v>
      </c>
      <c r="K249">
        <v>1</v>
      </c>
      <c r="L249">
        <v>0</v>
      </c>
      <c r="M249" t="s">
        <v>522</v>
      </c>
    </row>
    <row r="250" spans="1:13" x14ac:dyDescent="0.3">
      <c r="A250">
        <v>22</v>
      </c>
      <c r="B250" t="s">
        <v>1343</v>
      </c>
      <c r="C250" t="s">
        <v>21</v>
      </c>
      <c r="D250">
        <v>0</v>
      </c>
      <c r="E250">
        <v>0</v>
      </c>
      <c r="F250">
        <v>3</v>
      </c>
      <c r="G250">
        <v>0.14399999999999999</v>
      </c>
      <c r="H250">
        <v>1</v>
      </c>
      <c r="I250">
        <v>2</v>
      </c>
      <c r="J250">
        <v>0</v>
      </c>
      <c r="K250">
        <v>0</v>
      </c>
      <c r="L250">
        <v>1</v>
      </c>
      <c r="M250" t="s">
        <v>517</v>
      </c>
    </row>
    <row r="251" spans="1:13" x14ac:dyDescent="0.3">
      <c r="A251">
        <v>24</v>
      </c>
      <c r="B251" t="s">
        <v>1345</v>
      </c>
      <c r="C251" t="s">
        <v>21</v>
      </c>
      <c r="D251">
        <v>4</v>
      </c>
      <c r="E251">
        <v>1</v>
      </c>
      <c r="F251">
        <v>0</v>
      </c>
      <c r="G251">
        <v>0.17</v>
      </c>
      <c r="H251">
        <v>3</v>
      </c>
      <c r="I251">
        <v>7</v>
      </c>
      <c r="J251">
        <v>1</v>
      </c>
      <c r="K251">
        <v>0</v>
      </c>
      <c r="L251">
        <v>0</v>
      </c>
      <c r="M251" t="s">
        <v>521</v>
      </c>
    </row>
    <row r="252" spans="1:13" x14ac:dyDescent="0.3">
      <c r="A252">
        <v>26</v>
      </c>
      <c r="B252" t="s">
        <v>1346</v>
      </c>
      <c r="C252" t="s">
        <v>21</v>
      </c>
      <c r="D252">
        <v>1</v>
      </c>
      <c r="E252">
        <v>0</v>
      </c>
      <c r="F252">
        <v>1</v>
      </c>
      <c r="G252">
        <v>0.22900000000000001</v>
      </c>
      <c r="H252">
        <v>3</v>
      </c>
      <c r="I252">
        <v>7</v>
      </c>
      <c r="J252">
        <v>0</v>
      </c>
      <c r="K252">
        <v>1</v>
      </c>
      <c r="L252">
        <v>0</v>
      </c>
      <c r="M252" t="s">
        <v>869</v>
      </c>
    </row>
    <row r="253" spans="1:13" x14ac:dyDescent="0.3">
      <c r="A253">
        <v>28</v>
      </c>
      <c r="B253" t="s">
        <v>1347</v>
      </c>
      <c r="C253" t="s">
        <v>21</v>
      </c>
      <c r="D253">
        <v>0</v>
      </c>
      <c r="E253">
        <v>0</v>
      </c>
      <c r="F253">
        <v>0</v>
      </c>
      <c r="G253">
        <v>0.33300000000000002</v>
      </c>
      <c r="H253">
        <v>3</v>
      </c>
      <c r="I253">
        <v>3</v>
      </c>
      <c r="J253">
        <v>0</v>
      </c>
      <c r="K253">
        <v>0</v>
      </c>
      <c r="L253">
        <v>1</v>
      </c>
      <c r="M253" t="s">
        <v>518</v>
      </c>
    </row>
    <row r="254" spans="1:13" x14ac:dyDescent="0.3">
      <c r="A254">
        <v>30</v>
      </c>
      <c r="B254" t="s">
        <v>1348</v>
      </c>
      <c r="C254" t="s">
        <v>21</v>
      </c>
      <c r="D254">
        <v>3</v>
      </c>
      <c r="E254">
        <v>0</v>
      </c>
      <c r="F254">
        <v>2</v>
      </c>
      <c r="G254">
        <v>0.23300000000000001</v>
      </c>
      <c r="H254">
        <v>9</v>
      </c>
      <c r="I254">
        <v>11</v>
      </c>
      <c r="J254">
        <v>0</v>
      </c>
      <c r="K254">
        <v>1</v>
      </c>
      <c r="L254">
        <v>1</v>
      </c>
      <c r="M254" t="s">
        <v>520</v>
      </c>
    </row>
    <row r="255" spans="1:13" x14ac:dyDescent="0.3">
      <c r="A255">
        <v>33</v>
      </c>
      <c r="B255" t="s">
        <v>2182</v>
      </c>
      <c r="C255" t="s">
        <v>21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t="s">
        <v>2183</v>
      </c>
    </row>
    <row r="256" spans="1:13" x14ac:dyDescent="0.3">
      <c r="A256">
        <v>40</v>
      </c>
      <c r="B256" t="s">
        <v>1349</v>
      </c>
      <c r="C256" t="s">
        <v>21</v>
      </c>
      <c r="D256">
        <v>0</v>
      </c>
      <c r="E256">
        <v>0</v>
      </c>
      <c r="F256">
        <v>0</v>
      </c>
      <c r="G256">
        <v>0.109</v>
      </c>
      <c r="H256">
        <v>5</v>
      </c>
      <c r="I256">
        <v>0</v>
      </c>
      <c r="J256">
        <v>0</v>
      </c>
      <c r="K256">
        <v>1</v>
      </c>
      <c r="L256">
        <v>2</v>
      </c>
      <c r="M256" t="s">
        <v>523</v>
      </c>
    </row>
    <row r="257" spans="1:13" x14ac:dyDescent="0.3">
      <c r="A257">
        <v>42</v>
      </c>
      <c r="B257" t="s">
        <v>1657</v>
      </c>
      <c r="C257" t="s">
        <v>21</v>
      </c>
      <c r="D257">
        <v>1</v>
      </c>
      <c r="E257">
        <v>0</v>
      </c>
      <c r="F257">
        <v>0</v>
      </c>
      <c r="G257">
        <v>0.107</v>
      </c>
      <c r="H257">
        <v>0</v>
      </c>
      <c r="I257">
        <v>4</v>
      </c>
      <c r="J257">
        <v>1</v>
      </c>
      <c r="K257">
        <v>1</v>
      </c>
      <c r="L257">
        <v>0</v>
      </c>
      <c r="M257" t="s">
        <v>1658</v>
      </c>
    </row>
    <row r="258" spans="1:13" x14ac:dyDescent="0.3">
      <c r="A258">
        <v>45</v>
      </c>
      <c r="B258" t="s">
        <v>1350</v>
      </c>
      <c r="C258" t="s">
        <v>21</v>
      </c>
      <c r="D258">
        <v>2</v>
      </c>
      <c r="E258">
        <v>0</v>
      </c>
      <c r="F258">
        <v>3</v>
      </c>
      <c r="G258">
        <v>0.248</v>
      </c>
      <c r="H258">
        <v>0</v>
      </c>
      <c r="I258">
        <v>3</v>
      </c>
      <c r="J258">
        <v>0</v>
      </c>
      <c r="K258">
        <v>0</v>
      </c>
      <c r="L258">
        <v>1</v>
      </c>
      <c r="M258" t="s">
        <v>519</v>
      </c>
    </row>
    <row r="259" spans="1:13" x14ac:dyDescent="0.3">
      <c r="A259">
        <v>60</v>
      </c>
      <c r="B259" t="s">
        <v>1356</v>
      </c>
      <c r="C259" t="s">
        <v>21</v>
      </c>
      <c r="D259">
        <v>4</v>
      </c>
      <c r="E259">
        <v>0</v>
      </c>
      <c r="F259">
        <v>0</v>
      </c>
      <c r="G259">
        <v>0.20300000000000001</v>
      </c>
      <c r="H259">
        <v>3</v>
      </c>
      <c r="I259">
        <v>1</v>
      </c>
      <c r="J259">
        <v>0</v>
      </c>
      <c r="K259">
        <v>0</v>
      </c>
      <c r="L259">
        <v>0</v>
      </c>
      <c r="M259" t="s">
        <v>511</v>
      </c>
    </row>
    <row r="260" spans="1:13" x14ac:dyDescent="0.3">
      <c r="A260">
        <v>66</v>
      </c>
      <c r="B260" t="s">
        <v>1352</v>
      </c>
      <c r="C260" t="s">
        <v>21</v>
      </c>
      <c r="D260">
        <v>2</v>
      </c>
      <c r="E260">
        <v>1</v>
      </c>
      <c r="F260">
        <v>1</v>
      </c>
      <c r="G260">
        <v>0.26600000000000001</v>
      </c>
      <c r="H260">
        <v>1</v>
      </c>
      <c r="I260">
        <v>3</v>
      </c>
      <c r="J260">
        <v>0</v>
      </c>
      <c r="K260">
        <v>0</v>
      </c>
      <c r="L260">
        <v>0</v>
      </c>
      <c r="M260" t="s">
        <v>510</v>
      </c>
    </row>
    <row r="261" spans="1:13" x14ac:dyDescent="0.3">
      <c r="A261">
        <v>70</v>
      </c>
      <c r="B261" t="s">
        <v>1353</v>
      </c>
      <c r="C261" t="s">
        <v>21</v>
      </c>
      <c r="D261">
        <v>1</v>
      </c>
      <c r="E261">
        <v>0</v>
      </c>
      <c r="F261">
        <v>1</v>
      </c>
      <c r="G261">
        <v>0.27100000000000002</v>
      </c>
      <c r="H261">
        <v>1</v>
      </c>
      <c r="I261">
        <v>1</v>
      </c>
      <c r="J261">
        <v>0</v>
      </c>
      <c r="K261">
        <v>2</v>
      </c>
      <c r="L261">
        <v>0</v>
      </c>
      <c r="M261" t="s">
        <v>866</v>
      </c>
    </row>
    <row r="262" spans="1:13" x14ac:dyDescent="0.3">
      <c r="A262">
        <v>71</v>
      </c>
      <c r="B262" t="s">
        <v>1354</v>
      </c>
      <c r="C262" t="s">
        <v>21</v>
      </c>
      <c r="D262">
        <v>4</v>
      </c>
      <c r="E262">
        <v>0</v>
      </c>
      <c r="F262">
        <v>2</v>
      </c>
      <c r="G262">
        <v>0.27</v>
      </c>
      <c r="H262">
        <v>2</v>
      </c>
      <c r="I262">
        <v>2</v>
      </c>
      <c r="J262">
        <v>0</v>
      </c>
      <c r="K262">
        <v>2</v>
      </c>
      <c r="L262">
        <v>2</v>
      </c>
      <c r="M262" t="s">
        <v>968</v>
      </c>
    </row>
    <row r="263" spans="1:13" x14ac:dyDescent="0.3">
      <c r="A263">
        <v>72</v>
      </c>
      <c r="B263" t="s">
        <v>1355</v>
      </c>
      <c r="C263" t="s">
        <v>21</v>
      </c>
      <c r="D263">
        <v>4</v>
      </c>
      <c r="E263">
        <v>0</v>
      </c>
      <c r="F263">
        <v>1</v>
      </c>
      <c r="G263">
        <v>0.2</v>
      </c>
      <c r="H263">
        <v>2</v>
      </c>
      <c r="I263">
        <v>2</v>
      </c>
      <c r="J263">
        <v>0</v>
      </c>
      <c r="K263">
        <v>1</v>
      </c>
      <c r="L263">
        <v>1</v>
      </c>
      <c r="M263" t="s">
        <v>1106</v>
      </c>
    </row>
    <row r="264" spans="1:13" x14ac:dyDescent="0.3">
      <c r="A264">
        <v>99</v>
      </c>
      <c r="B264" t="s">
        <v>1344</v>
      </c>
      <c r="C264" t="s">
        <v>21</v>
      </c>
      <c r="D264">
        <v>0</v>
      </c>
      <c r="E264">
        <v>2</v>
      </c>
      <c r="F264">
        <v>1</v>
      </c>
      <c r="G264">
        <v>0.216</v>
      </c>
      <c r="H264">
        <v>0</v>
      </c>
      <c r="I264">
        <v>0</v>
      </c>
      <c r="J264">
        <v>0</v>
      </c>
      <c r="K264">
        <v>0</v>
      </c>
      <c r="L264">
        <v>0</v>
      </c>
      <c r="M264" t="s">
        <v>509</v>
      </c>
    </row>
    <row r="265" spans="1:13" x14ac:dyDescent="0.3">
      <c r="A265">
        <v>99</v>
      </c>
      <c r="B265" t="s">
        <v>2025</v>
      </c>
      <c r="C265" t="s">
        <v>21</v>
      </c>
      <c r="D265">
        <v>3</v>
      </c>
      <c r="E265">
        <v>0</v>
      </c>
      <c r="F265">
        <v>1</v>
      </c>
      <c r="G265">
        <v>0.26700000000000002</v>
      </c>
      <c r="H265">
        <v>1</v>
      </c>
      <c r="I265">
        <v>0</v>
      </c>
      <c r="J265">
        <v>0</v>
      </c>
      <c r="K265">
        <v>1</v>
      </c>
      <c r="L265">
        <v>0</v>
      </c>
      <c r="M265" t="s">
        <v>2026</v>
      </c>
    </row>
    <row r="266" spans="1:13" x14ac:dyDescent="0.3">
      <c r="A266">
        <v>99</v>
      </c>
      <c r="B266" t="s">
        <v>1335</v>
      </c>
      <c r="C266" t="s">
        <v>21</v>
      </c>
      <c r="D266">
        <v>3</v>
      </c>
      <c r="E266">
        <v>2</v>
      </c>
      <c r="F266">
        <v>3</v>
      </c>
      <c r="G266">
        <v>0.23400000000000001</v>
      </c>
      <c r="H266">
        <v>1</v>
      </c>
      <c r="I266">
        <v>6</v>
      </c>
      <c r="J266">
        <v>0</v>
      </c>
      <c r="K266">
        <v>2</v>
      </c>
      <c r="L266">
        <v>0</v>
      </c>
      <c r="M266" t="s">
        <v>508</v>
      </c>
    </row>
    <row r="267" spans="1:13" x14ac:dyDescent="0.3">
      <c r="A267">
        <v>99</v>
      </c>
      <c r="B267" t="s">
        <v>1340</v>
      </c>
      <c r="C267" t="s">
        <v>21</v>
      </c>
      <c r="D267">
        <v>3</v>
      </c>
      <c r="E267">
        <v>2</v>
      </c>
      <c r="F267">
        <v>2</v>
      </c>
      <c r="G267">
        <v>0.216</v>
      </c>
      <c r="H267">
        <v>0</v>
      </c>
      <c r="I267">
        <v>3</v>
      </c>
      <c r="J267">
        <v>0</v>
      </c>
      <c r="K267">
        <v>1</v>
      </c>
      <c r="L267">
        <v>0</v>
      </c>
      <c r="M267" t="s">
        <v>507</v>
      </c>
    </row>
    <row r="268" spans="1:13" x14ac:dyDescent="0.3">
      <c r="A268">
        <v>99</v>
      </c>
      <c r="B268" t="s">
        <v>1337</v>
      </c>
      <c r="C268" t="s">
        <v>21</v>
      </c>
      <c r="D268">
        <v>5</v>
      </c>
      <c r="E268">
        <v>0</v>
      </c>
      <c r="F268">
        <v>2</v>
      </c>
      <c r="G268">
        <v>0.224</v>
      </c>
      <c r="H268">
        <v>3</v>
      </c>
      <c r="I268">
        <v>2</v>
      </c>
      <c r="J268">
        <v>2</v>
      </c>
      <c r="K268">
        <v>0</v>
      </c>
      <c r="L268">
        <v>0</v>
      </c>
      <c r="M268" t="s">
        <v>515</v>
      </c>
    </row>
    <row r="269" spans="1:13" x14ac:dyDescent="0.3">
      <c r="A269">
        <v>99</v>
      </c>
      <c r="B269" t="s">
        <v>1351</v>
      </c>
      <c r="C269" t="s">
        <v>21</v>
      </c>
      <c r="D269">
        <v>2</v>
      </c>
      <c r="E269">
        <v>0</v>
      </c>
      <c r="F269">
        <v>0</v>
      </c>
      <c r="G269">
        <v>0.16400000000000001</v>
      </c>
      <c r="H269">
        <v>1</v>
      </c>
      <c r="I269">
        <v>1</v>
      </c>
      <c r="J269">
        <v>0</v>
      </c>
      <c r="K269">
        <v>0</v>
      </c>
      <c r="L269">
        <v>0</v>
      </c>
      <c r="M269" t="s">
        <v>1102</v>
      </c>
    </row>
    <row r="270" spans="1:13" x14ac:dyDescent="0.3">
      <c r="A270">
        <v>1</v>
      </c>
      <c r="B270" t="s">
        <v>1357</v>
      </c>
      <c r="C270" t="s">
        <v>23</v>
      </c>
      <c r="D270">
        <v>2</v>
      </c>
      <c r="E270">
        <v>0</v>
      </c>
      <c r="F270">
        <v>0</v>
      </c>
      <c r="G270">
        <v>0.27300000000000002</v>
      </c>
      <c r="H270">
        <v>1</v>
      </c>
      <c r="I270">
        <v>3</v>
      </c>
      <c r="J270">
        <v>0</v>
      </c>
      <c r="K270">
        <v>1</v>
      </c>
      <c r="L270">
        <v>0</v>
      </c>
      <c r="M270" t="s">
        <v>1118</v>
      </c>
    </row>
    <row r="271" spans="1:13" x14ac:dyDescent="0.3">
      <c r="A271">
        <v>2</v>
      </c>
      <c r="B271" t="s">
        <v>1989</v>
      </c>
      <c r="C271" t="s">
        <v>23</v>
      </c>
      <c r="D271">
        <v>1</v>
      </c>
      <c r="E271">
        <v>1</v>
      </c>
      <c r="F271">
        <v>1</v>
      </c>
      <c r="G271">
        <v>0.25</v>
      </c>
      <c r="H271">
        <v>0</v>
      </c>
      <c r="I271">
        <v>0</v>
      </c>
      <c r="J271">
        <v>0</v>
      </c>
      <c r="K271">
        <v>0</v>
      </c>
      <c r="L271">
        <v>0</v>
      </c>
      <c r="M271" t="s">
        <v>1990</v>
      </c>
    </row>
    <row r="272" spans="1:13" x14ac:dyDescent="0.3">
      <c r="A272">
        <v>4</v>
      </c>
      <c r="B272" t="s">
        <v>1731</v>
      </c>
      <c r="C272" t="s">
        <v>23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 t="s">
        <v>1732</v>
      </c>
    </row>
    <row r="273" spans="1:13" x14ac:dyDescent="0.3">
      <c r="A273">
        <v>5</v>
      </c>
      <c r="B273" t="s">
        <v>1359</v>
      </c>
      <c r="C273" t="s">
        <v>23</v>
      </c>
      <c r="D273">
        <v>5</v>
      </c>
      <c r="E273">
        <v>0</v>
      </c>
      <c r="F273">
        <v>0</v>
      </c>
      <c r="G273">
        <v>0.20799999999999999</v>
      </c>
      <c r="H273">
        <v>6</v>
      </c>
      <c r="I273">
        <v>0</v>
      </c>
      <c r="J273">
        <v>0</v>
      </c>
      <c r="K273">
        <v>0</v>
      </c>
      <c r="L273">
        <v>0</v>
      </c>
      <c r="M273" t="s">
        <v>1005</v>
      </c>
    </row>
    <row r="274" spans="1:13" x14ac:dyDescent="0.3">
      <c r="A274">
        <v>8</v>
      </c>
      <c r="B274" t="s">
        <v>1360</v>
      </c>
      <c r="C274" t="s">
        <v>23</v>
      </c>
      <c r="D274">
        <v>14</v>
      </c>
      <c r="E274">
        <v>2</v>
      </c>
      <c r="F274">
        <v>2</v>
      </c>
      <c r="G274">
        <v>0.33100000000000002</v>
      </c>
      <c r="H274">
        <v>10</v>
      </c>
      <c r="I274">
        <v>8</v>
      </c>
      <c r="J274">
        <v>0</v>
      </c>
      <c r="K274">
        <v>1</v>
      </c>
      <c r="L274">
        <v>1</v>
      </c>
      <c r="M274" t="s">
        <v>530</v>
      </c>
    </row>
    <row r="275" spans="1:13" x14ac:dyDescent="0.3">
      <c r="A275">
        <v>9</v>
      </c>
      <c r="B275" t="s">
        <v>1361</v>
      </c>
      <c r="C275" t="s">
        <v>23</v>
      </c>
      <c r="D275">
        <v>3</v>
      </c>
      <c r="E275">
        <v>0</v>
      </c>
      <c r="F275">
        <v>0</v>
      </c>
      <c r="G275">
        <v>0.20699999999999999</v>
      </c>
      <c r="H275">
        <v>2</v>
      </c>
      <c r="I275">
        <v>4</v>
      </c>
      <c r="J275">
        <v>2</v>
      </c>
      <c r="K275">
        <v>0</v>
      </c>
      <c r="L275">
        <v>0</v>
      </c>
      <c r="M275" t="s">
        <v>531</v>
      </c>
    </row>
    <row r="276" spans="1:13" x14ac:dyDescent="0.3">
      <c r="A276">
        <v>10</v>
      </c>
      <c r="B276" t="s">
        <v>1733</v>
      </c>
      <c r="C276" t="s">
        <v>23</v>
      </c>
      <c r="D276">
        <v>0</v>
      </c>
      <c r="E276">
        <v>0</v>
      </c>
      <c r="F276">
        <v>1</v>
      </c>
      <c r="G276">
        <v>0.185</v>
      </c>
      <c r="H276">
        <v>1</v>
      </c>
      <c r="I276">
        <v>1</v>
      </c>
      <c r="J276">
        <v>0</v>
      </c>
      <c r="K276">
        <v>0</v>
      </c>
      <c r="L276">
        <v>0</v>
      </c>
      <c r="M276" t="s">
        <v>1734</v>
      </c>
    </row>
    <row r="277" spans="1:13" x14ac:dyDescent="0.3">
      <c r="A277">
        <v>12</v>
      </c>
      <c r="B277" t="s">
        <v>1362</v>
      </c>
      <c r="C277" t="s">
        <v>23</v>
      </c>
      <c r="D277">
        <v>5</v>
      </c>
      <c r="E277">
        <v>1</v>
      </c>
      <c r="F277">
        <v>6</v>
      </c>
      <c r="G277">
        <v>0.28499999999999998</v>
      </c>
      <c r="H277">
        <v>6</v>
      </c>
      <c r="I277">
        <v>11</v>
      </c>
      <c r="J277">
        <v>0</v>
      </c>
      <c r="K277">
        <v>2</v>
      </c>
      <c r="L277">
        <v>0</v>
      </c>
      <c r="M277" t="s">
        <v>527</v>
      </c>
    </row>
    <row r="278" spans="1:13" x14ac:dyDescent="0.3">
      <c r="A278">
        <v>13</v>
      </c>
      <c r="B278" t="s">
        <v>1363</v>
      </c>
      <c r="C278" t="s">
        <v>23</v>
      </c>
      <c r="D278">
        <v>6</v>
      </c>
      <c r="E278">
        <v>0</v>
      </c>
      <c r="F278">
        <v>6</v>
      </c>
      <c r="G278">
        <v>0.26800000000000002</v>
      </c>
      <c r="H278">
        <v>7</v>
      </c>
      <c r="I278">
        <v>10</v>
      </c>
      <c r="J278">
        <v>1</v>
      </c>
      <c r="K278">
        <v>1</v>
      </c>
      <c r="L278">
        <v>1</v>
      </c>
      <c r="M278" t="s">
        <v>792</v>
      </c>
    </row>
    <row r="279" spans="1:13" x14ac:dyDescent="0.3">
      <c r="A279">
        <v>14</v>
      </c>
      <c r="B279" t="s">
        <v>1364</v>
      </c>
      <c r="C279" t="s">
        <v>23</v>
      </c>
      <c r="D279">
        <v>6</v>
      </c>
      <c r="E279">
        <v>1</v>
      </c>
      <c r="F279">
        <v>3</v>
      </c>
      <c r="G279">
        <v>0.21</v>
      </c>
      <c r="H279">
        <v>5</v>
      </c>
      <c r="I279">
        <v>2</v>
      </c>
      <c r="J279">
        <v>0</v>
      </c>
      <c r="K279">
        <v>2</v>
      </c>
      <c r="L279">
        <v>0</v>
      </c>
      <c r="M279" t="s">
        <v>529</v>
      </c>
    </row>
    <row r="280" spans="1:13" x14ac:dyDescent="0.3">
      <c r="A280">
        <v>15</v>
      </c>
      <c r="B280" t="s">
        <v>1365</v>
      </c>
      <c r="C280" t="s">
        <v>23</v>
      </c>
      <c r="D280">
        <v>4</v>
      </c>
      <c r="E280">
        <v>2</v>
      </c>
      <c r="F280">
        <v>1</v>
      </c>
      <c r="G280">
        <v>0.25</v>
      </c>
      <c r="H280">
        <v>7</v>
      </c>
      <c r="I280">
        <v>5</v>
      </c>
      <c r="J280">
        <v>1</v>
      </c>
      <c r="K280">
        <v>1</v>
      </c>
      <c r="L280">
        <v>1</v>
      </c>
      <c r="M280" t="s">
        <v>526</v>
      </c>
    </row>
    <row r="281" spans="1:13" x14ac:dyDescent="0.3">
      <c r="A281">
        <v>19</v>
      </c>
      <c r="B281" t="s">
        <v>1615</v>
      </c>
      <c r="C281" t="s">
        <v>23</v>
      </c>
      <c r="D281">
        <v>0</v>
      </c>
      <c r="E281">
        <v>0</v>
      </c>
      <c r="F281">
        <v>0</v>
      </c>
      <c r="G281">
        <v>0.23100000000000001</v>
      </c>
      <c r="H281">
        <v>0</v>
      </c>
      <c r="I281">
        <v>0</v>
      </c>
      <c r="J281">
        <v>0</v>
      </c>
      <c r="K281">
        <v>1</v>
      </c>
      <c r="L281">
        <v>1</v>
      </c>
      <c r="M281" t="s">
        <v>1616</v>
      </c>
    </row>
    <row r="282" spans="1:13" x14ac:dyDescent="0.3">
      <c r="A282">
        <v>22</v>
      </c>
      <c r="B282" t="s">
        <v>1368</v>
      </c>
      <c r="C282" t="s">
        <v>23</v>
      </c>
      <c r="D282">
        <v>1</v>
      </c>
      <c r="E282">
        <v>0</v>
      </c>
      <c r="F282">
        <v>0</v>
      </c>
      <c r="G282">
        <v>0.10100000000000001</v>
      </c>
      <c r="H282">
        <v>1</v>
      </c>
      <c r="I282">
        <v>3</v>
      </c>
      <c r="J282">
        <v>0</v>
      </c>
      <c r="K282">
        <v>1</v>
      </c>
      <c r="L282">
        <v>0</v>
      </c>
      <c r="M282" t="s">
        <v>534</v>
      </c>
    </row>
    <row r="283" spans="1:13" x14ac:dyDescent="0.3">
      <c r="A283">
        <v>23</v>
      </c>
      <c r="B283" t="s">
        <v>1735</v>
      </c>
      <c r="C283" t="s">
        <v>23</v>
      </c>
      <c r="D283">
        <v>1</v>
      </c>
      <c r="E283">
        <v>0</v>
      </c>
      <c r="F283">
        <v>0</v>
      </c>
      <c r="G283">
        <v>0.25</v>
      </c>
      <c r="H283">
        <v>4</v>
      </c>
      <c r="I283">
        <v>4</v>
      </c>
      <c r="J283">
        <v>0</v>
      </c>
      <c r="K283">
        <v>0</v>
      </c>
      <c r="L283">
        <v>0</v>
      </c>
      <c r="M283" t="s">
        <v>1736</v>
      </c>
    </row>
    <row r="284" spans="1:13" x14ac:dyDescent="0.3">
      <c r="A284">
        <v>24</v>
      </c>
      <c r="B284" t="s">
        <v>1370</v>
      </c>
      <c r="C284" t="s">
        <v>23</v>
      </c>
      <c r="D284">
        <v>2</v>
      </c>
      <c r="E284">
        <v>0</v>
      </c>
      <c r="F284">
        <v>1</v>
      </c>
      <c r="G284">
        <v>0.27800000000000002</v>
      </c>
      <c r="H284">
        <v>2</v>
      </c>
      <c r="I284">
        <v>0</v>
      </c>
      <c r="J284">
        <v>0</v>
      </c>
      <c r="K284">
        <v>0</v>
      </c>
      <c r="L284">
        <v>0</v>
      </c>
      <c r="M284" t="s">
        <v>1134</v>
      </c>
    </row>
    <row r="285" spans="1:13" x14ac:dyDescent="0.3">
      <c r="A285">
        <v>25</v>
      </c>
      <c r="B285" t="s">
        <v>1371</v>
      </c>
      <c r="C285" t="s">
        <v>23</v>
      </c>
      <c r="D285">
        <v>9</v>
      </c>
      <c r="E285">
        <v>1</v>
      </c>
      <c r="F285">
        <v>3</v>
      </c>
      <c r="G285">
        <v>0.221</v>
      </c>
      <c r="H285">
        <v>3</v>
      </c>
      <c r="I285">
        <v>5</v>
      </c>
      <c r="J285">
        <v>0</v>
      </c>
      <c r="K285">
        <v>2</v>
      </c>
      <c r="L285">
        <v>0</v>
      </c>
      <c r="M285" t="s">
        <v>524</v>
      </c>
    </row>
    <row r="286" spans="1:13" x14ac:dyDescent="0.3">
      <c r="A286">
        <v>29</v>
      </c>
      <c r="B286" t="s">
        <v>1372</v>
      </c>
      <c r="C286" t="s">
        <v>23</v>
      </c>
      <c r="D286">
        <v>4</v>
      </c>
      <c r="E286">
        <v>1</v>
      </c>
      <c r="F286">
        <v>2</v>
      </c>
      <c r="G286">
        <v>0.29399999999999998</v>
      </c>
      <c r="H286">
        <v>5</v>
      </c>
      <c r="I286">
        <v>5</v>
      </c>
      <c r="J286">
        <v>1</v>
      </c>
      <c r="K286">
        <v>1</v>
      </c>
      <c r="L286">
        <v>0</v>
      </c>
      <c r="M286" t="s">
        <v>1084</v>
      </c>
    </row>
    <row r="287" spans="1:13" x14ac:dyDescent="0.3">
      <c r="A287">
        <v>32</v>
      </c>
      <c r="B287" t="s">
        <v>1887</v>
      </c>
      <c r="C287" t="s">
        <v>23</v>
      </c>
      <c r="D287">
        <v>4</v>
      </c>
      <c r="E287">
        <v>0</v>
      </c>
      <c r="F287">
        <v>1</v>
      </c>
      <c r="G287">
        <v>0.26800000000000002</v>
      </c>
      <c r="H287">
        <v>2</v>
      </c>
      <c r="I287">
        <v>2</v>
      </c>
      <c r="J287">
        <v>0</v>
      </c>
      <c r="K287">
        <v>1</v>
      </c>
      <c r="L287">
        <v>0</v>
      </c>
      <c r="M287" t="s">
        <v>1888</v>
      </c>
    </row>
    <row r="288" spans="1:13" x14ac:dyDescent="0.3">
      <c r="A288">
        <v>36</v>
      </c>
      <c r="B288" t="s">
        <v>1373</v>
      </c>
      <c r="C288" t="s">
        <v>23</v>
      </c>
      <c r="D288">
        <v>1</v>
      </c>
      <c r="E288">
        <v>0</v>
      </c>
      <c r="F288">
        <v>0</v>
      </c>
      <c r="G288">
        <v>0.33300000000000002</v>
      </c>
      <c r="H288">
        <v>3</v>
      </c>
      <c r="I288">
        <v>0</v>
      </c>
      <c r="J288">
        <v>0</v>
      </c>
      <c r="K288">
        <v>1</v>
      </c>
      <c r="L288">
        <v>0</v>
      </c>
      <c r="M288" t="s">
        <v>1050</v>
      </c>
    </row>
    <row r="289" spans="1:13" x14ac:dyDescent="0.3">
      <c r="A289">
        <v>37</v>
      </c>
      <c r="B289" t="s">
        <v>1845</v>
      </c>
      <c r="C289" t="s">
        <v>23</v>
      </c>
      <c r="D289">
        <v>3</v>
      </c>
      <c r="E289">
        <v>1</v>
      </c>
      <c r="F289">
        <v>1</v>
      </c>
      <c r="G289">
        <v>0.25</v>
      </c>
      <c r="H289">
        <v>2</v>
      </c>
      <c r="I289">
        <v>0</v>
      </c>
      <c r="J289">
        <v>1</v>
      </c>
      <c r="K289">
        <v>1</v>
      </c>
      <c r="L289">
        <v>0</v>
      </c>
      <c r="M289" t="s">
        <v>1846</v>
      </c>
    </row>
    <row r="290" spans="1:13" x14ac:dyDescent="0.3">
      <c r="A290">
        <v>38</v>
      </c>
      <c r="B290" t="s">
        <v>1991</v>
      </c>
      <c r="C290" t="s">
        <v>23</v>
      </c>
      <c r="D290">
        <v>0</v>
      </c>
      <c r="E290">
        <v>0</v>
      </c>
      <c r="F290">
        <v>0</v>
      </c>
      <c r="G290">
        <v>0.33300000000000002</v>
      </c>
      <c r="H290">
        <v>0</v>
      </c>
      <c r="I290">
        <v>1</v>
      </c>
      <c r="J290">
        <v>0</v>
      </c>
      <c r="K290">
        <v>0</v>
      </c>
      <c r="L290">
        <v>0</v>
      </c>
      <c r="M290" t="s">
        <v>1992</v>
      </c>
    </row>
    <row r="291" spans="1:13" x14ac:dyDescent="0.3">
      <c r="A291">
        <v>40</v>
      </c>
      <c r="B291" t="s">
        <v>1536</v>
      </c>
      <c r="C291" t="s">
        <v>23</v>
      </c>
      <c r="D291">
        <v>7</v>
      </c>
      <c r="E291">
        <v>0</v>
      </c>
      <c r="F291">
        <v>1</v>
      </c>
      <c r="G291">
        <v>0.34399999999999997</v>
      </c>
      <c r="H291">
        <v>4</v>
      </c>
      <c r="I291">
        <v>5</v>
      </c>
      <c r="J291">
        <v>3</v>
      </c>
      <c r="K291">
        <v>1</v>
      </c>
      <c r="L291">
        <v>0</v>
      </c>
      <c r="M291" t="s">
        <v>1537</v>
      </c>
    </row>
    <row r="292" spans="1:13" x14ac:dyDescent="0.3">
      <c r="A292">
        <v>41</v>
      </c>
      <c r="B292" t="s">
        <v>1800</v>
      </c>
      <c r="C292" t="s">
        <v>23</v>
      </c>
      <c r="D292">
        <v>0</v>
      </c>
      <c r="E292">
        <v>0</v>
      </c>
      <c r="F292">
        <v>0</v>
      </c>
      <c r="G292">
        <v>0.36399999999999999</v>
      </c>
      <c r="H292">
        <v>5</v>
      </c>
      <c r="I292">
        <v>0</v>
      </c>
      <c r="J292">
        <v>1</v>
      </c>
      <c r="K292">
        <v>1</v>
      </c>
      <c r="L292">
        <v>2</v>
      </c>
      <c r="M292" t="s">
        <v>1801</v>
      </c>
    </row>
    <row r="293" spans="1:13" x14ac:dyDescent="0.3">
      <c r="A293">
        <v>42</v>
      </c>
      <c r="B293" t="s">
        <v>2237</v>
      </c>
      <c r="C293" t="s">
        <v>23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 t="s">
        <v>2238</v>
      </c>
    </row>
    <row r="294" spans="1:13" x14ac:dyDescent="0.3">
      <c r="A294">
        <v>66</v>
      </c>
      <c r="B294" t="s">
        <v>1847</v>
      </c>
      <c r="C294" t="s">
        <v>23</v>
      </c>
      <c r="D294">
        <v>0</v>
      </c>
      <c r="E294">
        <v>0</v>
      </c>
      <c r="F294">
        <v>2</v>
      </c>
      <c r="G294">
        <v>0.14799999999999999</v>
      </c>
      <c r="H294">
        <v>2</v>
      </c>
      <c r="I294">
        <v>6</v>
      </c>
      <c r="J294">
        <v>0</v>
      </c>
      <c r="K294">
        <v>0</v>
      </c>
      <c r="L294">
        <v>0</v>
      </c>
      <c r="M294" t="s">
        <v>1848</v>
      </c>
    </row>
    <row r="295" spans="1:13" x14ac:dyDescent="0.3">
      <c r="A295">
        <v>91</v>
      </c>
      <c r="B295" t="s">
        <v>1375</v>
      </c>
      <c r="C295" t="s">
        <v>23</v>
      </c>
      <c r="D295">
        <v>0</v>
      </c>
      <c r="E295">
        <v>1</v>
      </c>
      <c r="F295">
        <v>0</v>
      </c>
      <c r="G295">
        <v>0.29399999999999998</v>
      </c>
      <c r="H295">
        <v>4</v>
      </c>
      <c r="I295">
        <v>4</v>
      </c>
      <c r="J295">
        <v>0</v>
      </c>
      <c r="K295">
        <v>1</v>
      </c>
      <c r="L295">
        <v>0</v>
      </c>
      <c r="M295" t="s">
        <v>807</v>
      </c>
    </row>
    <row r="296" spans="1:13" x14ac:dyDescent="0.3">
      <c r="A296">
        <v>96</v>
      </c>
      <c r="B296" t="s">
        <v>1358</v>
      </c>
      <c r="C296" t="s">
        <v>23</v>
      </c>
      <c r="D296">
        <v>5</v>
      </c>
      <c r="E296">
        <v>2</v>
      </c>
      <c r="F296">
        <v>3</v>
      </c>
      <c r="G296">
        <v>0.41499999999999998</v>
      </c>
      <c r="H296">
        <v>5</v>
      </c>
      <c r="I296">
        <v>3</v>
      </c>
      <c r="J296">
        <v>0</v>
      </c>
      <c r="K296">
        <v>2</v>
      </c>
      <c r="L296">
        <v>0</v>
      </c>
      <c r="M296" t="s">
        <v>533</v>
      </c>
    </row>
    <row r="297" spans="1:13" x14ac:dyDescent="0.3">
      <c r="A297">
        <v>99</v>
      </c>
      <c r="B297" t="s">
        <v>1366</v>
      </c>
      <c r="C297" t="s">
        <v>23</v>
      </c>
      <c r="D297">
        <v>8</v>
      </c>
      <c r="E297">
        <v>1</v>
      </c>
      <c r="F297">
        <v>0</v>
      </c>
      <c r="G297">
        <v>0.32</v>
      </c>
      <c r="H297">
        <v>7</v>
      </c>
      <c r="I297">
        <v>5</v>
      </c>
      <c r="J297">
        <v>0</v>
      </c>
      <c r="K297">
        <v>1</v>
      </c>
      <c r="L297">
        <v>0</v>
      </c>
      <c r="M297" t="s">
        <v>1047</v>
      </c>
    </row>
    <row r="298" spans="1:13" x14ac:dyDescent="0.3">
      <c r="A298">
        <v>99</v>
      </c>
      <c r="B298" t="s">
        <v>1369</v>
      </c>
      <c r="C298" t="s">
        <v>23</v>
      </c>
      <c r="D298">
        <v>5</v>
      </c>
      <c r="E298">
        <v>0</v>
      </c>
      <c r="F298">
        <v>0</v>
      </c>
      <c r="G298">
        <v>0.37</v>
      </c>
      <c r="H298">
        <v>4</v>
      </c>
      <c r="I298">
        <v>7</v>
      </c>
      <c r="J298">
        <v>0</v>
      </c>
      <c r="K298">
        <v>2</v>
      </c>
      <c r="L298">
        <v>0</v>
      </c>
      <c r="M298" t="s">
        <v>525</v>
      </c>
    </row>
    <row r="299" spans="1:13" x14ac:dyDescent="0.3">
      <c r="A299">
        <v>99</v>
      </c>
      <c r="B299" t="s">
        <v>1367</v>
      </c>
      <c r="C299" t="s">
        <v>23</v>
      </c>
      <c r="D299">
        <v>0</v>
      </c>
      <c r="E299">
        <v>0</v>
      </c>
      <c r="F299">
        <v>0</v>
      </c>
      <c r="G299">
        <v>0.19</v>
      </c>
      <c r="H299">
        <v>3</v>
      </c>
      <c r="I299">
        <v>6</v>
      </c>
      <c r="J299">
        <v>0</v>
      </c>
      <c r="K299">
        <v>0</v>
      </c>
      <c r="L299">
        <v>0</v>
      </c>
      <c r="M299" t="s">
        <v>532</v>
      </c>
    </row>
    <row r="300" spans="1:13" x14ac:dyDescent="0.3">
      <c r="A300">
        <v>99</v>
      </c>
      <c r="B300" t="s">
        <v>1374</v>
      </c>
      <c r="C300" t="s">
        <v>23</v>
      </c>
      <c r="D300">
        <v>1</v>
      </c>
      <c r="E300">
        <v>0</v>
      </c>
      <c r="F300">
        <v>0</v>
      </c>
      <c r="G300">
        <v>0.16700000000000001</v>
      </c>
      <c r="H300">
        <v>0</v>
      </c>
      <c r="I300">
        <v>1</v>
      </c>
      <c r="J300">
        <v>0</v>
      </c>
      <c r="K300">
        <v>0</v>
      </c>
      <c r="L300">
        <v>0</v>
      </c>
      <c r="M300" t="s">
        <v>528</v>
      </c>
    </row>
    <row r="301" spans="1:13" x14ac:dyDescent="0.3">
      <c r="A301">
        <v>4</v>
      </c>
      <c r="B301" t="s">
        <v>1993</v>
      </c>
      <c r="C301" t="s">
        <v>24</v>
      </c>
      <c r="D301">
        <v>3</v>
      </c>
      <c r="E301">
        <v>0</v>
      </c>
      <c r="F301">
        <v>0</v>
      </c>
      <c r="G301">
        <v>0.57099999999999995</v>
      </c>
      <c r="H301">
        <v>0</v>
      </c>
      <c r="I301">
        <v>0</v>
      </c>
      <c r="J301">
        <v>0</v>
      </c>
      <c r="K301">
        <v>0</v>
      </c>
      <c r="L301">
        <v>0</v>
      </c>
      <c r="M301" t="s">
        <v>1994</v>
      </c>
    </row>
    <row r="302" spans="1:13" x14ac:dyDescent="0.3">
      <c r="A302">
        <v>5</v>
      </c>
      <c r="B302" t="s">
        <v>1802</v>
      </c>
      <c r="C302" t="s">
        <v>24</v>
      </c>
      <c r="D302">
        <v>2</v>
      </c>
      <c r="E302">
        <v>0</v>
      </c>
      <c r="F302">
        <v>0</v>
      </c>
      <c r="G302">
        <v>0.32100000000000001</v>
      </c>
      <c r="H302">
        <v>4</v>
      </c>
      <c r="I302">
        <v>0</v>
      </c>
      <c r="J302">
        <v>0</v>
      </c>
      <c r="K302">
        <v>0</v>
      </c>
      <c r="L302">
        <v>0</v>
      </c>
      <c r="M302" t="s">
        <v>1803</v>
      </c>
    </row>
    <row r="303" spans="1:13" x14ac:dyDescent="0.3">
      <c r="A303">
        <v>8</v>
      </c>
      <c r="B303" t="s">
        <v>1378</v>
      </c>
      <c r="C303" t="s">
        <v>24</v>
      </c>
      <c r="D303">
        <v>2</v>
      </c>
      <c r="E303">
        <v>0</v>
      </c>
      <c r="F303">
        <v>1</v>
      </c>
      <c r="G303">
        <v>0.25</v>
      </c>
      <c r="H303">
        <v>5</v>
      </c>
      <c r="I303">
        <v>5</v>
      </c>
      <c r="J303">
        <v>0</v>
      </c>
      <c r="K303">
        <v>0</v>
      </c>
      <c r="L303">
        <v>0</v>
      </c>
      <c r="M303" t="s">
        <v>424</v>
      </c>
    </row>
    <row r="304" spans="1:13" x14ac:dyDescent="0.3">
      <c r="A304">
        <v>12</v>
      </c>
      <c r="B304" t="s">
        <v>1380</v>
      </c>
      <c r="C304" t="s">
        <v>24</v>
      </c>
      <c r="D304">
        <v>6</v>
      </c>
      <c r="E304">
        <v>1</v>
      </c>
      <c r="F304">
        <v>2</v>
      </c>
      <c r="G304">
        <v>0.30199999999999999</v>
      </c>
      <c r="H304">
        <v>3</v>
      </c>
      <c r="I304">
        <v>4</v>
      </c>
      <c r="J304">
        <v>0</v>
      </c>
      <c r="K304">
        <v>2</v>
      </c>
      <c r="L304">
        <v>1</v>
      </c>
      <c r="M304" t="s">
        <v>419</v>
      </c>
    </row>
    <row r="305" spans="1:13" x14ac:dyDescent="0.3">
      <c r="A305">
        <v>15</v>
      </c>
      <c r="B305" t="s">
        <v>1382</v>
      </c>
      <c r="C305" t="s">
        <v>24</v>
      </c>
      <c r="D305">
        <v>2</v>
      </c>
      <c r="E305">
        <v>1</v>
      </c>
      <c r="F305">
        <v>1</v>
      </c>
      <c r="G305">
        <v>0.32500000000000001</v>
      </c>
      <c r="H305">
        <v>1</v>
      </c>
      <c r="I305">
        <v>0</v>
      </c>
      <c r="J305">
        <v>0</v>
      </c>
      <c r="K305">
        <v>0</v>
      </c>
      <c r="L305">
        <v>0</v>
      </c>
      <c r="M305" t="s">
        <v>1127</v>
      </c>
    </row>
    <row r="306" spans="1:13" x14ac:dyDescent="0.3">
      <c r="A306">
        <v>16</v>
      </c>
      <c r="B306" t="s">
        <v>1383</v>
      </c>
      <c r="C306" t="s">
        <v>24</v>
      </c>
      <c r="D306">
        <v>1</v>
      </c>
      <c r="E306">
        <v>0</v>
      </c>
      <c r="F306">
        <v>1</v>
      </c>
      <c r="G306">
        <v>0.24199999999999999</v>
      </c>
      <c r="H306">
        <v>5</v>
      </c>
      <c r="I306">
        <v>5</v>
      </c>
      <c r="J306">
        <v>0</v>
      </c>
      <c r="K306">
        <v>0</v>
      </c>
      <c r="L306">
        <v>0</v>
      </c>
      <c r="M306" t="s">
        <v>416</v>
      </c>
    </row>
    <row r="307" spans="1:13" x14ac:dyDescent="0.3">
      <c r="A307">
        <v>20</v>
      </c>
      <c r="B307" t="s">
        <v>1922</v>
      </c>
      <c r="C307" t="s">
        <v>24</v>
      </c>
      <c r="D307">
        <v>2</v>
      </c>
      <c r="E307">
        <v>0</v>
      </c>
      <c r="F307">
        <v>2</v>
      </c>
      <c r="G307">
        <v>0.216</v>
      </c>
      <c r="H307">
        <v>0</v>
      </c>
      <c r="I307">
        <v>1</v>
      </c>
      <c r="J307">
        <v>0</v>
      </c>
      <c r="K307">
        <v>0</v>
      </c>
      <c r="L307">
        <v>0</v>
      </c>
      <c r="M307" t="s">
        <v>1923</v>
      </c>
    </row>
    <row r="308" spans="1:13" x14ac:dyDescent="0.3">
      <c r="A308">
        <v>24</v>
      </c>
      <c r="B308" t="s">
        <v>1387</v>
      </c>
      <c r="C308" t="s">
        <v>24</v>
      </c>
      <c r="D308">
        <v>6</v>
      </c>
      <c r="E308">
        <v>0</v>
      </c>
      <c r="F308">
        <v>0</v>
      </c>
      <c r="G308">
        <v>0.21099999999999999</v>
      </c>
      <c r="H308">
        <v>7</v>
      </c>
      <c r="I308">
        <v>4</v>
      </c>
      <c r="J308">
        <v>0</v>
      </c>
      <c r="K308">
        <v>2</v>
      </c>
      <c r="L308">
        <v>0</v>
      </c>
      <c r="M308" t="s">
        <v>426</v>
      </c>
    </row>
    <row r="309" spans="1:13" x14ac:dyDescent="0.3">
      <c r="A309">
        <v>25</v>
      </c>
      <c r="B309" t="s">
        <v>1804</v>
      </c>
      <c r="C309" t="s">
        <v>24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1</v>
      </c>
      <c r="K309">
        <v>0</v>
      </c>
      <c r="L309">
        <v>0</v>
      </c>
      <c r="M309" t="s">
        <v>1805</v>
      </c>
    </row>
    <row r="310" spans="1:13" x14ac:dyDescent="0.3">
      <c r="A310">
        <v>27</v>
      </c>
      <c r="B310" t="s">
        <v>1389</v>
      </c>
      <c r="C310" t="s">
        <v>24</v>
      </c>
      <c r="D310">
        <v>3</v>
      </c>
      <c r="E310">
        <v>1</v>
      </c>
      <c r="F310">
        <v>0</v>
      </c>
      <c r="G310">
        <v>0.114</v>
      </c>
      <c r="H310">
        <v>7</v>
      </c>
      <c r="I310">
        <v>5</v>
      </c>
      <c r="J310">
        <v>0</v>
      </c>
      <c r="K310">
        <v>0</v>
      </c>
      <c r="L310">
        <v>1</v>
      </c>
      <c r="M310" t="s">
        <v>418</v>
      </c>
    </row>
    <row r="311" spans="1:13" x14ac:dyDescent="0.3">
      <c r="A311">
        <v>29</v>
      </c>
      <c r="B311" t="s">
        <v>1390</v>
      </c>
      <c r="C311" t="s">
        <v>24</v>
      </c>
      <c r="D311">
        <v>1</v>
      </c>
      <c r="E311">
        <v>0</v>
      </c>
      <c r="F311">
        <v>2</v>
      </c>
      <c r="G311">
        <v>0.18</v>
      </c>
      <c r="H311">
        <v>3</v>
      </c>
      <c r="I311">
        <v>2</v>
      </c>
      <c r="J311">
        <v>0</v>
      </c>
      <c r="K311">
        <v>0</v>
      </c>
      <c r="L311">
        <v>0</v>
      </c>
      <c r="M311" t="s">
        <v>926</v>
      </c>
    </row>
    <row r="312" spans="1:13" x14ac:dyDescent="0.3">
      <c r="A312">
        <v>30</v>
      </c>
      <c r="B312" t="s">
        <v>1391</v>
      </c>
      <c r="C312" t="s">
        <v>24</v>
      </c>
      <c r="D312">
        <v>9</v>
      </c>
      <c r="E312">
        <v>0</v>
      </c>
      <c r="F312">
        <v>1</v>
      </c>
      <c r="G312">
        <v>0.34300000000000003</v>
      </c>
      <c r="H312">
        <v>2</v>
      </c>
      <c r="I312">
        <v>3</v>
      </c>
      <c r="J312">
        <v>0</v>
      </c>
      <c r="K312">
        <v>1</v>
      </c>
      <c r="L312">
        <v>1</v>
      </c>
      <c r="M312" t="s">
        <v>415</v>
      </c>
    </row>
    <row r="313" spans="1:13" x14ac:dyDescent="0.3">
      <c r="A313">
        <v>31</v>
      </c>
      <c r="B313" t="s">
        <v>1392</v>
      </c>
      <c r="C313" t="s">
        <v>24</v>
      </c>
      <c r="D313">
        <v>7</v>
      </c>
      <c r="E313">
        <v>1</v>
      </c>
      <c r="F313">
        <v>1</v>
      </c>
      <c r="G313">
        <v>0.42</v>
      </c>
      <c r="H313">
        <v>9</v>
      </c>
      <c r="I313">
        <v>10</v>
      </c>
      <c r="J313">
        <v>1</v>
      </c>
      <c r="K313">
        <v>5</v>
      </c>
      <c r="L313">
        <v>1</v>
      </c>
      <c r="M313" t="s">
        <v>420</v>
      </c>
    </row>
    <row r="314" spans="1:13" x14ac:dyDescent="0.3">
      <c r="A314">
        <v>33</v>
      </c>
      <c r="B314" t="s">
        <v>1995</v>
      </c>
      <c r="C314" t="s">
        <v>24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1996</v>
      </c>
    </row>
    <row r="315" spans="1:13" x14ac:dyDescent="0.3">
      <c r="A315">
        <v>36</v>
      </c>
      <c r="B315" t="s">
        <v>1395</v>
      </c>
      <c r="C315" t="s">
        <v>24</v>
      </c>
      <c r="D315">
        <v>8</v>
      </c>
      <c r="E315">
        <v>1</v>
      </c>
      <c r="F315">
        <v>1</v>
      </c>
      <c r="G315">
        <v>0.31900000000000001</v>
      </c>
      <c r="H315">
        <v>4</v>
      </c>
      <c r="I315">
        <v>4</v>
      </c>
      <c r="J315">
        <v>0</v>
      </c>
      <c r="K315">
        <v>1</v>
      </c>
      <c r="L315">
        <v>2</v>
      </c>
      <c r="M315" t="s">
        <v>410</v>
      </c>
    </row>
    <row r="316" spans="1:13" x14ac:dyDescent="0.3">
      <c r="A316">
        <v>37</v>
      </c>
      <c r="B316" t="s">
        <v>1396</v>
      </c>
      <c r="C316" t="s">
        <v>24</v>
      </c>
      <c r="D316">
        <v>1</v>
      </c>
      <c r="E316">
        <v>0</v>
      </c>
      <c r="F316">
        <v>0</v>
      </c>
      <c r="G316">
        <v>0.26900000000000002</v>
      </c>
      <c r="H316">
        <v>1</v>
      </c>
      <c r="I316">
        <v>2</v>
      </c>
      <c r="J316">
        <v>0</v>
      </c>
      <c r="K316">
        <v>0</v>
      </c>
      <c r="L316">
        <v>1</v>
      </c>
      <c r="M316" t="s">
        <v>421</v>
      </c>
    </row>
    <row r="317" spans="1:13" x14ac:dyDescent="0.3">
      <c r="A317">
        <v>39</v>
      </c>
      <c r="B317" t="s">
        <v>1401</v>
      </c>
      <c r="C317" t="s">
        <v>24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2</v>
      </c>
      <c r="J317">
        <v>0</v>
      </c>
      <c r="K317">
        <v>0</v>
      </c>
      <c r="L317">
        <v>0</v>
      </c>
      <c r="M317" t="s">
        <v>1147</v>
      </c>
    </row>
    <row r="318" spans="1:13" x14ac:dyDescent="0.3">
      <c r="A318">
        <v>40</v>
      </c>
      <c r="B318" t="s">
        <v>1397</v>
      </c>
      <c r="C318" t="s">
        <v>24</v>
      </c>
      <c r="D318">
        <v>7</v>
      </c>
      <c r="E318">
        <v>1</v>
      </c>
      <c r="F318">
        <v>2</v>
      </c>
      <c r="G318">
        <v>0.32500000000000001</v>
      </c>
      <c r="H318">
        <v>5</v>
      </c>
      <c r="I318">
        <v>4</v>
      </c>
      <c r="J318">
        <v>0</v>
      </c>
      <c r="K318">
        <v>0</v>
      </c>
      <c r="L318">
        <v>1</v>
      </c>
      <c r="M318" t="s">
        <v>666</v>
      </c>
    </row>
    <row r="319" spans="1:13" x14ac:dyDescent="0.3">
      <c r="A319">
        <v>41</v>
      </c>
      <c r="B319" t="s">
        <v>1398</v>
      </c>
      <c r="C319" t="s">
        <v>24</v>
      </c>
      <c r="D319">
        <v>2</v>
      </c>
      <c r="E319">
        <v>0</v>
      </c>
      <c r="F319">
        <v>1</v>
      </c>
      <c r="G319">
        <v>0.20899999999999999</v>
      </c>
      <c r="H319">
        <v>1</v>
      </c>
      <c r="I319">
        <v>0</v>
      </c>
      <c r="J319">
        <v>0</v>
      </c>
      <c r="K319">
        <v>0</v>
      </c>
      <c r="L319">
        <v>0</v>
      </c>
      <c r="M319" t="s">
        <v>1144</v>
      </c>
    </row>
    <row r="320" spans="1:13" x14ac:dyDescent="0.3">
      <c r="A320">
        <v>99</v>
      </c>
      <c r="B320" t="s">
        <v>2027</v>
      </c>
      <c r="C320" t="s">
        <v>24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2028</v>
      </c>
    </row>
    <row r="321" spans="1:13" x14ac:dyDescent="0.3">
      <c r="A321">
        <v>99</v>
      </c>
      <c r="B321" t="s">
        <v>1376</v>
      </c>
      <c r="C321" t="s">
        <v>24</v>
      </c>
      <c r="D321">
        <v>10</v>
      </c>
      <c r="E321">
        <v>0</v>
      </c>
      <c r="F321">
        <v>2</v>
      </c>
      <c r="G321">
        <v>0.309</v>
      </c>
      <c r="H321">
        <v>5</v>
      </c>
      <c r="I321">
        <v>3</v>
      </c>
      <c r="J321">
        <v>0</v>
      </c>
      <c r="K321">
        <v>0</v>
      </c>
      <c r="L321">
        <v>0</v>
      </c>
      <c r="M321" t="s">
        <v>423</v>
      </c>
    </row>
    <row r="322" spans="1:13" x14ac:dyDescent="0.3">
      <c r="A322">
        <v>99</v>
      </c>
      <c r="B322" t="s">
        <v>1381</v>
      </c>
      <c r="C322" t="s">
        <v>24</v>
      </c>
      <c r="D322">
        <v>1</v>
      </c>
      <c r="E322">
        <v>0</v>
      </c>
      <c r="F322">
        <v>0</v>
      </c>
      <c r="G322">
        <v>0.25</v>
      </c>
      <c r="H322">
        <v>3</v>
      </c>
      <c r="I322">
        <v>1</v>
      </c>
      <c r="J322">
        <v>1</v>
      </c>
      <c r="K322">
        <v>0</v>
      </c>
      <c r="L322">
        <v>0</v>
      </c>
      <c r="M322" t="s">
        <v>978</v>
      </c>
    </row>
    <row r="323" spans="1:13" x14ac:dyDescent="0.3">
      <c r="A323">
        <v>99</v>
      </c>
      <c r="B323" t="s">
        <v>1379</v>
      </c>
      <c r="C323" t="s">
        <v>24</v>
      </c>
      <c r="D323">
        <v>0</v>
      </c>
      <c r="E323">
        <v>0</v>
      </c>
      <c r="F323">
        <v>0</v>
      </c>
      <c r="G323">
        <v>0.20799999999999999</v>
      </c>
      <c r="H323">
        <v>0</v>
      </c>
      <c r="I323">
        <v>0</v>
      </c>
      <c r="J323">
        <v>0</v>
      </c>
      <c r="K323">
        <v>1</v>
      </c>
      <c r="L323">
        <v>0</v>
      </c>
      <c r="M323" t="s">
        <v>413</v>
      </c>
    </row>
    <row r="324" spans="1:13" x14ac:dyDescent="0.3">
      <c r="A324">
        <v>99</v>
      </c>
      <c r="B324" t="s">
        <v>1385</v>
      </c>
      <c r="C324" t="s">
        <v>24</v>
      </c>
      <c r="D324">
        <v>2</v>
      </c>
      <c r="E324">
        <v>0</v>
      </c>
      <c r="F324">
        <v>1</v>
      </c>
      <c r="G324">
        <v>0.26900000000000002</v>
      </c>
      <c r="H324">
        <v>2</v>
      </c>
      <c r="I324">
        <v>3</v>
      </c>
      <c r="J324">
        <v>0</v>
      </c>
      <c r="K324">
        <v>1</v>
      </c>
      <c r="L324">
        <v>2</v>
      </c>
      <c r="M324" t="s">
        <v>680</v>
      </c>
    </row>
    <row r="325" spans="1:13" x14ac:dyDescent="0.3">
      <c r="A325">
        <v>99</v>
      </c>
      <c r="B325" t="s">
        <v>1388</v>
      </c>
      <c r="C325" t="s">
        <v>24</v>
      </c>
      <c r="D325">
        <v>3</v>
      </c>
      <c r="E325">
        <v>2</v>
      </c>
      <c r="F325">
        <v>0</v>
      </c>
      <c r="G325">
        <v>0.14799999999999999</v>
      </c>
      <c r="H325">
        <v>2</v>
      </c>
      <c r="I325">
        <v>5</v>
      </c>
      <c r="J325">
        <v>0</v>
      </c>
      <c r="K325">
        <v>0</v>
      </c>
      <c r="L325">
        <v>0</v>
      </c>
      <c r="M325" t="s">
        <v>411</v>
      </c>
    </row>
    <row r="326" spans="1:13" x14ac:dyDescent="0.3">
      <c r="A326">
        <v>99</v>
      </c>
      <c r="B326" t="s">
        <v>1393</v>
      </c>
      <c r="C326" t="s">
        <v>24</v>
      </c>
      <c r="D326">
        <v>6</v>
      </c>
      <c r="E326">
        <v>0</v>
      </c>
      <c r="F326">
        <v>0</v>
      </c>
      <c r="G326">
        <v>0.25600000000000001</v>
      </c>
      <c r="H326">
        <v>2</v>
      </c>
      <c r="I326">
        <v>7</v>
      </c>
      <c r="J326">
        <v>2</v>
      </c>
      <c r="K326">
        <v>2</v>
      </c>
      <c r="L326">
        <v>0</v>
      </c>
      <c r="M326" t="s">
        <v>412</v>
      </c>
    </row>
    <row r="327" spans="1:13" x14ac:dyDescent="0.3">
      <c r="A327">
        <v>99</v>
      </c>
      <c r="B327" t="s">
        <v>1394</v>
      </c>
      <c r="C327" t="s">
        <v>24</v>
      </c>
      <c r="D327">
        <v>0</v>
      </c>
      <c r="E327">
        <v>0</v>
      </c>
      <c r="F327">
        <v>0</v>
      </c>
      <c r="G327">
        <v>0.17399999999999999</v>
      </c>
      <c r="H327">
        <v>1</v>
      </c>
      <c r="I327">
        <v>0</v>
      </c>
      <c r="J327">
        <v>0</v>
      </c>
      <c r="K327">
        <v>0</v>
      </c>
      <c r="L327">
        <v>0</v>
      </c>
      <c r="M327" t="s">
        <v>422</v>
      </c>
    </row>
    <row r="328" spans="1:13" x14ac:dyDescent="0.3">
      <c r="A328">
        <v>99</v>
      </c>
      <c r="B328" t="s">
        <v>1384</v>
      </c>
      <c r="C328" t="s">
        <v>24</v>
      </c>
      <c r="D328">
        <v>3</v>
      </c>
      <c r="E328">
        <v>0</v>
      </c>
      <c r="F328">
        <v>0</v>
      </c>
      <c r="G328">
        <v>0.18</v>
      </c>
      <c r="H328">
        <v>4</v>
      </c>
      <c r="I328">
        <v>8</v>
      </c>
      <c r="J328">
        <v>1</v>
      </c>
      <c r="K328">
        <v>1</v>
      </c>
      <c r="L328">
        <v>0</v>
      </c>
      <c r="M328" t="s">
        <v>414</v>
      </c>
    </row>
    <row r="329" spans="1:13" x14ac:dyDescent="0.3">
      <c r="A329">
        <v>99</v>
      </c>
      <c r="B329" t="s">
        <v>2209</v>
      </c>
      <c r="C329" t="s">
        <v>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t="s">
        <v>2210</v>
      </c>
    </row>
    <row r="330" spans="1:13" x14ac:dyDescent="0.3">
      <c r="A330">
        <v>99</v>
      </c>
      <c r="B330" t="s">
        <v>1399</v>
      </c>
      <c r="C330" t="s">
        <v>24</v>
      </c>
      <c r="D330">
        <v>3</v>
      </c>
      <c r="E330">
        <v>0</v>
      </c>
      <c r="F330">
        <v>0</v>
      </c>
      <c r="G330">
        <v>0.39100000000000001</v>
      </c>
      <c r="H330">
        <v>2</v>
      </c>
      <c r="I330">
        <v>1</v>
      </c>
      <c r="J330">
        <v>0</v>
      </c>
      <c r="K330">
        <v>0</v>
      </c>
      <c r="L330">
        <v>0</v>
      </c>
      <c r="M330" t="s">
        <v>1400</v>
      </c>
    </row>
    <row r="331" spans="1:13" x14ac:dyDescent="0.3">
      <c r="A331">
        <v>99</v>
      </c>
      <c r="B331" t="s">
        <v>1377</v>
      </c>
      <c r="C331" t="s">
        <v>24</v>
      </c>
      <c r="D331">
        <v>2</v>
      </c>
      <c r="E331">
        <v>0</v>
      </c>
      <c r="F331">
        <v>0</v>
      </c>
      <c r="G331">
        <v>0.56299999999999994</v>
      </c>
      <c r="H331">
        <v>1</v>
      </c>
      <c r="I331">
        <v>1</v>
      </c>
      <c r="J331">
        <v>0</v>
      </c>
      <c r="K331">
        <v>0</v>
      </c>
      <c r="L331">
        <v>0</v>
      </c>
      <c r="M331" t="s">
        <v>417</v>
      </c>
    </row>
    <row r="332" spans="1:13" x14ac:dyDescent="0.3">
      <c r="A332">
        <v>99</v>
      </c>
      <c r="B332" t="s">
        <v>2207</v>
      </c>
      <c r="C332" t="s">
        <v>24</v>
      </c>
      <c r="D332">
        <v>0</v>
      </c>
      <c r="E332">
        <v>0</v>
      </c>
      <c r="F332">
        <v>1</v>
      </c>
      <c r="G332">
        <v>0.27800000000000002</v>
      </c>
      <c r="H332">
        <v>0</v>
      </c>
      <c r="I332">
        <v>2</v>
      </c>
      <c r="J332">
        <v>1</v>
      </c>
      <c r="K332">
        <v>0</v>
      </c>
      <c r="L332">
        <v>0</v>
      </c>
      <c r="M332" t="s">
        <v>2208</v>
      </c>
    </row>
    <row r="333" spans="1:13" x14ac:dyDescent="0.3">
      <c r="A333">
        <v>99</v>
      </c>
      <c r="B333" t="s">
        <v>1386</v>
      </c>
      <c r="C333" t="s">
        <v>24</v>
      </c>
      <c r="D333">
        <v>0</v>
      </c>
      <c r="E333">
        <v>1</v>
      </c>
      <c r="F333">
        <v>1</v>
      </c>
      <c r="G333">
        <v>0.371</v>
      </c>
      <c r="H333">
        <v>3</v>
      </c>
      <c r="I333">
        <v>3</v>
      </c>
      <c r="J333">
        <v>0</v>
      </c>
      <c r="K333">
        <v>1</v>
      </c>
      <c r="L333">
        <v>1</v>
      </c>
      <c r="M333" t="s">
        <v>425</v>
      </c>
    </row>
    <row r="334" spans="1:13" x14ac:dyDescent="0.3">
      <c r="A334">
        <v>1</v>
      </c>
      <c r="B334" t="s">
        <v>1402</v>
      </c>
      <c r="C334" t="s">
        <v>14</v>
      </c>
      <c r="D334">
        <v>2</v>
      </c>
      <c r="E334">
        <v>0</v>
      </c>
      <c r="F334">
        <v>1</v>
      </c>
      <c r="G334">
        <v>0.29299999999999998</v>
      </c>
      <c r="H334">
        <v>2</v>
      </c>
      <c r="I334">
        <v>1</v>
      </c>
      <c r="J334">
        <v>1</v>
      </c>
      <c r="K334">
        <v>2</v>
      </c>
      <c r="L334">
        <v>1</v>
      </c>
      <c r="M334" t="s">
        <v>431</v>
      </c>
    </row>
    <row r="335" spans="1:13" x14ac:dyDescent="0.3">
      <c r="A335">
        <v>2</v>
      </c>
      <c r="B335" t="s">
        <v>1403</v>
      </c>
      <c r="C335" t="s">
        <v>14</v>
      </c>
      <c r="D335">
        <v>1</v>
      </c>
      <c r="E335">
        <v>0</v>
      </c>
      <c r="F335">
        <v>2</v>
      </c>
      <c r="G335">
        <v>0.33300000000000002</v>
      </c>
      <c r="H335">
        <v>2</v>
      </c>
      <c r="I335">
        <v>3</v>
      </c>
      <c r="J335">
        <v>0</v>
      </c>
      <c r="K335">
        <v>0</v>
      </c>
      <c r="L335">
        <v>0</v>
      </c>
      <c r="M335" t="s">
        <v>981</v>
      </c>
    </row>
    <row r="336" spans="1:13" x14ac:dyDescent="0.3">
      <c r="A336">
        <v>5</v>
      </c>
      <c r="B336" t="s">
        <v>1538</v>
      </c>
      <c r="C336" t="s">
        <v>14</v>
      </c>
      <c r="D336">
        <v>3</v>
      </c>
      <c r="E336">
        <v>0</v>
      </c>
      <c r="F336">
        <v>0</v>
      </c>
      <c r="G336">
        <v>0.378</v>
      </c>
      <c r="H336">
        <v>4</v>
      </c>
      <c r="I336">
        <v>6</v>
      </c>
      <c r="J336">
        <v>1</v>
      </c>
      <c r="K336">
        <v>0</v>
      </c>
      <c r="L336">
        <v>0</v>
      </c>
      <c r="M336" t="s">
        <v>1539</v>
      </c>
    </row>
    <row r="337" spans="1:13" x14ac:dyDescent="0.3">
      <c r="A337">
        <v>7</v>
      </c>
      <c r="B337" t="s">
        <v>1404</v>
      </c>
      <c r="C337" t="s">
        <v>14</v>
      </c>
      <c r="D337">
        <v>5</v>
      </c>
      <c r="E337">
        <v>0</v>
      </c>
      <c r="F337">
        <v>3</v>
      </c>
      <c r="G337">
        <v>0.27100000000000002</v>
      </c>
      <c r="H337">
        <v>7</v>
      </c>
      <c r="I337">
        <v>8</v>
      </c>
      <c r="J337">
        <v>1</v>
      </c>
      <c r="K337">
        <v>0</v>
      </c>
      <c r="L337">
        <v>0</v>
      </c>
      <c r="M337" t="s">
        <v>692</v>
      </c>
    </row>
    <row r="338" spans="1:13" x14ac:dyDescent="0.3">
      <c r="A338">
        <v>12</v>
      </c>
      <c r="B338" t="s">
        <v>1737</v>
      </c>
      <c r="C338" t="s">
        <v>14</v>
      </c>
      <c r="D338">
        <v>7</v>
      </c>
      <c r="E338">
        <v>3</v>
      </c>
      <c r="F338">
        <v>1</v>
      </c>
      <c r="G338">
        <v>0.435</v>
      </c>
      <c r="H338">
        <v>2</v>
      </c>
      <c r="I338">
        <v>0</v>
      </c>
      <c r="J338">
        <v>0</v>
      </c>
      <c r="K338">
        <v>1</v>
      </c>
      <c r="L338">
        <v>0</v>
      </c>
      <c r="M338" t="s">
        <v>1738</v>
      </c>
    </row>
    <row r="339" spans="1:13" x14ac:dyDescent="0.3">
      <c r="A339">
        <v>13</v>
      </c>
      <c r="B339" t="s">
        <v>1405</v>
      </c>
      <c r="C339" t="s">
        <v>14</v>
      </c>
      <c r="D339">
        <v>4</v>
      </c>
      <c r="E339">
        <v>1</v>
      </c>
      <c r="F339">
        <v>1</v>
      </c>
      <c r="G339">
        <v>0.26300000000000001</v>
      </c>
      <c r="H339">
        <v>6</v>
      </c>
      <c r="I339">
        <v>1</v>
      </c>
      <c r="J339">
        <v>0</v>
      </c>
      <c r="K339">
        <v>3</v>
      </c>
      <c r="L339">
        <v>0</v>
      </c>
      <c r="M339" t="s">
        <v>432</v>
      </c>
    </row>
    <row r="340" spans="1:13" x14ac:dyDescent="0.3">
      <c r="A340">
        <v>15</v>
      </c>
      <c r="B340" t="s">
        <v>2224</v>
      </c>
      <c r="C340" t="s">
        <v>14</v>
      </c>
      <c r="D340">
        <v>1</v>
      </c>
      <c r="E340">
        <v>0</v>
      </c>
      <c r="F340">
        <v>0</v>
      </c>
      <c r="G340">
        <v>0.57099999999999995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2225</v>
      </c>
    </row>
    <row r="341" spans="1:13" x14ac:dyDescent="0.3">
      <c r="A341">
        <v>20</v>
      </c>
      <c r="B341" t="s">
        <v>1406</v>
      </c>
      <c r="C341" t="s">
        <v>14</v>
      </c>
      <c r="D341">
        <v>2</v>
      </c>
      <c r="E341">
        <v>1</v>
      </c>
      <c r="F341">
        <v>1</v>
      </c>
      <c r="G341">
        <v>0.35299999999999998</v>
      </c>
      <c r="H341">
        <v>2</v>
      </c>
      <c r="I341">
        <v>3</v>
      </c>
      <c r="J341">
        <v>0</v>
      </c>
      <c r="K341">
        <v>0</v>
      </c>
      <c r="L341">
        <v>0</v>
      </c>
      <c r="M341" t="s">
        <v>1075</v>
      </c>
    </row>
    <row r="342" spans="1:13" x14ac:dyDescent="0.3">
      <c r="A342">
        <v>21</v>
      </c>
      <c r="B342" t="s">
        <v>1407</v>
      </c>
      <c r="C342" t="s">
        <v>14</v>
      </c>
      <c r="D342">
        <v>10</v>
      </c>
      <c r="E342">
        <v>2</v>
      </c>
      <c r="F342">
        <v>1</v>
      </c>
      <c r="G342">
        <v>0.30299999999999999</v>
      </c>
      <c r="H342">
        <v>1</v>
      </c>
      <c r="I342">
        <v>6</v>
      </c>
      <c r="J342">
        <v>0</v>
      </c>
      <c r="K342">
        <v>0</v>
      </c>
      <c r="L342">
        <v>0</v>
      </c>
      <c r="M342" t="s">
        <v>427</v>
      </c>
    </row>
    <row r="343" spans="1:13" x14ac:dyDescent="0.3">
      <c r="A343">
        <v>22</v>
      </c>
      <c r="B343" t="s">
        <v>1408</v>
      </c>
      <c r="C343" t="s">
        <v>14</v>
      </c>
      <c r="D343">
        <v>3</v>
      </c>
      <c r="E343">
        <v>0</v>
      </c>
      <c r="F343">
        <v>1</v>
      </c>
      <c r="G343">
        <v>0.32900000000000001</v>
      </c>
      <c r="H343">
        <v>5</v>
      </c>
      <c r="I343">
        <v>14</v>
      </c>
      <c r="J343">
        <v>0</v>
      </c>
      <c r="K343">
        <v>2</v>
      </c>
      <c r="L343">
        <v>1</v>
      </c>
      <c r="M343" t="s">
        <v>434</v>
      </c>
    </row>
    <row r="344" spans="1:13" x14ac:dyDescent="0.3">
      <c r="A344">
        <v>23</v>
      </c>
      <c r="B344" t="s">
        <v>1409</v>
      </c>
      <c r="C344" t="s">
        <v>14</v>
      </c>
      <c r="D344">
        <v>6</v>
      </c>
      <c r="E344">
        <v>4</v>
      </c>
      <c r="F344">
        <v>4</v>
      </c>
      <c r="G344">
        <v>0.313</v>
      </c>
      <c r="H344">
        <v>3</v>
      </c>
      <c r="I344">
        <v>2</v>
      </c>
      <c r="J344">
        <v>0</v>
      </c>
      <c r="K344">
        <v>0</v>
      </c>
      <c r="L344">
        <v>2</v>
      </c>
      <c r="M344" t="s">
        <v>955</v>
      </c>
    </row>
    <row r="345" spans="1:13" x14ac:dyDescent="0.3">
      <c r="A345">
        <v>26</v>
      </c>
      <c r="B345" t="s">
        <v>1540</v>
      </c>
      <c r="C345" t="s">
        <v>14</v>
      </c>
      <c r="D345">
        <v>6</v>
      </c>
      <c r="E345">
        <v>2</v>
      </c>
      <c r="F345">
        <v>4</v>
      </c>
      <c r="G345">
        <v>0.35399999999999998</v>
      </c>
      <c r="H345">
        <v>1</v>
      </c>
      <c r="I345">
        <v>3</v>
      </c>
      <c r="J345">
        <v>0</v>
      </c>
      <c r="K345">
        <v>1</v>
      </c>
      <c r="L345">
        <v>0</v>
      </c>
      <c r="M345" t="s">
        <v>1541</v>
      </c>
    </row>
    <row r="346" spans="1:13" x14ac:dyDescent="0.3">
      <c r="A346">
        <v>28</v>
      </c>
      <c r="B346" t="s">
        <v>1411</v>
      </c>
      <c r="C346" t="s">
        <v>14</v>
      </c>
      <c r="D346">
        <v>2</v>
      </c>
      <c r="E346">
        <v>0</v>
      </c>
      <c r="F346">
        <v>3</v>
      </c>
      <c r="G346">
        <v>0.27</v>
      </c>
      <c r="H346">
        <v>1</v>
      </c>
      <c r="I346">
        <v>1</v>
      </c>
      <c r="J346">
        <v>1</v>
      </c>
      <c r="K346">
        <v>0</v>
      </c>
      <c r="L346">
        <v>1</v>
      </c>
      <c r="M346" t="s">
        <v>433</v>
      </c>
    </row>
    <row r="347" spans="1:13" x14ac:dyDescent="0.3">
      <c r="A347">
        <v>29</v>
      </c>
      <c r="B347" t="s">
        <v>1412</v>
      </c>
      <c r="C347" t="s">
        <v>14</v>
      </c>
      <c r="D347">
        <v>0</v>
      </c>
      <c r="E347">
        <v>0</v>
      </c>
      <c r="F347">
        <v>3</v>
      </c>
      <c r="G347">
        <v>0.104</v>
      </c>
      <c r="H347">
        <v>2</v>
      </c>
      <c r="I347">
        <v>3</v>
      </c>
      <c r="J347">
        <v>0</v>
      </c>
      <c r="K347">
        <v>0</v>
      </c>
      <c r="L347">
        <v>0</v>
      </c>
      <c r="M347" t="s">
        <v>689</v>
      </c>
    </row>
    <row r="348" spans="1:13" x14ac:dyDescent="0.3">
      <c r="A348">
        <v>32</v>
      </c>
      <c r="B348" t="s">
        <v>1413</v>
      </c>
      <c r="C348" t="s">
        <v>14</v>
      </c>
      <c r="D348">
        <v>5</v>
      </c>
      <c r="E348">
        <v>1</v>
      </c>
      <c r="F348">
        <v>3</v>
      </c>
      <c r="G348">
        <v>0.245</v>
      </c>
      <c r="H348">
        <v>2</v>
      </c>
      <c r="I348">
        <v>4</v>
      </c>
      <c r="J348">
        <v>0</v>
      </c>
      <c r="K348">
        <v>3</v>
      </c>
      <c r="L348">
        <v>0</v>
      </c>
      <c r="M348" t="s">
        <v>932</v>
      </c>
    </row>
    <row r="349" spans="1:13" x14ac:dyDescent="0.3">
      <c r="A349">
        <v>33</v>
      </c>
      <c r="B349" t="s">
        <v>1414</v>
      </c>
      <c r="C349" t="s">
        <v>14</v>
      </c>
      <c r="D349">
        <v>1</v>
      </c>
      <c r="E349">
        <v>2</v>
      </c>
      <c r="F349">
        <v>1</v>
      </c>
      <c r="G349">
        <v>0.28599999999999998</v>
      </c>
      <c r="H349">
        <v>0</v>
      </c>
      <c r="I349">
        <v>0</v>
      </c>
      <c r="J349">
        <v>0</v>
      </c>
      <c r="K349">
        <v>2</v>
      </c>
      <c r="L349">
        <v>0</v>
      </c>
      <c r="M349" t="s">
        <v>698</v>
      </c>
    </row>
    <row r="350" spans="1:13" x14ac:dyDescent="0.3">
      <c r="A350">
        <v>38</v>
      </c>
      <c r="B350" t="s">
        <v>1900</v>
      </c>
      <c r="C350" t="s">
        <v>14</v>
      </c>
      <c r="D350">
        <v>0</v>
      </c>
      <c r="E350">
        <v>1</v>
      </c>
      <c r="F350">
        <v>0</v>
      </c>
      <c r="G350">
        <v>0.27600000000000002</v>
      </c>
      <c r="H350">
        <v>1</v>
      </c>
      <c r="I350">
        <v>2</v>
      </c>
      <c r="J350">
        <v>0</v>
      </c>
      <c r="K350">
        <v>1</v>
      </c>
      <c r="L350">
        <v>0</v>
      </c>
      <c r="M350" t="s">
        <v>1901</v>
      </c>
    </row>
    <row r="351" spans="1:13" x14ac:dyDescent="0.3">
      <c r="A351">
        <v>39</v>
      </c>
      <c r="B351" t="s">
        <v>1416</v>
      </c>
      <c r="C351" t="s">
        <v>14</v>
      </c>
      <c r="D351">
        <v>12</v>
      </c>
      <c r="E351">
        <v>3</v>
      </c>
      <c r="F351">
        <v>3</v>
      </c>
      <c r="G351">
        <v>0.26200000000000001</v>
      </c>
      <c r="H351">
        <v>4</v>
      </c>
      <c r="I351">
        <v>4</v>
      </c>
      <c r="J351">
        <v>0</v>
      </c>
      <c r="K351">
        <v>3</v>
      </c>
      <c r="L351">
        <v>0</v>
      </c>
      <c r="M351" t="s">
        <v>429</v>
      </c>
    </row>
    <row r="352" spans="1:13" x14ac:dyDescent="0.3">
      <c r="A352">
        <v>45</v>
      </c>
      <c r="B352" t="s">
        <v>1417</v>
      </c>
      <c r="C352" t="s">
        <v>14</v>
      </c>
      <c r="D352">
        <v>11</v>
      </c>
      <c r="E352">
        <v>1</v>
      </c>
      <c r="F352">
        <v>0</v>
      </c>
      <c r="G352">
        <v>0.23799999999999999</v>
      </c>
      <c r="H352">
        <v>4</v>
      </c>
      <c r="I352">
        <v>6</v>
      </c>
      <c r="J352">
        <v>1</v>
      </c>
      <c r="K352">
        <v>2</v>
      </c>
      <c r="L352">
        <v>2</v>
      </c>
      <c r="M352" t="s">
        <v>428</v>
      </c>
    </row>
    <row r="353" spans="1:13" x14ac:dyDescent="0.3">
      <c r="A353">
        <v>90</v>
      </c>
      <c r="B353" t="s">
        <v>1704</v>
      </c>
      <c r="C353" t="s">
        <v>14</v>
      </c>
      <c r="D353">
        <v>2</v>
      </c>
      <c r="E353">
        <v>1</v>
      </c>
      <c r="F353">
        <v>0</v>
      </c>
      <c r="G353">
        <v>0.216</v>
      </c>
      <c r="H353">
        <v>0</v>
      </c>
      <c r="I353">
        <v>4</v>
      </c>
      <c r="J353">
        <v>0</v>
      </c>
      <c r="K353">
        <v>0</v>
      </c>
      <c r="L353">
        <v>0</v>
      </c>
      <c r="M353" t="s">
        <v>1705</v>
      </c>
    </row>
    <row r="354" spans="1:13" x14ac:dyDescent="0.3">
      <c r="A354">
        <v>99</v>
      </c>
      <c r="B354" t="s">
        <v>1542</v>
      </c>
      <c r="C354" t="s">
        <v>14</v>
      </c>
      <c r="D354">
        <v>0</v>
      </c>
      <c r="E354">
        <v>0</v>
      </c>
      <c r="F354">
        <v>0</v>
      </c>
      <c r="G354">
        <v>0.27300000000000002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1543</v>
      </c>
    </row>
    <row r="355" spans="1:13" x14ac:dyDescent="0.3">
      <c r="A355">
        <v>99</v>
      </c>
      <c r="B355" t="s">
        <v>1410</v>
      </c>
      <c r="C355" t="s">
        <v>14</v>
      </c>
      <c r="D355">
        <v>1</v>
      </c>
      <c r="E355">
        <v>0</v>
      </c>
      <c r="F355">
        <v>1</v>
      </c>
      <c r="G355">
        <v>0.35699999999999998</v>
      </c>
      <c r="H355">
        <v>2</v>
      </c>
      <c r="I355">
        <v>7</v>
      </c>
      <c r="J355">
        <v>0</v>
      </c>
      <c r="K355">
        <v>0</v>
      </c>
      <c r="L355">
        <v>1</v>
      </c>
      <c r="M355" t="s">
        <v>430</v>
      </c>
    </row>
    <row r="356" spans="1:13" x14ac:dyDescent="0.3">
      <c r="A356">
        <v>99</v>
      </c>
      <c r="B356" t="s">
        <v>1415</v>
      </c>
      <c r="C356" t="s">
        <v>14</v>
      </c>
      <c r="D356">
        <v>7</v>
      </c>
      <c r="E356">
        <v>0</v>
      </c>
      <c r="F356">
        <v>4</v>
      </c>
      <c r="G356">
        <v>0.26200000000000001</v>
      </c>
      <c r="H356">
        <v>0</v>
      </c>
      <c r="I356">
        <v>3</v>
      </c>
      <c r="J356">
        <v>0</v>
      </c>
      <c r="K356">
        <v>0</v>
      </c>
      <c r="L356">
        <v>0</v>
      </c>
      <c r="M356" t="s">
        <v>929</v>
      </c>
    </row>
    <row r="357" spans="1:13" x14ac:dyDescent="0.3">
      <c r="A357">
        <v>2</v>
      </c>
      <c r="B357" t="s">
        <v>1418</v>
      </c>
      <c r="C357" t="s">
        <v>25</v>
      </c>
      <c r="D357">
        <v>5</v>
      </c>
      <c r="E357">
        <v>3</v>
      </c>
      <c r="F357">
        <v>4</v>
      </c>
      <c r="G357">
        <v>0.38600000000000001</v>
      </c>
      <c r="H357">
        <v>5</v>
      </c>
      <c r="I357">
        <v>2</v>
      </c>
      <c r="J357">
        <v>0</v>
      </c>
      <c r="K357">
        <v>2</v>
      </c>
      <c r="L357">
        <v>0</v>
      </c>
      <c r="M357" t="s">
        <v>442</v>
      </c>
    </row>
    <row r="358" spans="1:13" x14ac:dyDescent="0.3">
      <c r="A358">
        <v>3</v>
      </c>
      <c r="B358" t="s">
        <v>1849</v>
      </c>
      <c r="C358" t="s">
        <v>25</v>
      </c>
      <c r="D358">
        <v>2</v>
      </c>
      <c r="E358">
        <v>0</v>
      </c>
      <c r="F358">
        <v>0</v>
      </c>
      <c r="G358">
        <v>0.438</v>
      </c>
      <c r="H358">
        <v>1</v>
      </c>
      <c r="I358">
        <v>3</v>
      </c>
      <c r="J358">
        <v>0</v>
      </c>
      <c r="K358">
        <v>1</v>
      </c>
      <c r="L358">
        <v>0</v>
      </c>
      <c r="M358" t="s">
        <v>1850</v>
      </c>
    </row>
    <row r="359" spans="1:13" x14ac:dyDescent="0.3">
      <c r="A359">
        <v>5</v>
      </c>
      <c r="B359" t="s">
        <v>2239</v>
      </c>
      <c r="C359" t="s">
        <v>25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2240</v>
      </c>
    </row>
    <row r="360" spans="1:13" x14ac:dyDescent="0.3">
      <c r="A360">
        <v>8</v>
      </c>
      <c r="B360" t="s">
        <v>1419</v>
      </c>
      <c r="C360" t="s">
        <v>25</v>
      </c>
      <c r="D360">
        <v>3</v>
      </c>
      <c r="E360">
        <v>0</v>
      </c>
      <c r="F360">
        <v>1</v>
      </c>
      <c r="G360">
        <v>0.316</v>
      </c>
      <c r="H360">
        <v>0</v>
      </c>
      <c r="I360">
        <v>3</v>
      </c>
      <c r="J360">
        <v>0</v>
      </c>
      <c r="K360">
        <v>0</v>
      </c>
      <c r="L360">
        <v>1</v>
      </c>
      <c r="M360" t="s">
        <v>448</v>
      </c>
    </row>
    <row r="361" spans="1:13" x14ac:dyDescent="0.3">
      <c r="A361">
        <v>10</v>
      </c>
      <c r="B361" t="s">
        <v>2029</v>
      </c>
      <c r="C361" t="s">
        <v>25</v>
      </c>
      <c r="D361">
        <v>3</v>
      </c>
      <c r="E361">
        <v>0</v>
      </c>
      <c r="F361">
        <v>0</v>
      </c>
      <c r="G361">
        <v>0.25800000000000001</v>
      </c>
      <c r="H361">
        <v>2</v>
      </c>
      <c r="I361">
        <v>0</v>
      </c>
      <c r="J361">
        <v>0</v>
      </c>
      <c r="K361">
        <v>0</v>
      </c>
      <c r="L361">
        <v>0</v>
      </c>
      <c r="M361" t="s">
        <v>2030</v>
      </c>
    </row>
    <row r="362" spans="1:13" x14ac:dyDescent="0.3">
      <c r="A362">
        <v>11</v>
      </c>
      <c r="B362" t="s">
        <v>1421</v>
      </c>
      <c r="C362" t="s">
        <v>25</v>
      </c>
      <c r="D362">
        <v>5</v>
      </c>
      <c r="E362">
        <v>1</v>
      </c>
      <c r="F362">
        <v>1</v>
      </c>
      <c r="G362">
        <v>0.28599999999999998</v>
      </c>
      <c r="H362">
        <v>1</v>
      </c>
      <c r="I362">
        <v>6</v>
      </c>
      <c r="J362">
        <v>0</v>
      </c>
      <c r="K362">
        <v>0</v>
      </c>
      <c r="L362">
        <v>0</v>
      </c>
      <c r="M362" t="s">
        <v>439</v>
      </c>
    </row>
    <row r="363" spans="1:13" x14ac:dyDescent="0.3">
      <c r="A363">
        <v>12</v>
      </c>
      <c r="B363" t="s">
        <v>2101</v>
      </c>
      <c r="C363" t="s">
        <v>25</v>
      </c>
      <c r="D363">
        <v>0</v>
      </c>
      <c r="E363">
        <v>0</v>
      </c>
      <c r="F363">
        <v>1</v>
      </c>
      <c r="G363">
        <v>0.122</v>
      </c>
      <c r="H363">
        <v>0</v>
      </c>
      <c r="I363">
        <v>1</v>
      </c>
      <c r="J363">
        <v>0</v>
      </c>
      <c r="K363">
        <v>0</v>
      </c>
      <c r="L363">
        <v>0</v>
      </c>
      <c r="M363" t="s">
        <v>2102</v>
      </c>
    </row>
    <row r="364" spans="1:13" x14ac:dyDescent="0.3">
      <c r="A364">
        <v>13</v>
      </c>
      <c r="B364" t="s">
        <v>2241</v>
      </c>
      <c r="C364" t="s">
        <v>25</v>
      </c>
      <c r="D364">
        <v>1</v>
      </c>
      <c r="E364">
        <v>0</v>
      </c>
      <c r="F364">
        <v>0</v>
      </c>
      <c r="G364">
        <v>1</v>
      </c>
      <c r="H364">
        <v>0</v>
      </c>
      <c r="I364">
        <v>1</v>
      </c>
      <c r="J364">
        <v>0</v>
      </c>
      <c r="K364">
        <v>0</v>
      </c>
      <c r="L364">
        <v>0</v>
      </c>
      <c r="M364" t="s">
        <v>2242</v>
      </c>
    </row>
    <row r="365" spans="1:13" x14ac:dyDescent="0.3">
      <c r="A365">
        <v>14</v>
      </c>
      <c r="B365" t="s">
        <v>1544</v>
      </c>
      <c r="C365" t="s">
        <v>25</v>
      </c>
      <c r="D365">
        <v>1</v>
      </c>
      <c r="E365">
        <v>0</v>
      </c>
      <c r="F365">
        <v>0</v>
      </c>
      <c r="G365">
        <v>0.17499999999999999</v>
      </c>
      <c r="H365">
        <v>3</v>
      </c>
      <c r="I365">
        <v>0</v>
      </c>
      <c r="J365">
        <v>0</v>
      </c>
      <c r="K365">
        <v>0</v>
      </c>
      <c r="L365">
        <v>0</v>
      </c>
      <c r="M365" t="s">
        <v>1545</v>
      </c>
    </row>
    <row r="366" spans="1:13" x14ac:dyDescent="0.3">
      <c r="A366">
        <v>19</v>
      </c>
      <c r="B366" t="s">
        <v>2155</v>
      </c>
      <c r="C366" t="s">
        <v>25</v>
      </c>
      <c r="D366">
        <v>1</v>
      </c>
      <c r="E366">
        <v>0</v>
      </c>
      <c r="F366">
        <v>0</v>
      </c>
      <c r="G366">
        <v>0.2</v>
      </c>
      <c r="H366">
        <v>2</v>
      </c>
      <c r="I366">
        <v>0</v>
      </c>
      <c r="J366">
        <v>1</v>
      </c>
      <c r="K366">
        <v>0</v>
      </c>
      <c r="L366">
        <v>0</v>
      </c>
      <c r="M366" t="s">
        <v>2156</v>
      </c>
    </row>
    <row r="367" spans="1:13" x14ac:dyDescent="0.3">
      <c r="A367">
        <v>20</v>
      </c>
      <c r="B367" t="s">
        <v>1659</v>
      </c>
      <c r="C367" t="s">
        <v>25</v>
      </c>
      <c r="D367">
        <v>0</v>
      </c>
      <c r="E367">
        <v>0</v>
      </c>
      <c r="F367">
        <v>0</v>
      </c>
      <c r="G367">
        <v>0.128</v>
      </c>
      <c r="H367">
        <v>1</v>
      </c>
      <c r="I367">
        <v>0</v>
      </c>
      <c r="J367">
        <v>0</v>
      </c>
      <c r="K367">
        <v>2</v>
      </c>
      <c r="L367">
        <v>0</v>
      </c>
      <c r="M367" t="s">
        <v>1660</v>
      </c>
    </row>
    <row r="368" spans="1:13" x14ac:dyDescent="0.3">
      <c r="A368">
        <v>21</v>
      </c>
      <c r="B368" t="s">
        <v>1426</v>
      </c>
      <c r="C368" t="s">
        <v>25</v>
      </c>
      <c r="D368">
        <v>4</v>
      </c>
      <c r="E368">
        <v>2</v>
      </c>
      <c r="F368">
        <v>1</v>
      </c>
      <c r="G368">
        <v>0.28799999999999998</v>
      </c>
      <c r="H368">
        <v>3</v>
      </c>
      <c r="I368">
        <v>7</v>
      </c>
      <c r="J368">
        <v>0</v>
      </c>
      <c r="K368">
        <v>1</v>
      </c>
      <c r="L368">
        <v>0</v>
      </c>
      <c r="M368" t="s">
        <v>438</v>
      </c>
    </row>
    <row r="369" spans="1:13" x14ac:dyDescent="0.3">
      <c r="A369">
        <v>22</v>
      </c>
      <c r="B369" t="s">
        <v>1427</v>
      </c>
      <c r="C369" t="s">
        <v>25</v>
      </c>
      <c r="D369">
        <v>1</v>
      </c>
      <c r="E369">
        <v>0</v>
      </c>
      <c r="F369">
        <v>2</v>
      </c>
      <c r="G369">
        <v>0.247</v>
      </c>
      <c r="H369">
        <v>6</v>
      </c>
      <c r="I369">
        <v>3</v>
      </c>
      <c r="J369">
        <v>0</v>
      </c>
      <c r="K369">
        <v>2</v>
      </c>
      <c r="L369">
        <v>1</v>
      </c>
      <c r="M369" t="s">
        <v>445</v>
      </c>
    </row>
    <row r="370" spans="1:13" x14ac:dyDescent="0.3">
      <c r="A370">
        <v>24</v>
      </c>
      <c r="B370" t="s">
        <v>2157</v>
      </c>
      <c r="C370" t="s">
        <v>25</v>
      </c>
      <c r="D370">
        <v>0</v>
      </c>
      <c r="E370">
        <v>0</v>
      </c>
      <c r="F370">
        <v>0</v>
      </c>
      <c r="G370">
        <v>0.28599999999999998</v>
      </c>
      <c r="H370">
        <v>2</v>
      </c>
      <c r="I370">
        <v>1</v>
      </c>
      <c r="J370">
        <v>0</v>
      </c>
      <c r="K370">
        <v>0</v>
      </c>
      <c r="L370">
        <v>0</v>
      </c>
      <c r="M370" t="s">
        <v>2158</v>
      </c>
    </row>
    <row r="371" spans="1:13" x14ac:dyDescent="0.3">
      <c r="A371">
        <v>25</v>
      </c>
      <c r="B371" t="s">
        <v>1673</v>
      </c>
      <c r="C371" t="s">
        <v>25</v>
      </c>
      <c r="D371">
        <v>2</v>
      </c>
      <c r="E371">
        <v>0</v>
      </c>
      <c r="F371">
        <v>2</v>
      </c>
      <c r="G371">
        <v>0.26100000000000001</v>
      </c>
      <c r="H371">
        <v>2</v>
      </c>
      <c r="I371">
        <v>1</v>
      </c>
      <c r="J371">
        <v>0</v>
      </c>
      <c r="K371">
        <v>1</v>
      </c>
      <c r="L371">
        <v>0</v>
      </c>
      <c r="M371" t="s">
        <v>1674</v>
      </c>
    </row>
    <row r="372" spans="1:13" x14ac:dyDescent="0.3">
      <c r="A372">
        <v>26</v>
      </c>
      <c r="B372" t="s">
        <v>2073</v>
      </c>
      <c r="C372" t="s">
        <v>25</v>
      </c>
      <c r="D372">
        <v>1</v>
      </c>
      <c r="E372">
        <v>0</v>
      </c>
      <c r="F372">
        <v>0</v>
      </c>
      <c r="G372">
        <v>0.41699999999999998</v>
      </c>
      <c r="H372">
        <v>1</v>
      </c>
      <c r="I372">
        <v>2</v>
      </c>
      <c r="J372">
        <v>0</v>
      </c>
      <c r="K372">
        <v>1</v>
      </c>
      <c r="L372">
        <v>0</v>
      </c>
      <c r="M372" t="s">
        <v>2074</v>
      </c>
    </row>
    <row r="373" spans="1:13" x14ac:dyDescent="0.3">
      <c r="A373">
        <v>29</v>
      </c>
      <c r="B373" t="s">
        <v>1641</v>
      </c>
      <c r="C373" t="s">
        <v>25</v>
      </c>
      <c r="D373">
        <v>4</v>
      </c>
      <c r="E373">
        <v>0</v>
      </c>
      <c r="F373">
        <v>0</v>
      </c>
      <c r="G373">
        <v>0.246</v>
      </c>
      <c r="H373">
        <v>0</v>
      </c>
      <c r="I373">
        <v>3</v>
      </c>
      <c r="J373">
        <v>0</v>
      </c>
      <c r="K373">
        <v>0</v>
      </c>
      <c r="L373">
        <v>0</v>
      </c>
      <c r="M373" t="s">
        <v>1642</v>
      </c>
    </row>
    <row r="374" spans="1:13" x14ac:dyDescent="0.3">
      <c r="A374">
        <v>31</v>
      </c>
      <c r="B374" t="s">
        <v>1430</v>
      </c>
      <c r="C374" t="s">
        <v>25</v>
      </c>
      <c r="D374">
        <v>5</v>
      </c>
      <c r="E374">
        <v>2</v>
      </c>
      <c r="F374">
        <v>2</v>
      </c>
      <c r="G374">
        <v>0.39700000000000002</v>
      </c>
      <c r="H374">
        <v>1</v>
      </c>
      <c r="I374">
        <v>4</v>
      </c>
      <c r="J374">
        <v>0</v>
      </c>
      <c r="K374">
        <v>2</v>
      </c>
      <c r="L374">
        <v>0</v>
      </c>
      <c r="M374" t="s">
        <v>444</v>
      </c>
    </row>
    <row r="375" spans="1:13" x14ac:dyDescent="0.3">
      <c r="A375">
        <v>32</v>
      </c>
      <c r="B375" t="s">
        <v>2243</v>
      </c>
      <c r="C375" t="s">
        <v>25</v>
      </c>
      <c r="D375">
        <v>1</v>
      </c>
      <c r="E375">
        <v>0</v>
      </c>
      <c r="F375">
        <v>0</v>
      </c>
      <c r="G375">
        <v>1</v>
      </c>
      <c r="H375">
        <v>2</v>
      </c>
      <c r="I375">
        <v>0</v>
      </c>
      <c r="J375">
        <v>0</v>
      </c>
      <c r="K375">
        <v>0</v>
      </c>
      <c r="L375">
        <v>0</v>
      </c>
      <c r="M375" t="s">
        <v>2244</v>
      </c>
    </row>
    <row r="376" spans="1:13" x14ac:dyDescent="0.3">
      <c r="A376">
        <v>33</v>
      </c>
      <c r="B376" t="s">
        <v>1432</v>
      </c>
      <c r="C376" t="s">
        <v>25</v>
      </c>
      <c r="D376">
        <v>2</v>
      </c>
      <c r="E376">
        <v>0</v>
      </c>
      <c r="F376">
        <v>2</v>
      </c>
      <c r="G376">
        <v>0.28100000000000003</v>
      </c>
      <c r="H376">
        <v>2</v>
      </c>
      <c r="I376">
        <v>3</v>
      </c>
      <c r="J376">
        <v>0</v>
      </c>
      <c r="K376">
        <v>0</v>
      </c>
      <c r="L376">
        <v>0</v>
      </c>
      <c r="M376" t="s">
        <v>443</v>
      </c>
    </row>
    <row r="377" spans="1:13" x14ac:dyDescent="0.3">
      <c r="A377">
        <v>34</v>
      </c>
      <c r="B377" t="s">
        <v>2159</v>
      </c>
      <c r="C377" t="s">
        <v>25</v>
      </c>
      <c r="D377">
        <v>3</v>
      </c>
      <c r="E377">
        <v>0</v>
      </c>
      <c r="F377">
        <v>0</v>
      </c>
      <c r="G377">
        <v>0.55600000000000005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2160</v>
      </c>
    </row>
    <row r="378" spans="1:13" x14ac:dyDescent="0.3">
      <c r="A378">
        <v>35</v>
      </c>
      <c r="B378" t="s">
        <v>2075</v>
      </c>
      <c r="C378" t="s">
        <v>25</v>
      </c>
      <c r="D378">
        <v>3</v>
      </c>
      <c r="E378">
        <v>0</v>
      </c>
      <c r="F378">
        <v>1</v>
      </c>
      <c r="G378">
        <v>0.47799999999999998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2076</v>
      </c>
    </row>
    <row r="379" spans="1:13" x14ac:dyDescent="0.3">
      <c r="A379">
        <v>36</v>
      </c>
      <c r="B379" t="s">
        <v>1739</v>
      </c>
      <c r="C379" t="s">
        <v>25</v>
      </c>
      <c r="D379">
        <v>2</v>
      </c>
      <c r="E379">
        <v>1</v>
      </c>
      <c r="F379">
        <v>0</v>
      </c>
      <c r="G379">
        <v>0.24299999999999999</v>
      </c>
      <c r="H379">
        <v>4</v>
      </c>
      <c r="I379">
        <v>3</v>
      </c>
      <c r="J379">
        <v>1</v>
      </c>
      <c r="K379">
        <v>2</v>
      </c>
      <c r="L379">
        <v>0</v>
      </c>
      <c r="M379" t="s">
        <v>1740</v>
      </c>
    </row>
    <row r="380" spans="1:13" x14ac:dyDescent="0.3">
      <c r="A380">
        <v>37</v>
      </c>
      <c r="B380" t="s">
        <v>1661</v>
      </c>
      <c r="C380" t="s">
        <v>25</v>
      </c>
      <c r="D380">
        <v>1</v>
      </c>
      <c r="E380">
        <v>0</v>
      </c>
      <c r="F380">
        <v>1</v>
      </c>
      <c r="G380">
        <v>0.28599999999999998</v>
      </c>
      <c r="H380">
        <v>5</v>
      </c>
      <c r="I380">
        <v>1</v>
      </c>
      <c r="J380">
        <v>0</v>
      </c>
      <c r="K380">
        <v>0</v>
      </c>
      <c r="L380">
        <v>0</v>
      </c>
      <c r="M380" t="s">
        <v>1662</v>
      </c>
    </row>
    <row r="381" spans="1:13" x14ac:dyDescent="0.3">
      <c r="A381">
        <v>38</v>
      </c>
      <c r="B381" t="s">
        <v>2103</v>
      </c>
      <c r="C381" t="s">
        <v>25</v>
      </c>
      <c r="D381">
        <v>0</v>
      </c>
      <c r="E381">
        <v>0</v>
      </c>
      <c r="F381">
        <v>0</v>
      </c>
      <c r="G381">
        <v>0.42899999999999999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2104</v>
      </c>
    </row>
    <row r="382" spans="1:13" x14ac:dyDescent="0.3">
      <c r="A382">
        <v>39</v>
      </c>
      <c r="B382" t="s">
        <v>1436</v>
      </c>
      <c r="C382" t="s">
        <v>25</v>
      </c>
      <c r="D382">
        <v>8</v>
      </c>
      <c r="E382">
        <v>1</v>
      </c>
      <c r="F382">
        <v>1</v>
      </c>
      <c r="G382">
        <v>0.30299999999999999</v>
      </c>
      <c r="H382">
        <v>3</v>
      </c>
      <c r="I382">
        <v>5</v>
      </c>
      <c r="J382">
        <v>0</v>
      </c>
      <c r="K382">
        <v>2</v>
      </c>
      <c r="L382">
        <v>1</v>
      </c>
      <c r="M382" t="s">
        <v>1020</v>
      </c>
    </row>
    <row r="383" spans="1:13" x14ac:dyDescent="0.3">
      <c r="A383">
        <v>99</v>
      </c>
      <c r="B383" t="s">
        <v>1423</v>
      </c>
      <c r="C383" t="s">
        <v>25</v>
      </c>
      <c r="D383">
        <v>5</v>
      </c>
      <c r="E383">
        <v>0</v>
      </c>
      <c r="F383">
        <v>5</v>
      </c>
      <c r="G383">
        <v>0.245</v>
      </c>
      <c r="H383">
        <v>4</v>
      </c>
      <c r="I383">
        <v>5</v>
      </c>
      <c r="J383">
        <v>0</v>
      </c>
      <c r="K383">
        <v>1</v>
      </c>
      <c r="L383">
        <v>0</v>
      </c>
      <c r="M383" t="s">
        <v>437</v>
      </c>
    </row>
    <row r="384" spans="1:13" x14ac:dyDescent="0.3">
      <c r="A384">
        <v>99</v>
      </c>
      <c r="B384" t="s">
        <v>1437</v>
      </c>
      <c r="C384" t="s">
        <v>25</v>
      </c>
      <c r="D384">
        <v>1</v>
      </c>
      <c r="E384">
        <v>0</v>
      </c>
      <c r="F384">
        <v>0</v>
      </c>
      <c r="G384">
        <v>0.111</v>
      </c>
      <c r="H384">
        <v>3</v>
      </c>
      <c r="I384">
        <v>1</v>
      </c>
      <c r="J384">
        <v>0</v>
      </c>
      <c r="K384">
        <v>0</v>
      </c>
      <c r="L384">
        <v>0</v>
      </c>
      <c r="M384" t="s">
        <v>446</v>
      </c>
    </row>
    <row r="385" spans="1:13" x14ac:dyDescent="0.3">
      <c r="A385">
        <v>99</v>
      </c>
      <c r="B385" t="s">
        <v>1420</v>
      </c>
      <c r="C385" t="s">
        <v>25</v>
      </c>
      <c r="D385">
        <v>3</v>
      </c>
      <c r="E385">
        <v>0</v>
      </c>
      <c r="F385">
        <v>0</v>
      </c>
      <c r="G385">
        <v>0.32400000000000001</v>
      </c>
      <c r="H385">
        <v>3</v>
      </c>
      <c r="I385">
        <v>6</v>
      </c>
      <c r="J385">
        <v>0</v>
      </c>
      <c r="K385">
        <v>2</v>
      </c>
      <c r="L385">
        <v>2</v>
      </c>
      <c r="M385" t="s">
        <v>1078</v>
      </c>
    </row>
    <row r="386" spans="1:13" x14ac:dyDescent="0.3">
      <c r="A386">
        <v>99</v>
      </c>
      <c r="B386" t="s">
        <v>1889</v>
      </c>
      <c r="C386" t="s">
        <v>25</v>
      </c>
      <c r="D386">
        <v>2</v>
      </c>
      <c r="E386">
        <v>0</v>
      </c>
      <c r="F386">
        <v>0</v>
      </c>
      <c r="G386">
        <v>0.17599999999999999</v>
      </c>
      <c r="H386">
        <v>1</v>
      </c>
      <c r="I386">
        <v>1</v>
      </c>
      <c r="J386">
        <v>0</v>
      </c>
      <c r="K386">
        <v>0</v>
      </c>
      <c r="L386">
        <v>0</v>
      </c>
      <c r="M386" t="s">
        <v>1890</v>
      </c>
    </row>
    <row r="387" spans="1:13" x14ac:dyDescent="0.3">
      <c r="A387">
        <v>99</v>
      </c>
      <c r="B387" t="s">
        <v>1428</v>
      </c>
      <c r="C387" t="s">
        <v>25</v>
      </c>
      <c r="D387">
        <v>2</v>
      </c>
      <c r="E387">
        <v>1</v>
      </c>
      <c r="F387">
        <v>3</v>
      </c>
      <c r="G387">
        <v>0.26600000000000001</v>
      </c>
      <c r="H387">
        <v>1</v>
      </c>
      <c r="I387">
        <v>6</v>
      </c>
      <c r="J387">
        <v>0</v>
      </c>
      <c r="K387">
        <v>0</v>
      </c>
      <c r="L387">
        <v>0</v>
      </c>
      <c r="M387" t="s">
        <v>440</v>
      </c>
    </row>
    <row r="388" spans="1:13" x14ac:dyDescent="0.3">
      <c r="A388">
        <v>99</v>
      </c>
      <c r="B388" t="s">
        <v>1431</v>
      </c>
      <c r="C388" t="s">
        <v>25</v>
      </c>
      <c r="D388">
        <v>2</v>
      </c>
      <c r="E388">
        <v>0</v>
      </c>
      <c r="F388">
        <v>2</v>
      </c>
      <c r="G388">
        <v>0.254</v>
      </c>
      <c r="H388">
        <v>1</v>
      </c>
      <c r="I388">
        <v>7</v>
      </c>
      <c r="J388">
        <v>0</v>
      </c>
      <c r="K388">
        <v>0</v>
      </c>
      <c r="L388">
        <v>0</v>
      </c>
      <c r="M388" t="s">
        <v>1017</v>
      </c>
    </row>
    <row r="389" spans="1:13" x14ac:dyDescent="0.3">
      <c r="A389">
        <v>99</v>
      </c>
      <c r="B389" t="s">
        <v>1425</v>
      </c>
      <c r="C389" t="s">
        <v>25</v>
      </c>
      <c r="D389">
        <v>5</v>
      </c>
      <c r="E389">
        <v>1</v>
      </c>
      <c r="F389">
        <v>0</v>
      </c>
      <c r="G389">
        <v>0.42</v>
      </c>
      <c r="H389">
        <v>5</v>
      </c>
      <c r="I389">
        <v>2</v>
      </c>
      <c r="J389">
        <v>1</v>
      </c>
      <c r="K389">
        <v>0</v>
      </c>
      <c r="L389">
        <v>0</v>
      </c>
      <c r="M389" t="s">
        <v>441</v>
      </c>
    </row>
    <row r="390" spans="1:13" x14ac:dyDescent="0.3">
      <c r="A390">
        <v>99</v>
      </c>
      <c r="B390" t="s">
        <v>1433</v>
      </c>
      <c r="C390" t="s">
        <v>25</v>
      </c>
      <c r="D390">
        <v>2</v>
      </c>
      <c r="E390">
        <v>0</v>
      </c>
      <c r="F390">
        <v>0</v>
      </c>
      <c r="G390">
        <v>0.41199999999999998</v>
      </c>
      <c r="H390">
        <v>1</v>
      </c>
      <c r="I390">
        <v>2</v>
      </c>
      <c r="J390">
        <v>0</v>
      </c>
      <c r="K390">
        <v>0</v>
      </c>
      <c r="L390">
        <v>0</v>
      </c>
      <c r="M390" t="s">
        <v>436</v>
      </c>
    </row>
    <row r="391" spans="1:13" x14ac:dyDescent="0.3">
      <c r="A391">
        <v>99</v>
      </c>
      <c r="B391" t="s">
        <v>2071</v>
      </c>
      <c r="C391" t="s">
        <v>25</v>
      </c>
      <c r="D391">
        <v>3</v>
      </c>
      <c r="E391">
        <v>0</v>
      </c>
      <c r="F391">
        <v>0</v>
      </c>
      <c r="G391">
        <v>0.27300000000000002</v>
      </c>
      <c r="H391">
        <v>0</v>
      </c>
      <c r="I391">
        <v>0</v>
      </c>
      <c r="J391">
        <v>0</v>
      </c>
      <c r="K391">
        <v>1</v>
      </c>
      <c r="L391">
        <v>1</v>
      </c>
      <c r="M391" t="s">
        <v>2072</v>
      </c>
    </row>
    <row r="392" spans="1:13" x14ac:dyDescent="0.3">
      <c r="A392">
        <v>99</v>
      </c>
      <c r="B392" t="s">
        <v>1435</v>
      </c>
      <c r="C392" t="s">
        <v>25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 t="s">
        <v>449</v>
      </c>
    </row>
    <row r="393" spans="1:13" x14ac:dyDescent="0.3">
      <c r="A393">
        <v>99</v>
      </c>
      <c r="B393" t="s">
        <v>1424</v>
      </c>
      <c r="C393" t="s">
        <v>25</v>
      </c>
      <c r="D393">
        <v>0</v>
      </c>
      <c r="E393">
        <v>0</v>
      </c>
      <c r="F393">
        <v>0</v>
      </c>
      <c r="G393">
        <v>0.2</v>
      </c>
      <c r="H393">
        <v>5</v>
      </c>
      <c r="I393">
        <v>2</v>
      </c>
      <c r="J393">
        <v>0</v>
      </c>
      <c r="K393">
        <v>2</v>
      </c>
      <c r="L393">
        <v>0</v>
      </c>
      <c r="M393" t="s">
        <v>435</v>
      </c>
    </row>
    <row r="394" spans="1:13" x14ac:dyDescent="0.3">
      <c r="A394">
        <v>99</v>
      </c>
      <c r="B394" t="s">
        <v>1429</v>
      </c>
      <c r="C394" t="s">
        <v>25</v>
      </c>
      <c r="D394">
        <v>3</v>
      </c>
      <c r="E394">
        <v>0</v>
      </c>
      <c r="F394">
        <v>0</v>
      </c>
      <c r="G394">
        <v>0.318</v>
      </c>
      <c r="H394">
        <v>1</v>
      </c>
      <c r="I394">
        <v>0</v>
      </c>
      <c r="J394">
        <v>0</v>
      </c>
      <c r="K394">
        <v>0</v>
      </c>
      <c r="L394">
        <v>0</v>
      </c>
      <c r="M394" t="s">
        <v>447</v>
      </c>
    </row>
    <row r="395" spans="1:13" x14ac:dyDescent="0.3">
      <c r="A395">
        <v>99</v>
      </c>
      <c r="B395" t="s">
        <v>1422</v>
      </c>
      <c r="C395" t="s">
        <v>25</v>
      </c>
      <c r="D395">
        <v>0</v>
      </c>
      <c r="E395">
        <v>0</v>
      </c>
      <c r="F395">
        <v>0</v>
      </c>
      <c r="G395">
        <v>0.25</v>
      </c>
      <c r="H395">
        <v>0</v>
      </c>
      <c r="I395">
        <v>0</v>
      </c>
      <c r="J395">
        <v>0</v>
      </c>
      <c r="K395">
        <v>0</v>
      </c>
      <c r="L395">
        <v>0</v>
      </c>
      <c r="M395" t="s">
        <v>878</v>
      </c>
    </row>
    <row r="396" spans="1:13" x14ac:dyDescent="0.3">
      <c r="A396">
        <v>99</v>
      </c>
      <c r="B396" t="s">
        <v>1434</v>
      </c>
      <c r="C396" t="s">
        <v>25</v>
      </c>
      <c r="D396">
        <v>2</v>
      </c>
      <c r="E396">
        <v>0</v>
      </c>
      <c r="F396">
        <v>0</v>
      </c>
      <c r="G396">
        <v>0.27400000000000002</v>
      </c>
      <c r="H396">
        <v>6</v>
      </c>
      <c r="I396">
        <v>4</v>
      </c>
      <c r="J396">
        <v>0</v>
      </c>
      <c r="K396">
        <v>1</v>
      </c>
      <c r="L396">
        <v>0</v>
      </c>
      <c r="M396" t="s">
        <v>984</v>
      </c>
    </row>
    <row r="397" spans="1:13" x14ac:dyDescent="0.3">
      <c r="A397">
        <v>2</v>
      </c>
      <c r="B397" t="s">
        <v>1954</v>
      </c>
      <c r="C397" t="s">
        <v>28</v>
      </c>
      <c r="D397">
        <v>6</v>
      </c>
      <c r="E397">
        <v>0</v>
      </c>
      <c r="F397">
        <v>2</v>
      </c>
      <c r="G397">
        <v>0.35499999999999998</v>
      </c>
      <c r="H397">
        <v>0</v>
      </c>
      <c r="I397">
        <v>2</v>
      </c>
      <c r="J397">
        <v>0</v>
      </c>
      <c r="K397">
        <v>0</v>
      </c>
      <c r="L397">
        <v>0</v>
      </c>
      <c r="M397" t="s">
        <v>1955</v>
      </c>
    </row>
    <row r="398" spans="1:13" x14ac:dyDescent="0.3">
      <c r="A398">
        <v>8</v>
      </c>
      <c r="B398" t="s">
        <v>1439</v>
      </c>
      <c r="C398" t="s">
        <v>28</v>
      </c>
      <c r="D398">
        <v>5</v>
      </c>
      <c r="E398">
        <v>1</v>
      </c>
      <c r="F398">
        <v>2</v>
      </c>
      <c r="G398">
        <v>0.252</v>
      </c>
      <c r="H398">
        <v>3</v>
      </c>
      <c r="I398">
        <v>8</v>
      </c>
      <c r="J398">
        <v>0</v>
      </c>
      <c r="K398">
        <v>3</v>
      </c>
      <c r="L398">
        <v>0</v>
      </c>
      <c r="M398" t="s">
        <v>546</v>
      </c>
    </row>
    <row r="399" spans="1:13" x14ac:dyDescent="0.3">
      <c r="A399">
        <v>10</v>
      </c>
      <c r="B399" t="s">
        <v>1546</v>
      </c>
      <c r="C399" t="s">
        <v>28</v>
      </c>
      <c r="D399">
        <v>3</v>
      </c>
      <c r="E399">
        <v>0</v>
      </c>
      <c r="F399">
        <v>0</v>
      </c>
      <c r="G399">
        <v>0.28599999999999998</v>
      </c>
      <c r="H399">
        <v>0</v>
      </c>
      <c r="I399">
        <v>0</v>
      </c>
      <c r="J399">
        <v>0</v>
      </c>
      <c r="K399">
        <v>2</v>
      </c>
      <c r="L399">
        <v>0</v>
      </c>
      <c r="M399" t="s">
        <v>1547</v>
      </c>
    </row>
    <row r="400" spans="1:13" x14ac:dyDescent="0.3">
      <c r="A400">
        <v>12</v>
      </c>
      <c r="B400" t="s">
        <v>1617</v>
      </c>
      <c r="C400" t="s">
        <v>28</v>
      </c>
      <c r="D400">
        <v>3</v>
      </c>
      <c r="E400">
        <v>0</v>
      </c>
      <c r="F400">
        <v>0</v>
      </c>
      <c r="G400">
        <v>0.25</v>
      </c>
      <c r="H400">
        <v>6</v>
      </c>
      <c r="I400">
        <v>4</v>
      </c>
      <c r="J400">
        <v>0</v>
      </c>
      <c r="K400">
        <v>1</v>
      </c>
      <c r="L400">
        <v>0</v>
      </c>
      <c r="M400" t="s">
        <v>1618</v>
      </c>
    </row>
    <row r="401" spans="1:13" x14ac:dyDescent="0.3">
      <c r="A401">
        <v>15</v>
      </c>
      <c r="B401" t="s">
        <v>1873</v>
      </c>
      <c r="C401" t="s">
        <v>28</v>
      </c>
      <c r="D401">
        <v>1</v>
      </c>
      <c r="E401">
        <v>0</v>
      </c>
      <c r="F401">
        <v>0</v>
      </c>
      <c r="G401">
        <v>0.29399999999999998</v>
      </c>
      <c r="H401">
        <v>2</v>
      </c>
      <c r="I401">
        <v>2</v>
      </c>
      <c r="J401">
        <v>0</v>
      </c>
      <c r="K401">
        <v>0</v>
      </c>
      <c r="L401">
        <v>0</v>
      </c>
      <c r="M401" t="s">
        <v>1874</v>
      </c>
    </row>
    <row r="402" spans="1:13" x14ac:dyDescent="0.3">
      <c r="A402">
        <v>19</v>
      </c>
      <c r="B402" t="s">
        <v>1902</v>
      </c>
      <c r="C402" t="s">
        <v>28</v>
      </c>
      <c r="D402">
        <v>0</v>
      </c>
      <c r="E402">
        <v>0</v>
      </c>
      <c r="F402">
        <v>0</v>
      </c>
      <c r="G402">
        <v>0.25</v>
      </c>
      <c r="H402">
        <v>1</v>
      </c>
      <c r="I402">
        <v>0</v>
      </c>
      <c r="J402">
        <v>0</v>
      </c>
      <c r="K402">
        <v>0</v>
      </c>
      <c r="L402">
        <v>0</v>
      </c>
      <c r="M402" t="s">
        <v>1903</v>
      </c>
    </row>
    <row r="403" spans="1:13" x14ac:dyDescent="0.3">
      <c r="A403">
        <v>20</v>
      </c>
      <c r="B403" t="s">
        <v>1976</v>
      </c>
      <c r="C403" t="s">
        <v>28</v>
      </c>
      <c r="D403">
        <v>5</v>
      </c>
      <c r="E403">
        <v>0</v>
      </c>
      <c r="F403">
        <v>0</v>
      </c>
      <c r="G403">
        <v>0.33300000000000002</v>
      </c>
      <c r="H403">
        <v>0</v>
      </c>
      <c r="I403">
        <v>0</v>
      </c>
      <c r="J403">
        <v>1</v>
      </c>
      <c r="K403">
        <v>0</v>
      </c>
      <c r="L403">
        <v>0</v>
      </c>
      <c r="M403" t="s">
        <v>1977</v>
      </c>
    </row>
    <row r="404" spans="1:13" x14ac:dyDescent="0.3">
      <c r="A404">
        <v>22</v>
      </c>
      <c r="B404" t="s">
        <v>1806</v>
      </c>
      <c r="C404" t="s">
        <v>28</v>
      </c>
      <c r="D404">
        <v>1</v>
      </c>
      <c r="E404">
        <v>0</v>
      </c>
      <c r="F404">
        <v>0</v>
      </c>
      <c r="G404">
        <v>0.18</v>
      </c>
      <c r="H404">
        <v>3</v>
      </c>
      <c r="I404">
        <v>2</v>
      </c>
      <c r="J404">
        <v>1</v>
      </c>
      <c r="K404">
        <v>0</v>
      </c>
      <c r="L404">
        <v>0</v>
      </c>
      <c r="M404" t="s">
        <v>1807</v>
      </c>
    </row>
    <row r="405" spans="1:13" x14ac:dyDescent="0.3">
      <c r="A405">
        <v>24</v>
      </c>
      <c r="B405" t="s">
        <v>2136</v>
      </c>
      <c r="C405" t="s">
        <v>28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 t="s">
        <v>2137</v>
      </c>
    </row>
    <row r="406" spans="1:13" x14ac:dyDescent="0.3">
      <c r="A406">
        <v>25</v>
      </c>
      <c r="B406" t="s">
        <v>1444</v>
      </c>
      <c r="C406" t="s">
        <v>28</v>
      </c>
      <c r="D406">
        <v>5</v>
      </c>
      <c r="E406">
        <v>1</v>
      </c>
      <c r="F406">
        <v>2</v>
      </c>
      <c r="G406">
        <v>0.32400000000000001</v>
      </c>
      <c r="H406">
        <v>1</v>
      </c>
      <c r="I406">
        <v>6</v>
      </c>
      <c r="J406">
        <v>0</v>
      </c>
      <c r="K406">
        <v>0</v>
      </c>
      <c r="L406">
        <v>0</v>
      </c>
      <c r="M406" t="s">
        <v>542</v>
      </c>
    </row>
    <row r="407" spans="1:13" x14ac:dyDescent="0.3">
      <c r="A407">
        <v>27</v>
      </c>
      <c r="B407" t="s">
        <v>1445</v>
      </c>
      <c r="C407" t="s">
        <v>28</v>
      </c>
      <c r="D407">
        <v>4</v>
      </c>
      <c r="E407">
        <v>3</v>
      </c>
      <c r="F407">
        <v>1</v>
      </c>
      <c r="G407">
        <v>0.20100000000000001</v>
      </c>
      <c r="H407">
        <v>6</v>
      </c>
      <c r="I407">
        <v>2</v>
      </c>
      <c r="J407">
        <v>0</v>
      </c>
      <c r="K407">
        <v>1</v>
      </c>
      <c r="L407">
        <v>0</v>
      </c>
      <c r="M407" t="s">
        <v>543</v>
      </c>
    </row>
    <row r="408" spans="1:13" x14ac:dyDescent="0.3">
      <c r="A408">
        <v>28</v>
      </c>
      <c r="B408" t="s">
        <v>2077</v>
      </c>
      <c r="C408" t="s">
        <v>28</v>
      </c>
      <c r="D408">
        <v>1</v>
      </c>
      <c r="E408">
        <v>1</v>
      </c>
      <c r="F408">
        <v>0</v>
      </c>
      <c r="G408">
        <v>0.214</v>
      </c>
      <c r="H408">
        <v>1</v>
      </c>
      <c r="I408">
        <v>1</v>
      </c>
      <c r="J408">
        <v>0</v>
      </c>
      <c r="K408">
        <v>0</v>
      </c>
      <c r="L408">
        <v>0</v>
      </c>
      <c r="M408" t="s">
        <v>2078</v>
      </c>
    </row>
    <row r="409" spans="1:13" x14ac:dyDescent="0.3">
      <c r="A409">
        <v>29</v>
      </c>
      <c r="B409" t="s">
        <v>1446</v>
      </c>
      <c r="C409" t="s">
        <v>28</v>
      </c>
      <c r="D409">
        <v>4</v>
      </c>
      <c r="E409">
        <v>1</v>
      </c>
      <c r="F409">
        <v>1</v>
      </c>
      <c r="G409">
        <v>0.27400000000000002</v>
      </c>
      <c r="H409">
        <v>4</v>
      </c>
      <c r="I409">
        <v>1</v>
      </c>
      <c r="J409">
        <v>0</v>
      </c>
      <c r="K409">
        <v>0</v>
      </c>
      <c r="L409">
        <v>0</v>
      </c>
      <c r="M409" t="s">
        <v>890</v>
      </c>
    </row>
    <row r="410" spans="1:13" x14ac:dyDescent="0.3">
      <c r="A410">
        <v>31</v>
      </c>
      <c r="B410" t="s">
        <v>1447</v>
      </c>
      <c r="C410" t="s">
        <v>28</v>
      </c>
      <c r="D410">
        <v>1</v>
      </c>
      <c r="E410">
        <v>0</v>
      </c>
      <c r="F410">
        <v>0</v>
      </c>
      <c r="G410">
        <v>0.13300000000000001</v>
      </c>
      <c r="H410">
        <v>1</v>
      </c>
      <c r="I410">
        <v>2</v>
      </c>
      <c r="J410">
        <v>0</v>
      </c>
      <c r="K410">
        <v>0</v>
      </c>
      <c r="L410">
        <v>0</v>
      </c>
      <c r="M410" t="s">
        <v>547</v>
      </c>
    </row>
    <row r="411" spans="1:13" x14ac:dyDescent="0.3">
      <c r="A411">
        <v>32</v>
      </c>
      <c r="B411" t="s">
        <v>1448</v>
      </c>
      <c r="C411" t="s">
        <v>28</v>
      </c>
      <c r="D411">
        <v>4</v>
      </c>
      <c r="E411">
        <v>0</v>
      </c>
      <c r="F411">
        <v>0</v>
      </c>
      <c r="G411">
        <v>0.28899999999999998</v>
      </c>
      <c r="H411">
        <v>1</v>
      </c>
      <c r="I411">
        <v>2</v>
      </c>
      <c r="J411">
        <v>4</v>
      </c>
      <c r="K411">
        <v>2</v>
      </c>
      <c r="L411">
        <v>0</v>
      </c>
      <c r="M411" t="s">
        <v>1053</v>
      </c>
    </row>
    <row r="412" spans="1:13" x14ac:dyDescent="0.3">
      <c r="A412">
        <v>34</v>
      </c>
      <c r="B412" t="s">
        <v>1449</v>
      </c>
      <c r="C412" t="s">
        <v>28</v>
      </c>
      <c r="D412">
        <v>4</v>
      </c>
      <c r="E412">
        <v>0</v>
      </c>
      <c r="F412">
        <v>5</v>
      </c>
      <c r="G412">
        <v>0.32300000000000001</v>
      </c>
      <c r="H412">
        <v>4</v>
      </c>
      <c r="I412">
        <v>2</v>
      </c>
      <c r="J412">
        <v>0</v>
      </c>
      <c r="K412">
        <v>0</v>
      </c>
      <c r="L412">
        <v>0</v>
      </c>
      <c r="M412" t="s">
        <v>548</v>
      </c>
    </row>
    <row r="413" spans="1:13" x14ac:dyDescent="0.3">
      <c r="A413">
        <v>35</v>
      </c>
      <c r="B413" t="s">
        <v>2031</v>
      </c>
      <c r="C413" t="s">
        <v>28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 t="s">
        <v>2032</v>
      </c>
    </row>
    <row r="414" spans="1:13" x14ac:dyDescent="0.3">
      <c r="A414">
        <v>36</v>
      </c>
      <c r="B414" t="s">
        <v>1451</v>
      </c>
      <c r="C414" t="s">
        <v>28</v>
      </c>
      <c r="D414">
        <v>7</v>
      </c>
      <c r="E414">
        <v>1</v>
      </c>
      <c r="F414">
        <v>2</v>
      </c>
      <c r="G414">
        <v>0.23899999999999999</v>
      </c>
      <c r="H414">
        <v>3</v>
      </c>
      <c r="I414">
        <v>3</v>
      </c>
      <c r="J414">
        <v>1</v>
      </c>
      <c r="K414">
        <v>2</v>
      </c>
      <c r="L414">
        <v>1</v>
      </c>
      <c r="M414" t="s">
        <v>539</v>
      </c>
    </row>
    <row r="415" spans="1:13" x14ac:dyDescent="0.3">
      <c r="A415">
        <v>38</v>
      </c>
      <c r="B415" t="s">
        <v>1453</v>
      </c>
      <c r="C415" t="s">
        <v>28</v>
      </c>
      <c r="D415">
        <v>1</v>
      </c>
      <c r="E415">
        <v>0</v>
      </c>
      <c r="F415">
        <v>0</v>
      </c>
      <c r="G415">
        <v>0.182</v>
      </c>
      <c r="H415">
        <v>2</v>
      </c>
      <c r="I415">
        <v>1</v>
      </c>
      <c r="J415">
        <v>0</v>
      </c>
      <c r="K415">
        <v>1</v>
      </c>
      <c r="L415">
        <v>0</v>
      </c>
      <c r="M415" t="s">
        <v>544</v>
      </c>
    </row>
    <row r="416" spans="1:13" x14ac:dyDescent="0.3">
      <c r="A416">
        <v>39</v>
      </c>
      <c r="B416" t="s">
        <v>1454</v>
      </c>
      <c r="C416" t="s">
        <v>28</v>
      </c>
      <c r="D416">
        <v>3</v>
      </c>
      <c r="E416">
        <v>2</v>
      </c>
      <c r="F416">
        <v>0</v>
      </c>
      <c r="G416">
        <v>0.26700000000000002</v>
      </c>
      <c r="H416">
        <v>12</v>
      </c>
      <c r="I416">
        <v>12</v>
      </c>
      <c r="J416">
        <v>3</v>
      </c>
      <c r="K416">
        <v>2</v>
      </c>
      <c r="L416">
        <v>1</v>
      </c>
      <c r="M416" t="s">
        <v>1087</v>
      </c>
    </row>
    <row r="417" spans="1:13" x14ac:dyDescent="0.3">
      <c r="A417">
        <v>40</v>
      </c>
      <c r="B417" t="s">
        <v>1619</v>
      </c>
      <c r="C417" t="s">
        <v>28</v>
      </c>
      <c r="D417">
        <v>3</v>
      </c>
      <c r="E417">
        <v>0</v>
      </c>
      <c r="F417">
        <v>0</v>
      </c>
      <c r="G417">
        <v>0.17799999999999999</v>
      </c>
      <c r="H417">
        <v>1</v>
      </c>
      <c r="I417">
        <v>1</v>
      </c>
      <c r="J417">
        <v>0</v>
      </c>
      <c r="K417">
        <v>0</v>
      </c>
      <c r="L417">
        <v>0</v>
      </c>
      <c r="M417" t="s">
        <v>1620</v>
      </c>
    </row>
    <row r="418" spans="1:13" x14ac:dyDescent="0.3">
      <c r="A418">
        <v>43</v>
      </c>
      <c r="B418" t="s">
        <v>1457</v>
      </c>
      <c r="C418" t="s">
        <v>28</v>
      </c>
      <c r="D418">
        <v>5</v>
      </c>
      <c r="E418">
        <v>2</v>
      </c>
      <c r="F418">
        <v>1</v>
      </c>
      <c r="G418">
        <v>0.26500000000000001</v>
      </c>
      <c r="H418">
        <v>3</v>
      </c>
      <c r="I418">
        <v>7</v>
      </c>
      <c r="J418">
        <v>1</v>
      </c>
      <c r="K418">
        <v>0</v>
      </c>
      <c r="L418">
        <v>1</v>
      </c>
      <c r="M418" t="s">
        <v>1162</v>
      </c>
    </row>
    <row r="419" spans="1:13" x14ac:dyDescent="0.3">
      <c r="A419">
        <v>44</v>
      </c>
      <c r="B419" t="s">
        <v>1458</v>
      </c>
      <c r="C419" t="s">
        <v>28</v>
      </c>
      <c r="D419">
        <v>2</v>
      </c>
      <c r="E419">
        <v>1</v>
      </c>
      <c r="F419">
        <v>1</v>
      </c>
      <c r="G419">
        <v>0.4</v>
      </c>
      <c r="H419">
        <v>10</v>
      </c>
      <c r="I419">
        <v>8</v>
      </c>
      <c r="J419">
        <v>1</v>
      </c>
      <c r="K419">
        <v>1</v>
      </c>
      <c r="L419">
        <v>0</v>
      </c>
      <c r="M419" t="s">
        <v>1138</v>
      </c>
    </row>
    <row r="420" spans="1:13" x14ac:dyDescent="0.3">
      <c r="A420">
        <v>49</v>
      </c>
      <c r="B420" t="s">
        <v>2105</v>
      </c>
      <c r="C420" t="s">
        <v>28</v>
      </c>
      <c r="D420">
        <v>1</v>
      </c>
      <c r="E420">
        <v>0</v>
      </c>
      <c r="F420">
        <v>0</v>
      </c>
      <c r="G420">
        <v>0.25</v>
      </c>
      <c r="H420">
        <v>1</v>
      </c>
      <c r="I420">
        <v>0</v>
      </c>
      <c r="J420">
        <v>0</v>
      </c>
      <c r="K420">
        <v>1</v>
      </c>
      <c r="L420">
        <v>0</v>
      </c>
      <c r="M420" t="s">
        <v>2106</v>
      </c>
    </row>
    <row r="421" spans="1:13" x14ac:dyDescent="0.3">
      <c r="A421">
        <v>99</v>
      </c>
      <c r="B421" t="s">
        <v>1441</v>
      </c>
      <c r="C421" t="s">
        <v>28</v>
      </c>
      <c r="D421">
        <v>3</v>
      </c>
      <c r="E421">
        <v>1</v>
      </c>
      <c r="F421">
        <v>3</v>
      </c>
      <c r="G421">
        <v>0.23599999999999999</v>
      </c>
      <c r="H421">
        <v>2</v>
      </c>
      <c r="I421">
        <v>1</v>
      </c>
      <c r="J421">
        <v>0</v>
      </c>
      <c r="K421">
        <v>0</v>
      </c>
      <c r="L421">
        <v>1</v>
      </c>
      <c r="M421" t="s">
        <v>536</v>
      </c>
    </row>
    <row r="422" spans="1:13" x14ac:dyDescent="0.3">
      <c r="A422">
        <v>99</v>
      </c>
      <c r="B422" t="s">
        <v>1440</v>
      </c>
      <c r="C422" t="s">
        <v>28</v>
      </c>
      <c r="D422">
        <v>1</v>
      </c>
      <c r="E422">
        <v>0</v>
      </c>
      <c r="F422">
        <v>2</v>
      </c>
      <c r="G422">
        <v>0.28299999999999997</v>
      </c>
      <c r="H422">
        <v>0</v>
      </c>
      <c r="I422">
        <v>1</v>
      </c>
      <c r="J422">
        <v>0</v>
      </c>
      <c r="K422">
        <v>0</v>
      </c>
      <c r="L422">
        <v>0</v>
      </c>
      <c r="M422" t="s">
        <v>938</v>
      </c>
    </row>
    <row r="423" spans="1:13" x14ac:dyDescent="0.3">
      <c r="A423">
        <v>99</v>
      </c>
      <c r="B423" t="s">
        <v>1442</v>
      </c>
      <c r="C423" t="s">
        <v>28</v>
      </c>
      <c r="D423">
        <v>1</v>
      </c>
      <c r="E423">
        <v>0</v>
      </c>
      <c r="F423">
        <v>0</v>
      </c>
      <c r="G423">
        <v>0.30399999999999999</v>
      </c>
      <c r="H423">
        <v>0</v>
      </c>
      <c r="I423">
        <v>2</v>
      </c>
      <c r="J423">
        <v>0</v>
      </c>
      <c r="K423">
        <v>0</v>
      </c>
      <c r="L423">
        <v>0</v>
      </c>
      <c r="M423" t="s">
        <v>540</v>
      </c>
    </row>
    <row r="424" spans="1:13" x14ac:dyDescent="0.3">
      <c r="A424">
        <v>99</v>
      </c>
      <c r="B424" t="s">
        <v>1455</v>
      </c>
      <c r="C424" t="s">
        <v>28</v>
      </c>
      <c r="D424">
        <v>3</v>
      </c>
      <c r="E424">
        <v>0</v>
      </c>
      <c r="F424">
        <v>2</v>
      </c>
      <c r="G424">
        <v>0.27500000000000002</v>
      </c>
      <c r="H424">
        <v>0</v>
      </c>
      <c r="I424">
        <v>1</v>
      </c>
      <c r="J424">
        <v>0</v>
      </c>
      <c r="K424">
        <v>1</v>
      </c>
      <c r="L424">
        <v>1</v>
      </c>
      <c r="M424" t="s">
        <v>545</v>
      </c>
    </row>
    <row r="425" spans="1:13" x14ac:dyDescent="0.3">
      <c r="A425">
        <v>99</v>
      </c>
      <c r="B425" t="s">
        <v>1450</v>
      </c>
      <c r="C425" t="s">
        <v>28</v>
      </c>
      <c r="D425">
        <v>2</v>
      </c>
      <c r="E425">
        <v>1</v>
      </c>
      <c r="F425">
        <v>1</v>
      </c>
      <c r="G425">
        <v>0.186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535</v>
      </c>
    </row>
    <row r="426" spans="1:13" x14ac:dyDescent="0.3">
      <c r="A426">
        <v>99</v>
      </c>
      <c r="B426" t="s">
        <v>1456</v>
      </c>
      <c r="C426" t="s">
        <v>28</v>
      </c>
      <c r="D426">
        <v>1</v>
      </c>
      <c r="E426">
        <v>0</v>
      </c>
      <c r="F426">
        <v>0</v>
      </c>
      <c r="G426">
        <v>0.104</v>
      </c>
      <c r="H426">
        <v>2</v>
      </c>
      <c r="I426">
        <v>0</v>
      </c>
      <c r="J426">
        <v>0</v>
      </c>
      <c r="K426">
        <v>0</v>
      </c>
      <c r="L426">
        <v>0</v>
      </c>
      <c r="M426" t="s">
        <v>537</v>
      </c>
    </row>
    <row r="427" spans="1:13" x14ac:dyDescent="0.3">
      <c r="A427">
        <v>99</v>
      </c>
      <c r="B427" t="s">
        <v>1438</v>
      </c>
      <c r="C427" t="s">
        <v>28</v>
      </c>
      <c r="D427">
        <v>1</v>
      </c>
      <c r="E427">
        <v>0</v>
      </c>
      <c r="F427">
        <v>0</v>
      </c>
      <c r="G427">
        <v>0.2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1008</v>
      </c>
    </row>
    <row r="428" spans="1:13" x14ac:dyDescent="0.3">
      <c r="A428">
        <v>99</v>
      </c>
      <c r="B428" t="s">
        <v>1452</v>
      </c>
      <c r="C428" t="s">
        <v>28</v>
      </c>
      <c r="D428">
        <v>6</v>
      </c>
      <c r="E428">
        <v>0</v>
      </c>
      <c r="F428">
        <v>2</v>
      </c>
      <c r="G428">
        <v>0.29899999999999999</v>
      </c>
      <c r="H428">
        <v>2</v>
      </c>
      <c r="I428">
        <v>3</v>
      </c>
      <c r="J428">
        <v>0</v>
      </c>
      <c r="K428">
        <v>1</v>
      </c>
      <c r="L428">
        <v>0</v>
      </c>
      <c r="M428" t="s">
        <v>538</v>
      </c>
    </row>
    <row r="429" spans="1:13" x14ac:dyDescent="0.3">
      <c r="A429">
        <v>99</v>
      </c>
      <c r="B429" t="s">
        <v>1443</v>
      </c>
      <c r="C429" t="s">
        <v>28</v>
      </c>
      <c r="D429">
        <v>6</v>
      </c>
      <c r="E429">
        <v>1</v>
      </c>
      <c r="F429">
        <v>1</v>
      </c>
      <c r="G429">
        <v>0.3</v>
      </c>
      <c r="H429">
        <v>1</v>
      </c>
      <c r="I429">
        <v>3</v>
      </c>
      <c r="J429">
        <v>0</v>
      </c>
      <c r="K429">
        <v>1</v>
      </c>
      <c r="L429">
        <v>0</v>
      </c>
      <c r="M429" t="s">
        <v>541</v>
      </c>
    </row>
    <row r="430" spans="1:13" x14ac:dyDescent="0.3">
      <c r="A430">
        <v>4</v>
      </c>
      <c r="B430" t="s">
        <v>1460</v>
      </c>
      <c r="C430" t="s">
        <v>18</v>
      </c>
      <c r="D430">
        <v>2</v>
      </c>
      <c r="E430">
        <v>1</v>
      </c>
      <c r="F430">
        <v>1</v>
      </c>
      <c r="G430">
        <v>0.26200000000000001</v>
      </c>
      <c r="H430">
        <v>3</v>
      </c>
      <c r="I430">
        <v>2</v>
      </c>
      <c r="J430">
        <v>0</v>
      </c>
      <c r="K430">
        <v>1</v>
      </c>
      <c r="L430">
        <v>0</v>
      </c>
      <c r="M430" t="s">
        <v>990</v>
      </c>
    </row>
    <row r="431" spans="1:13" x14ac:dyDescent="0.3">
      <c r="A431">
        <v>7</v>
      </c>
      <c r="B431" t="s">
        <v>1461</v>
      </c>
      <c r="C431" t="s">
        <v>18</v>
      </c>
      <c r="D431">
        <v>2</v>
      </c>
      <c r="E431">
        <v>1</v>
      </c>
      <c r="F431">
        <v>1</v>
      </c>
      <c r="G431">
        <v>0.16200000000000001</v>
      </c>
      <c r="H431">
        <v>4</v>
      </c>
      <c r="I431">
        <v>6</v>
      </c>
      <c r="J431">
        <v>1</v>
      </c>
      <c r="K431">
        <v>1</v>
      </c>
      <c r="L431">
        <v>0</v>
      </c>
      <c r="M431" t="s">
        <v>1023</v>
      </c>
    </row>
    <row r="432" spans="1:13" x14ac:dyDescent="0.3">
      <c r="A432">
        <v>9</v>
      </c>
      <c r="B432" t="s">
        <v>1462</v>
      </c>
      <c r="C432" t="s">
        <v>18</v>
      </c>
      <c r="D432">
        <v>3</v>
      </c>
      <c r="E432">
        <v>1</v>
      </c>
      <c r="F432">
        <v>2</v>
      </c>
      <c r="G432">
        <v>0.29099999999999998</v>
      </c>
      <c r="H432">
        <v>3</v>
      </c>
      <c r="I432">
        <v>8</v>
      </c>
      <c r="J432">
        <v>1</v>
      </c>
      <c r="K432">
        <v>3</v>
      </c>
      <c r="L432">
        <v>1</v>
      </c>
      <c r="M432" t="s">
        <v>720</v>
      </c>
    </row>
    <row r="433" spans="1:13" x14ac:dyDescent="0.3">
      <c r="A433">
        <v>10</v>
      </c>
      <c r="B433" t="s">
        <v>1808</v>
      </c>
      <c r="C433" t="s">
        <v>18</v>
      </c>
      <c r="D433">
        <v>1</v>
      </c>
      <c r="E433">
        <v>0</v>
      </c>
      <c r="F433">
        <v>0</v>
      </c>
      <c r="G433">
        <v>0.16700000000000001</v>
      </c>
      <c r="H433">
        <v>0</v>
      </c>
      <c r="I433">
        <v>1</v>
      </c>
      <c r="J433">
        <v>0</v>
      </c>
      <c r="K433">
        <v>1</v>
      </c>
      <c r="L433">
        <v>1</v>
      </c>
      <c r="M433" t="s">
        <v>1809</v>
      </c>
    </row>
    <row r="434" spans="1:13" x14ac:dyDescent="0.3">
      <c r="A434">
        <v>15</v>
      </c>
      <c r="B434" t="s">
        <v>1548</v>
      </c>
      <c r="C434" t="s">
        <v>18</v>
      </c>
      <c r="D434">
        <v>1</v>
      </c>
      <c r="E434">
        <v>0</v>
      </c>
      <c r="F434">
        <v>0</v>
      </c>
      <c r="G434">
        <v>0.5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1549</v>
      </c>
    </row>
    <row r="435" spans="1:13" x14ac:dyDescent="0.3">
      <c r="A435">
        <v>17</v>
      </c>
      <c r="B435" t="s">
        <v>1956</v>
      </c>
      <c r="C435" t="s">
        <v>18</v>
      </c>
      <c r="D435">
        <v>1</v>
      </c>
      <c r="E435">
        <v>0</v>
      </c>
      <c r="F435">
        <v>2</v>
      </c>
      <c r="G435">
        <v>0.29599999999999999</v>
      </c>
      <c r="H435">
        <v>2</v>
      </c>
      <c r="I435">
        <v>2</v>
      </c>
      <c r="J435">
        <v>0</v>
      </c>
      <c r="K435">
        <v>1</v>
      </c>
      <c r="L435">
        <v>0</v>
      </c>
      <c r="M435" t="s">
        <v>1957</v>
      </c>
    </row>
    <row r="436" spans="1:13" x14ac:dyDescent="0.3">
      <c r="A436">
        <v>18</v>
      </c>
      <c r="B436" t="s">
        <v>1463</v>
      </c>
      <c r="C436" t="s">
        <v>18</v>
      </c>
      <c r="D436">
        <v>4</v>
      </c>
      <c r="E436">
        <v>0</v>
      </c>
      <c r="F436">
        <v>0</v>
      </c>
      <c r="G436">
        <v>0.22500000000000001</v>
      </c>
      <c r="H436">
        <v>0</v>
      </c>
      <c r="I436">
        <v>4</v>
      </c>
      <c r="J436">
        <v>0</v>
      </c>
      <c r="K436">
        <v>2</v>
      </c>
      <c r="L436">
        <v>1</v>
      </c>
      <c r="M436" t="s">
        <v>456</v>
      </c>
    </row>
    <row r="437" spans="1:13" x14ac:dyDescent="0.3">
      <c r="A437">
        <v>20</v>
      </c>
      <c r="B437" t="s">
        <v>1465</v>
      </c>
      <c r="C437" t="s">
        <v>18</v>
      </c>
      <c r="D437">
        <v>3</v>
      </c>
      <c r="E437">
        <v>0</v>
      </c>
      <c r="F437">
        <v>2</v>
      </c>
      <c r="G437">
        <v>0.23100000000000001</v>
      </c>
      <c r="H437">
        <v>0</v>
      </c>
      <c r="I437">
        <v>7</v>
      </c>
      <c r="J437">
        <v>0</v>
      </c>
      <c r="K437">
        <v>0</v>
      </c>
      <c r="L437">
        <v>2</v>
      </c>
      <c r="M437" t="s">
        <v>455</v>
      </c>
    </row>
    <row r="438" spans="1:13" x14ac:dyDescent="0.3">
      <c r="A438">
        <v>21</v>
      </c>
      <c r="B438" t="s">
        <v>1466</v>
      </c>
      <c r="C438" t="s">
        <v>18</v>
      </c>
      <c r="D438">
        <v>5</v>
      </c>
      <c r="E438">
        <v>1</v>
      </c>
      <c r="F438">
        <v>2</v>
      </c>
      <c r="G438">
        <v>0.253</v>
      </c>
      <c r="H438">
        <v>2</v>
      </c>
      <c r="I438">
        <v>8</v>
      </c>
      <c r="J438">
        <v>0</v>
      </c>
      <c r="K438">
        <v>2</v>
      </c>
      <c r="L438">
        <v>0</v>
      </c>
      <c r="M438" t="s">
        <v>452</v>
      </c>
    </row>
    <row r="439" spans="1:13" x14ac:dyDescent="0.3">
      <c r="A439">
        <v>22</v>
      </c>
      <c r="B439" t="s">
        <v>1467</v>
      </c>
      <c r="C439" t="s">
        <v>18</v>
      </c>
      <c r="D439">
        <v>8</v>
      </c>
      <c r="E439">
        <v>1</v>
      </c>
      <c r="F439">
        <v>2</v>
      </c>
      <c r="G439">
        <v>0.20100000000000001</v>
      </c>
      <c r="H439">
        <v>1</v>
      </c>
      <c r="I439">
        <v>3</v>
      </c>
      <c r="J439">
        <v>0</v>
      </c>
      <c r="K439">
        <v>0</v>
      </c>
      <c r="L439">
        <v>0</v>
      </c>
      <c r="M439" t="s">
        <v>451</v>
      </c>
    </row>
    <row r="440" spans="1:13" x14ac:dyDescent="0.3">
      <c r="A440">
        <v>26</v>
      </c>
      <c r="B440" t="s">
        <v>1469</v>
      </c>
      <c r="C440" t="s">
        <v>18</v>
      </c>
      <c r="D440">
        <v>6</v>
      </c>
      <c r="E440">
        <v>2</v>
      </c>
      <c r="F440">
        <v>1</v>
      </c>
      <c r="G440">
        <v>0.30499999999999999</v>
      </c>
      <c r="H440">
        <v>1</v>
      </c>
      <c r="I440">
        <v>3</v>
      </c>
      <c r="J440">
        <v>2</v>
      </c>
      <c r="K440">
        <v>2</v>
      </c>
      <c r="L440">
        <v>0</v>
      </c>
      <c r="M440" t="s">
        <v>453</v>
      </c>
    </row>
    <row r="441" spans="1:13" x14ac:dyDescent="0.3">
      <c r="A441">
        <v>29</v>
      </c>
      <c r="B441" t="s">
        <v>1470</v>
      </c>
      <c r="C441" t="s">
        <v>18</v>
      </c>
      <c r="D441">
        <v>5</v>
      </c>
      <c r="E441">
        <v>0</v>
      </c>
      <c r="F441">
        <v>4</v>
      </c>
      <c r="G441">
        <v>0.20399999999999999</v>
      </c>
      <c r="H441">
        <v>1</v>
      </c>
      <c r="I441">
        <v>3</v>
      </c>
      <c r="J441">
        <v>0</v>
      </c>
      <c r="K441">
        <v>2</v>
      </c>
      <c r="L441">
        <v>0</v>
      </c>
      <c r="M441" t="s">
        <v>450</v>
      </c>
    </row>
    <row r="442" spans="1:13" x14ac:dyDescent="0.3">
      <c r="A442">
        <v>30</v>
      </c>
      <c r="B442" t="s">
        <v>1471</v>
      </c>
      <c r="C442" t="s">
        <v>18</v>
      </c>
      <c r="D442">
        <v>1</v>
      </c>
      <c r="E442">
        <v>0</v>
      </c>
      <c r="F442">
        <v>1</v>
      </c>
      <c r="G442">
        <v>0.2</v>
      </c>
      <c r="H442">
        <v>1</v>
      </c>
      <c r="I442">
        <v>0</v>
      </c>
      <c r="J442">
        <v>0</v>
      </c>
      <c r="K442">
        <v>0</v>
      </c>
      <c r="L442">
        <v>0</v>
      </c>
      <c r="M442" t="s">
        <v>935</v>
      </c>
    </row>
    <row r="443" spans="1:13" x14ac:dyDescent="0.3">
      <c r="A443">
        <v>31</v>
      </c>
      <c r="B443" t="s">
        <v>1472</v>
      </c>
      <c r="C443" t="s">
        <v>18</v>
      </c>
      <c r="D443">
        <v>3</v>
      </c>
      <c r="E443">
        <v>0</v>
      </c>
      <c r="F443">
        <v>0</v>
      </c>
      <c r="G443">
        <v>0.35699999999999998</v>
      </c>
      <c r="H443">
        <v>0</v>
      </c>
      <c r="I443">
        <v>3</v>
      </c>
      <c r="J443">
        <v>0</v>
      </c>
      <c r="K443">
        <v>1</v>
      </c>
      <c r="L443">
        <v>0</v>
      </c>
      <c r="M443" t="s">
        <v>458</v>
      </c>
    </row>
    <row r="444" spans="1:13" x14ac:dyDescent="0.3">
      <c r="A444">
        <v>32</v>
      </c>
      <c r="B444" t="s">
        <v>1875</v>
      </c>
      <c r="C444" t="s">
        <v>18</v>
      </c>
      <c r="D444">
        <v>2</v>
      </c>
      <c r="E444">
        <v>0</v>
      </c>
      <c r="F444">
        <v>0</v>
      </c>
      <c r="G444">
        <v>0.375</v>
      </c>
      <c r="H444">
        <v>0</v>
      </c>
      <c r="I444">
        <v>0</v>
      </c>
      <c r="J444">
        <v>0</v>
      </c>
      <c r="K444">
        <v>1</v>
      </c>
      <c r="L444">
        <v>0</v>
      </c>
      <c r="M444" t="s">
        <v>1876</v>
      </c>
    </row>
    <row r="445" spans="1:13" x14ac:dyDescent="0.3">
      <c r="A445">
        <v>34</v>
      </c>
      <c r="B445" t="s">
        <v>1550</v>
      </c>
      <c r="C445" t="s">
        <v>18</v>
      </c>
      <c r="D445">
        <v>2</v>
      </c>
      <c r="E445">
        <v>0</v>
      </c>
      <c r="F445">
        <v>0</v>
      </c>
      <c r="G445">
        <v>0.5</v>
      </c>
      <c r="H445">
        <v>1</v>
      </c>
      <c r="I445">
        <v>0</v>
      </c>
      <c r="J445">
        <v>0</v>
      </c>
      <c r="K445">
        <v>1</v>
      </c>
      <c r="L445">
        <v>0</v>
      </c>
      <c r="M445" t="s">
        <v>1551</v>
      </c>
    </row>
    <row r="446" spans="1:13" x14ac:dyDescent="0.3">
      <c r="A446">
        <v>37</v>
      </c>
      <c r="B446" t="s">
        <v>1477</v>
      </c>
      <c r="C446" t="s">
        <v>18</v>
      </c>
      <c r="D446">
        <v>4</v>
      </c>
      <c r="E446">
        <v>0</v>
      </c>
      <c r="F446">
        <v>1</v>
      </c>
      <c r="G446">
        <v>0.23599999999999999</v>
      </c>
      <c r="H446">
        <v>1</v>
      </c>
      <c r="I446">
        <v>4</v>
      </c>
      <c r="J446">
        <v>0</v>
      </c>
      <c r="K446">
        <v>1</v>
      </c>
      <c r="L446">
        <v>1</v>
      </c>
      <c r="M446" t="s">
        <v>1081</v>
      </c>
    </row>
    <row r="447" spans="1:13" x14ac:dyDescent="0.3">
      <c r="A447">
        <v>99</v>
      </c>
      <c r="B447" t="s">
        <v>1474</v>
      </c>
      <c r="C447" t="s">
        <v>18</v>
      </c>
      <c r="D447">
        <v>5</v>
      </c>
      <c r="E447">
        <v>1</v>
      </c>
      <c r="F447">
        <v>6</v>
      </c>
      <c r="G447">
        <v>0.31</v>
      </c>
      <c r="H447">
        <v>5</v>
      </c>
      <c r="I447">
        <v>7</v>
      </c>
      <c r="J447">
        <v>0</v>
      </c>
      <c r="K447">
        <v>2</v>
      </c>
      <c r="L447">
        <v>0</v>
      </c>
      <c r="M447" t="s">
        <v>717</v>
      </c>
    </row>
    <row r="448" spans="1:13" x14ac:dyDescent="0.3">
      <c r="A448">
        <v>99</v>
      </c>
      <c r="B448" t="s">
        <v>1464</v>
      </c>
      <c r="C448" t="s">
        <v>18</v>
      </c>
      <c r="D448">
        <v>1</v>
      </c>
      <c r="E448">
        <v>1</v>
      </c>
      <c r="F448">
        <v>2</v>
      </c>
      <c r="G448">
        <v>0.4</v>
      </c>
      <c r="H448">
        <v>0</v>
      </c>
      <c r="I448">
        <v>1</v>
      </c>
      <c r="J448">
        <v>0</v>
      </c>
      <c r="K448">
        <v>1</v>
      </c>
      <c r="L448">
        <v>0</v>
      </c>
      <c r="M448" t="s">
        <v>1115</v>
      </c>
    </row>
    <row r="449" spans="1:13" x14ac:dyDescent="0.3">
      <c r="A449">
        <v>99</v>
      </c>
      <c r="B449" t="s">
        <v>1478</v>
      </c>
      <c r="C449" t="s">
        <v>18</v>
      </c>
      <c r="D449">
        <v>0</v>
      </c>
      <c r="E449">
        <v>0</v>
      </c>
      <c r="F449">
        <v>0</v>
      </c>
      <c r="G449">
        <v>0.375</v>
      </c>
      <c r="H449">
        <v>1</v>
      </c>
      <c r="I449">
        <v>0</v>
      </c>
      <c r="J449">
        <v>0</v>
      </c>
      <c r="K449">
        <v>0</v>
      </c>
      <c r="L449">
        <v>0</v>
      </c>
      <c r="M449" t="s">
        <v>1026</v>
      </c>
    </row>
    <row r="450" spans="1:13" x14ac:dyDescent="0.3">
      <c r="A450">
        <v>99</v>
      </c>
      <c r="B450" t="s">
        <v>1475</v>
      </c>
      <c r="C450" t="s">
        <v>18</v>
      </c>
      <c r="D450">
        <v>0</v>
      </c>
      <c r="E450">
        <v>0</v>
      </c>
      <c r="F450">
        <v>1</v>
      </c>
      <c r="G450">
        <v>0.15</v>
      </c>
      <c r="H450">
        <v>0</v>
      </c>
      <c r="I450">
        <v>0</v>
      </c>
      <c r="J450">
        <v>0</v>
      </c>
      <c r="K450">
        <v>0</v>
      </c>
      <c r="L450">
        <v>0</v>
      </c>
      <c r="M450" t="s">
        <v>1029</v>
      </c>
    </row>
    <row r="451" spans="1:13" x14ac:dyDescent="0.3">
      <c r="A451">
        <v>99</v>
      </c>
      <c r="B451" t="s">
        <v>2033</v>
      </c>
      <c r="C451" t="s">
        <v>18</v>
      </c>
      <c r="D451">
        <v>0</v>
      </c>
      <c r="E451">
        <v>1</v>
      </c>
      <c r="F451">
        <v>0</v>
      </c>
      <c r="G451">
        <v>7.6999999999999999E-2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2034</v>
      </c>
    </row>
    <row r="452" spans="1:13" x14ac:dyDescent="0.3">
      <c r="A452">
        <v>99</v>
      </c>
      <c r="B452" t="s">
        <v>1473</v>
      </c>
      <c r="C452" t="s">
        <v>18</v>
      </c>
      <c r="D452">
        <v>1</v>
      </c>
      <c r="E452">
        <v>1</v>
      </c>
      <c r="F452">
        <v>1</v>
      </c>
      <c r="G452">
        <v>0.375</v>
      </c>
      <c r="H452">
        <v>0</v>
      </c>
      <c r="I452">
        <v>3</v>
      </c>
      <c r="J452">
        <v>0</v>
      </c>
      <c r="K452">
        <v>1</v>
      </c>
      <c r="L452">
        <v>0</v>
      </c>
      <c r="M452" t="s">
        <v>457</v>
      </c>
    </row>
    <row r="453" spans="1:13" x14ac:dyDescent="0.3">
      <c r="A453">
        <v>99</v>
      </c>
      <c r="B453" t="s">
        <v>1476</v>
      </c>
      <c r="C453" t="s">
        <v>18</v>
      </c>
      <c r="D453">
        <v>3</v>
      </c>
      <c r="E453">
        <v>0</v>
      </c>
      <c r="F453">
        <v>3</v>
      </c>
      <c r="G453">
        <v>0.17299999999999999</v>
      </c>
      <c r="H453">
        <v>1</v>
      </c>
      <c r="I453">
        <v>6</v>
      </c>
      <c r="J453">
        <v>0</v>
      </c>
      <c r="K453">
        <v>0</v>
      </c>
      <c r="L453">
        <v>0</v>
      </c>
      <c r="M453" t="s">
        <v>727</v>
      </c>
    </row>
    <row r="454" spans="1:13" x14ac:dyDescent="0.3">
      <c r="A454">
        <v>99</v>
      </c>
      <c r="B454" t="s">
        <v>1468</v>
      </c>
      <c r="C454" t="s">
        <v>18</v>
      </c>
      <c r="D454">
        <v>3</v>
      </c>
      <c r="E454">
        <v>0</v>
      </c>
      <c r="F454">
        <v>0</v>
      </c>
      <c r="G454">
        <v>0.42099999999999999</v>
      </c>
      <c r="H454">
        <v>1</v>
      </c>
      <c r="I454">
        <v>1</v>
      </c>
      <c r="J454">
        <v>0</v>
      </c>
      <c r="K454">
        <v>0</v>
      </c>
      <c r="L454">
        <v>0</v>
      </c>
      <c r="M454" t="s">
        <v>987</v>
      </c>
    </row>
    <row r="455" spans="1:13" x14ac:dyDescent="0.3">
      <c r="A455">
        <v>99</v>
      </c>
      <c r="B455" t="s">
        <v>1459</v>
      </c>
      <c r="C455" t="s">
        <v>18</v>
      </c>
      <c r="D455">
        <v>1</v>
      </c>
      <c r="E455">
        <v>0</v>
      </c>
      <c r="F455">
        <v>0</v>
      </c>
      <c r="G455">
        <v>0.22</v>
      </c>
      <c r="H455">
        <v>2</v>
      </c>
      <c r="I455">
        <v>2</v>
      </c>
      <c r="J455">
        <v>0</v>
      </c>
      <c r="K455">
        <v>0</v>
      </c>
      <c r="L455">
        <v>0</v>
      </c>
      <c r="M455" t="s">
        <v>454</v>
      </c>
    </row>
    <row r="456" spans="1:13" x14ac:dyDescent="0.3">
      <c r="A456">
        <v>99</v>
      </c>
      <c r="B456" t="s">
        <v>2107</v>
      </c>
      <c r="C456" t="s">
        <v>18</v>
      </c>
      <c r="D456">
        <v>1</v>
      </c>
      <c r="E456">
        <v>0</v>
      </c>
      <c r="F456">
        <v>0</v>
      </c>
      <c r="G456">
        <v>0.27300000000000002</v>
      </c>
      <c r="H456">
        <v>3</v>
      </c>
      <c r="I456">
        <v>1</v>
      </c>
      <c r="J456">
        <v>0</v>
      </c>
      <c r="K456">
        <v>1</v>
      </c>
      <c r="L456">
        <v>0</v>
      </c>
      <c r="M456" t="s">
        <v>2108</v>
      </c>
    </row>
    <row r="457" spans="1:13" x14ac:dyDescent="0.3">
      <c r="A457">
        <v>1</v>
      </c>
      <c r="B457" t="s">
        <v>1479</v>
      </c>
      <c r="C457" t="s">
        <v>27</v>
      </c>
      <c r="D457">
        <v>8</v>
      </c>
      <c r="E457">
        <v>1</v>
      </c>
      <c r="F457">
        <v>3</v>
      </c>
      <c r="G457">
        <v>0.28899999999999998</v>
      </c>
      <c r="H457">
        <v>0</v>
      </c>
      <c r="I457">
        <v>3</v>
      </c>
      <c r="J457">
        <v>0</v>
      </c>
      <c r="K457">
        <v>2</v>
      </c>
      <c r="L457">
        <v>0</v>
      </c>
      <c r="M457" t="s">
        <v>549</v>
      </c>
    </row>
    <row r="458" spans="1:13" x14ac:dyDescent="0.3">
      <c r="A458">
        <v>5</v>
      </c>
      <c r="B458" t="s">
        <v>1482</v>
      </c>
      <c r="C458" t="s">
        <v>27</v>
      </c>
      <c r="D458">
        <v>2</v>
      </c>
      <c r="E458">
        <v>1</v>
      </c>
      <c r="F458">
        <v>2</v>
      </c>
      <c r="G458">
        <v>0.33300000000000002</v>
      </c>
      <c r="H458">
        <v>0</v>
      </c>
      <c r="I458">
        <v>1</v>
      </c>
      <c r="J458">
        <v>0</v>
      </c>
      <c r="K458">
        <v>3</v>
      </c>
      <c r="L458">
        <v>0</v>
      </c>
      <c r="M458" t="s">
        <v>1109</v>
      </c>
    </row>
    <row r="459" spans="1:13" x14ac:dyDescent="0.3">
      <c r="A459">
        <v>6</v>
      </c>
      <c r="B459" t="s">
        <v>1958</v>
      </c>
      <c r="C459" t="s">
        <v>27</v>
      </c>
      <c r="D459">
        <v>0</v>
      </c>
      <c r="E459">
        <v>0</v>
      </c>
      <c r="F459">
        <v>0</v>
      </c>
      <c r="G459">
        <v>0.111</v>
      </c>
      <c r="H459">
        <v>1</v>
      </c>
      <c r="I459">
        <v>0</v>
      </c>
      <c r="J459">
        <v>0</v>
      </c>
      <c r="K459">
        <v>1</v>
      </c>
      <c r="L459">
        <v>0</v>
      </c>
      <c r="M459" t="s">
        <v>1959</v>
      </c>
    </row>
    <row r="460" spans="1:13" x14ac:dyDescent="0.3">
      <c r="A460">
        <v>7</v>
      </c>
      <c r="B460" t="s">
        <v>1483</v>
      </c>
      <c r="C460" t="s">
        <v>27</v>
      </c>
      <c r="D460">
        <v>4</v>
      </c>
      <c r="E460">
        <v>0</v>
      </c>
      <c r="F460">
        <v>1</v>
      </c>
      <c r="G460">
        <v>0.25700000000000001</v>
      </c>
      <c r="H460">
        <v>5</v>
      </c>
      <c r="I460">
        <v>1</v>
      </c>
      <c r="J460">
        <v>0</v>
      </c>
      <c r="K460">
        <v>1</v>
      </c>
      <c r="L460">
        <v>0</v>
      </c>
      <c r="M460" t="s">
        <v>560</v>
      </c>
    </row>
    <row r="461" spans="1:13" x14ac:dyDescent="0.3">
      <c r="A461">
        <v>8</v>
      </c>
      <c r="B461" t="s">
        <v>1484</v>
      </c>
      <c r="C461" t="s">
        <v>27</v>
      </c>
      <c r="D461">
        <v>9</v>
      </c>
      <c r="E461">
        <v>0</v>
      </c>
      <c r="F461">
        <v>5</v>
      </c>
      <c r="G461">
        <v>0.34</v>
      </c>
      <c r="H461">
        <v>6</v>
      </c>
      <c r="I461">
        <v>11</v>
      </c>
      <c r="J461">
        <v>0</v>
      </c>
      <c r="K461">
        <v>1</v>
      </c>
      <c r="L461">
        <v>0</v>
      </c>
      <c r="M461" t="s">
        <v>561</v>
      </c>
    </row>
    <row r="462" spans="1:13" x14ac:dyDescent="0.3">
      <c r="A462">
        <v>11</v>
      </c>
      <c r="B462" t="s">
        <v>2257</v>
      </c>
      <c r="C462" t="s">
        <v>27</v>
      </c>
      <c r="D462">
        <v>0</v>
      </c>
      <c r="E462">
        <v>0</v>
      </c>
      <c r="F462">
        <v>0</v>
      </c>
      <c r="G462">
        <v>0.23100000000000001</v>
      </c>
      <c r="H462">
        <v>1</v>
      </c>
      <c r="I462">
        <v>0</v>
      </c>
      <c r="J462">
        <v>0</v>
      </c>
      <c r="K462">
        <v>1</v>
      </c>
      <c r="L462">
        <v>0</v>
      </c>
      <c r="M462" t="s">
        <v>2258</v>
      </c>
    </row>
    <row r="463" spans="1:13" x14ac:dyDescent="0.3">
      <c r="A463">
        <v>12</v>
      </c>
      <c r="B463" t="s">
        <v>1643</v>
      </c>
      <c r="C463" t="s">
        <v>27</v>
      </c>
      <c r="D463">
        <v>1</v>
      </c>
      <c r="E463">
        <v>0</v>
      </c>
      <c r="F463">
        <v>4</v>
      </c>
      <c r="G463">
        <v>0.29599999999999999</v>
      </c>
      <c r="H463">
        <v>1</v>
      </c>
      <c r="I463">
        <v>4</v>
      </c>
      <c r="J463">
        <v>0</v>
      </c>
      <c r="K463">
        <v>1</v>
      </c>
      <c r="L463">
        <v>0</v>
      </c>
      <c r="M463" t="s">
        <v>1644</v>
      </c>
    </row>
    <row r="464" spans="1:13" x14ac:dyDescent="0.3">
      <c r="A464">
        <v>14</v>
      </c>
      <c r="B464" t="s">
        <v>1590</v>
      </c>
      <c r="C464" t="s">
        <v>27</v>
      </c>
      <c r="D464">
        <v>7</v>
      </c>
      <c r="E464">
        <v>0</v>
      </c>
      <c r="F464">
        <v>0</v>
      </c>
      <c r="G464">
        <v>0.26</v>
      </c>
      <c r="H464">
        <v>3</v>
      </c>
      <c r="I464">
        <v>10</v>
      </c>
      <c r="J464">
        <v>1</v>
      </c>
      <c r="K464">
        <v>1</v>
      </c>
      <c r="L464">
        <v>0</v>
      </c>
      <c r="M464" t="s">
        <v>1591</v>
      </c>
    </row>
    <row r="465" spans="1:13" x14ac:dyDescent="0.3">
      <c r="A465">
        <v>19</v>
      </c>
      <c r="B465" t="s">
        <v>1904</v>
      </c>
      <c r="C465" t="s">
        <v>27</v>
      </c>
      <c r="D465">
        <v>1</v>
      </c>
      <c r="E465">
        <v>0</v>
      </c>
      <c r="F465">
        <v>0</v>
      </c>
      <c r="G465">
        <v>0.375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1905</v>
      </c>
    </row>
    <row r="466" spans="1:13" x14ac:dyDescent="0.3">
      <c r="A466">
        <v>20</v>
      </c>
      <c r="B466" t="s">
        <v>1487</v>
      </c>
      <c r="C466" t="s">
        <v>27</v>
      </c>
      <c r="D466">
        <v>1</v>
      </c>
      <c r="E466">
        <v>0</v>
      </c>
      <c r="F466">
        <v>1</v>
      </c>
      <c r="G466">
        <v>0.184</v>
      </c>
      <c r="H466">
        <v>3</v>
      </c>
      <c r="I466">
        <v>1</v>
      </c>
      <c r="J466">
        <v>0</v>
      </c>
      <c r="K466">
        <v>2</v>
      </c>
      <c r="L466">
        <v>0</v>
      </c>
      <c r="M466" t="s">
        <v>557</v>
      </c>
    </row>
    <row r="467" spans="1:13" x14ac:dyDescent="0.3">
      <c r="A467">
        <v>21</v>
      </c>
      <c r="B467" t="s">
        <v>1488</v>
      </c>
      <c r="C467" t="s">
        <v>27</v>
      </c>
      <c r="D467">
        <v>2</v>
      </c>
      <c r="E467">
        <v>0</v>
      </c>
      <c r="F467">
        <v>0</v>
      </c>
      <c r="G467">
        <v>0.17499999999999999</v>
      </c>
      <c r="H467">
        <v>3</v>
      </c>
      <c r="I467">
        <v>3</v>
      </c>
      <c r="J467">
        <v>0</v>
      </c>
      <c r="K467">
        <v>4</v>
      </c>
      <c r="L467">
        <v>0</v>
      </c>
      <c r="M467" t="s">
        <v>558</v>
      </c>
    </row>
    <row r="468" spans="1:13" x14ac:dyDescent="0.3">
      <c r="A468">
        <v>22</v>
      </c>
      <c r="B468" t="s">
        <v>1924</v>
      </c>
      <c r="C468" t="s">
        <v>27</v>
      </c>
      <c r="D468">
        <v>4</v>
      </c>
      <c r="E468">
        <v>1</v>
      </c>
      <c r="F468">
        <v>0</v>
      </c>
      <c r="G468">
        <v>0.317</v>
      </c>
      <c r="H468">
        <v>0</v>
      </c>
      <c r="I468">
        <v>3</v>
      </c>
      <c r="J468">
        <v>1</v>
      </c>
      <c r="K468">
        <v>4</v>
      </c>
      <c r="L468">
        <v>0</v>
      </c>
      <c r="M468" t="s">
        <v>1925</v>
      </c>
    </row>
    <row r="469" spans="1:13" x14ac:dyDescent="0.3">
      <c r="A469">
        <v>24</v>
      </c>
      <c r="B469" t="s">
        <v>1603</v>
      </c>
      <c r="C469" t="s">
        <v>27</v>
      </c>
      <c r="D469">
        <v>4</v>
      </c>
      <c r="E469">
        <v>0</v>
      </c>
      <c r="F469">
        <v>1</v>
      </c>
      <c r="G469">
        <v>0.22800000000000001</v>
      </c>
      <c r="H469">
        <v>2</v>
      </c>
      <c r="I469">
        <v>4</v>
      </c>
      <c r="J469">
        <v>0</v>
      </c>
      <c r="K469">
        <v>0</v>
      </c>
      <c r="L469">
        <v>0</v>
      </c>
      <c r="M469" t="s">
        <v>1604</v>
      </c>
    </row>
    <row r="470" spans="1:13" x14ac:dyDescent="0.3">
      <c r="A470">
        <v>25</v>
      </c>
      <c r="B470" t="s">
        <v>2037</v>
      </c>
      <c r="C470" t="s">
        <v>27</v>
      </c>
      <c r="D470">
        <v>1</v>
      </c>
      <c r="E470">
        <v>0</v>
      </c>
      <c r="F470">
        <v>0</v>
      </c>
      <c r="G470">
        <v>0.23499999999999999</v>
      </c>
      <c r="H470">
        <v>1</v>
      </c>
      <c r="I470">
        <v>0</v>
      </c>
      <c r="J470">
        <v>0</v>
      </c>
      <c r="K470">
        <v>1</v>
      </c>
      <c r="L470">
        <v>0</v>
      </c>
      <c r="M470" t="s">
        <v>2038</v>
      </c>
    </row>
    <row r="471" spans="1:13" x14ac:dyDescent="0.3">
      <c r="A471">
        <v>27</v>
      </c>
      <c r="B471" t="s">
        <v>1491</v>
      </c>
      <c r="C471" t="s">
        <v>27</v>
      </c>
      <c r="D471">
        <v>8</v>
      </c>
      <c r="E471">
        <v>3</v>
      </c>
      <c r="F471">
        <v>4</v>
      </c>
      <c r="G471">
        <v>0.26600000000000001</v>
      </c>
      <c r="H471">
        <v>3</v>
      </c>
      <c r="I471">
        <v>2</v>
      </c>
      <c r="J471">
        <v>0</v>
      </c>
      <c r="K471">
        <v>3</v>
      </c>
      <c r="L471">
        <v>0</v>
      </c>
      <c r="M471" t="s">
        <v>555</v>
      </c>
    </row>
    <row r="472" spans="1:13" x14ac:dyDescent="0.3">
      <c r="A472">
        <v>29</v>
      </c>
      <c r="B472" t="s">
        <v>2035</v>
      </c>
      <c r="C472" t="s">
        <v>27</v>
      </c>
      <c r="D472">
        <v>3</v>
      </c>
      <c r="E472">
        <v>0</v>
      </c>
      <c r="F472">
        <v>0</v>
      </c>
      <c r="G472">
        <v>0.30399999999999999</v>
      </c>
      <c r="H472">
        <v>0</v>
      </c>
      <c r="I472">
        <v>1</v>
      </c>
      <c r="J472">
        <v>0</v>
      </c>
      <c r="K472">
        <v>1</v>
      </c>
      <c r="L472">
        <v>0</v>
      </c>
      <c r="M472" t="s">
        <v>2036</v>
      </c>
    </row>
    <row r="473" spans="1:13" x14ac:dyDescent="0.3">
      <c r="A473">
        <v>31</v>
      </c>
      <c r="B473" t="s">
        <v>1686</v>
      </c>
      <c r="C473" t="s">
        <v>27</v>
      </c>
      <c r="D473">
        <v>5</v>
      </c>
      <c r="E473">
        <v>0</v>
      </c>
      <c r="F473">
        <v>2</v>
      </c>
      <c r="G473">
        <v>0.34799999999999998</v>
      </c>
      <c r="H473">
        <v>2</v>
      </c>
      <c r="I473">
        <v>0</v>
      </c>
      <c r="J473">
        <v>0</v>
      </c>
      <c r="K473">
        <v>2</v>
      </c>
      <c r="L473">
        <v>0</v>
      </c>
      <c r="M473" t="s">
        <v>1687</v>
      </c>
    </row>
    <row r="474" spans="1:13" x14ac:dyDescent="0.3">
      <c r="A474">
        <v>34</v>
      </c>
      <c r="B474" t="s">
        <v>1684</v>
      </c>
      <c r="C474" t="s">
        <v>27</v>
      </c>
      <c r="D474">
        <v>5</v>
      </c>
      <c r="E474">
        <v>1</v>
      </c>
      <c r="F474">
        <v>0</v>
      </c>
      <c r="G474">
        <v>0.23300000000000001</v>
      </c>
      <c r="H474">
        <v>2</v>
      </c>
      <c r="I474">
        <v>3</v>
      </c>
      <c r="J474">
        <v>0</v>
      </c>
      <c r="K474">
        <v>1</v>
      </c>
      <c r="L474">
        <v>1</v>
      </c>
      <c r="M474" t="s">
        <v>1685</v>
      </c>
    </row>
    <row r="475" spans="1:13" x14ac:dyDescent="0.3">
      <c r="A475">
        <v>97</v>
      </c>
      <c r="B475" t="s">
        <v>2184</v>
      </c>
      <c r="C475" t="s">
        <v>27</v>
      </c>
      <c r="D475">
        <v>1</v>
      </c>
      <c r="E475">
        <v>0</v>
      </c>
      <c r="F475">
        <v>0</v>
      </c>
      <c r="G475">
        <v>0.5</v>
      </c>
      <c r="H475">
        <v>2</v>
      </c>
      <c r="I475">
        <v>1</v>
      </c>
      <c r="J475">
        <v>0</v>
      </c>
      <c r="K475">
        <v>0</v>
      </c>
      <c r="L475">
        <v>0</v>
      </c>
      <c r="M475" t="s">
        <v>2185</v>
      </c>
    </row>
    <row r="476" spans="1:13" x14ac:dyDescent="0.3">
      <c r="A476">
        <v>99</v>
      </c>
      <c r="B476" t="s">
        <v>1490</v>
      </c>
      <c r="C476" t="s">
        <v>27</v>
      </c>
      <c r="D476">
        <v>0</v>
      </c>
      <c r="E476">
        <v>0</v>
      </c>
      <c r="F476">
        <v>1</v>
      </c>
      <c r="G476">
        <v>0.36399999999999999</v>
      </c>
      <c r="H476">
        <v>1</v>
      </c>
      <c r="I476">
        <v>0</v>
      </c>
      <c r="J476">
        <v>0</v>
      </c>
      <c r="K476">
        <v>0</v>
      </c>
      <c r="L476">
        <v>0</v>
      </c>
      <c r="M476" t="s">
        <v>941</v>
      </c>
    </row>
    <row r="477" spans="1:13" x14ac:dyDescent="0.3">
      <c r="A477">
        <v>99</v>
      </c>
      <c r="B477" t="s">
        <v>1486</v>
      </c>
      <c r="C477" t="s">
        <v>27</v>
      </c>
      <c r="D477">
        <v>4</v>
      </c>
      <c r="E477">
        <v>0</v>
      </c>
      <c r="F477">
        <v>0</v>
      </c>
      <c r="G477">
        <v>0.21299999999999999</v>
      </c>
      <c r="H477">
        <v>2</v>
      </c>
      <c r="I477">
        <v>2</v>
      </c>
      <c r="J477">
        <v>0</v>
      </c>
      <c r="K477">
        <v>2</v>
      </c>
      <c r="L477">
        <v>1</v>
      </c>
      <c r="M477" t="s">
        <v>562</v>
      </c>
    </row>
    <row r="478" spans="1:13" x14ac:dyDescent="0.3">
      <c r="A478">
        <v>99</v>
      </c>
      <c r="B478" t="s">
        <v>1481</v>
      </c>
      <c r="C478" t="s">
        <v>27</v>
      </c>
      <c r="D478">
        <v>3</v>
      </c>
      <c r="E478">
        <v>2</v>
      </c>
      <c r="F478">
        <v>2</v>
      </c>
      <c r="G478">
        <v>0.33800000000000002</v>
      </c>
      <c r="H478">
        <v>1</v>
      </c>
      <c r="I478">
        <v>2</v>
      </c>
      <c r="J478">
        <v>0</v>
      </c>
      <c r="K478">
        <v>1</v>
      </c>
      <c r="L478">
        <v>0</v>
      </c>
      <c r="M478" t="s">
        <v>553</v>
      </c>
    </row>
    <row r="479" spans="1:13" x14ac:dyDescent="0.3">
      <c r="A479">
        <v>99</v>
      </c>
      <c r="B479" t="s">
        <v>1495</v>
      </c>
      <c r="C479" t="s">
        <v>27</v>
      </c>
      <c r="D479">
        <v>7</v>
      </c>
      <c r="E479">
        <v>1</v>
      </c>
      <c r="F479">
        <v>0</v>
      </c>
      <c r="G479">
        <v>0.29299999999999998</v>
      </c>
      <c r="H479">
        <v>0</v>
      </c>
      <c r="I479">
        <v>3</v>
      </c>
      <c r="J479">
        <v>0</v>
      </c>
      <c r="K479">
        <v>1</v>
      </c>
      <c r="L479">
        <v>0</v>
      </c>
      <c r="M479" t="s">
        <v>554</v>
      </c>
    </row>
    <row r="480" spans="1:13" x14ac:dyDescent="0.3">
      <c r="A480">
        <v>99</v>
      </c>
      <c r="B480" t="s">
        <v>1493</v>
      </c>
      <c r="C480" t="s">
        <v>27</v>
      </c>
      <c r="D480">
        <v>2</v>
      </c>
      <c r="E480">
        <v>0</v>
      </c>
      <c r="F480">
        <v>3</v>
      </c>
      <c r="G480">
        <v>0.39700000000000002</v>
      </c>
      <c r="H480">
        <v>1</v>
      </c>
      <c r="I480">
        <v>5</v>
      </c>
      <c r="J480">
        <v>0</v>
      </c>
      <c r="K480">
        <v>0</v>
      </c>
      <c r="L480">
        <v>0</v>
      </c>
      <c r="M480" t="s">
        <v>556</v>
      </c>
    </row>
    <row r="481" spans="1:13" x14ac:dyDescent="0.3">
      <c r="A481">
        <v>99</v>
      </c>
      <c r="B481" t="s">
        <v>1494</v>
      </c>
      <c r="C481" t="s">
        <v>27</v>
      </c>
      <c r="D481">
        <v>2</v>
      </c>
      <c r="E481">
        <v>0</v>
      </c>
      <c r="F481">
        <v>0</v>
      </c>
      <c r="G481">
        <v>0.25</v>
      </c>
      <c r="H481">
        <v>3</v>
      </c>
      <c r="I481">
        <v>3</v>
      </c>
      <c r="J481">
        <v>0</v>
      </c>
      <c r="K481">
        <v>2</v>
      </c>
      <c r="L481">
        <v>0</v>
      </c>
      <c r="M481" t="s">
        <v>552</v>
      </c>
    </row>
    <row r="482" spans="1:13" x14ac:dyDescent="0.3">
      <c r="A482">
        <v>99</v>
      </c>
      <c r="B482" t="s">
        <v>1489</v>
      </c>
      <c r="C482" t="s">
        <v>27</v>
      </c>
      <c r="D482">
        <v>2</v>
      </c>
      <c r="E482">
        <v>0</v>
      </c>
      <c r="F482">
        <v>1</v>
      </c>
      <c r="G482">
        <v>0.28199999999999997</v>
      </c>
      <c r="H482">
        <v>3</v>
      </c>
      <c r="I482">
        <v>6</v>
      </c>
      <c r="J482">
        <v>0</v>
      </c>
      <c r="K482">
        <v>2</v>
      </c>
      <c r="L482">
        <v>0</v>
      </c>
      <c r="M482" t="s">
        <v>551</v>
      </c>
    </row>
    <row r="483" spans="1:13" x14ac:dyDescent="0.3">
      <c r="A483">
        <v>99</v>
      </c>
      <c r="B483" t="s">
        <v>1492</v>
      </c>
      <c r="C483" t="s">
        <v>27</v>
      </c>
      <c r="D483">
        <v>2</v>
      </c>
      <c r="E483">
        <v>0</v>
      </c>
      <c r="F483">
        <v>0</v>
      </c>
      <c r="G483">
        <v>0.13</v>
      </c>
      <c r="H483">
        <v>0</v>
      </c>
      <c r="I483">
        <v>2</v>
      </c>
      <c r="J483">
        <v>0</v>
      </c>
      <c r="K483">
        <v>0</v>
      </c>
      <c r="L483">
        <v>0</v>
      </c>
      <c r="M483" t="s">
        <v>1090</v>
      </c>
    </row>
    <row r="484" spans="1:13" x14ac:dyDescent="0.3">
      <c r="A484">
        <v>99</v>
      </c>
      <c r="B484" t="s">
        <v>1877</v>
      </c>
      <c r="C484" t="s">
        <v>27</v>
      </c>
      <c r="D484">
        <v>1</v>
      </c>
      <c r="E484">
        <v>0</v>
      </c>
      <c r="F484">
        <v>0</v>
      </c>
      <c r="G484">
        <v>0.5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1878</v>
      </c>
    </row>
    <row r="485" spans="1:13" x14ac:dyDescent="0.3">
      <c r="A485">
        <v>99</v>
      </c>
      <c r="B485" t="s">
        <v>1480</v>
      </c>
      <c r="C485" t="s">
        <v>27</v>
      </c>
      <c r="D485">
        <v>5</v>
      </c>
      <c r="E485">
        <v>0</v>
      </c>
      <c r="F485">
        <v>0</v>
      </c>
      <c r="G485">
        <v>0.19</v>
      </c>
      <c r="H485">
        <v>12</v>
      </c>
      <c r="I485">
        <v>5</v>
      </c>
      <c r="J485">
        <v>0</v>
      </c>
      <c r="K485">
        <v>0</v>
      </c>
      <c r="L485">
        <v>0</v>
      </c>
      <c r="M485" t="s">
        <v>559</v>
      </c>
    </row>
    <row r="486" spans="1:13" x14ac:dyDescent="0.3">
      <c r="A486">
        <v>99</v>
      </c>
      <c r="B486" t="s">
        <v>1485</v>
      </c>
      <c r="C486" t="s">
        <v>27</v>
      </c>
      <c r="D486">
        <v>4</v>
      </c>
      <c r="E486">
        <v>0</v>
      </c>
      <c r="F486">
        <v>0</v>
      </c>
      <c r="G486">
        <v>0.34699999999999998</v>
      </c>
      <c r="H486">
        <v>3</v>
      </c>
      <c r="I486">
        <v>1</v>
      </c>
      <c r="J486">
        <v>0</v>
      </c>
      <c r="K486">
        <v>0</v>
      </c>
      <c r="L486">
        <v>0</v>
      </c>
      <c r="M486" t="s">
        <v>550</v>
      </c>
    </row>
    <row r="487" spans="1:13" x14ac:dyDescent="0.3">
      <c r="A487">
        <v>3</v>
      </c>
      <c r="B487" t="s">
        <v>1621</v>
      </c>
      <c r="C487" t="s">
        <v>15</v>
      </c>
      <c r="D487">
        <v>1</v>
      </c>
      <c r="E487">
        <v>1</v>
      </c>
      <c r="F487">
        <v>0</v>
      </c>
      <c r="G487">
        <v>0.42899999999999999</v>
      </c>
      <c r="H487">
        <v>0</v>
      </c>
      <c r="I487">
        <v>1</v>
      </c>
      <c r="J487">
        <v>0</v>
      </c>
      <c r="K487">
        <v>0</v>
      </c>
      <c r="L487">
        <v>0</v>
      </c>
      <c r="M487" t="s">
        <v>1622</v>
      </c>
    </row>
    <row r="488" spans="1:13" x14ac:dyDescent="0.3">
      <c r="A488">
        <v>7</v>
      </c>
      <c r="B488" t="s">
        <v>1851</v>
      </c>
      <c r="C488" t="s">
        <v>15</v>
      </c>
      <c r="D488">
        <v>0</v>
      </c>
      <c r="E488">
        <v>0</v>
      </c>
      <c r="F488">
        <v>0</v>
      </c>
      <c r="G488">
        <v>0.2</v>
      </c>
      <c r="H488">
        <v>3</v>
      </c>
      <c r="I488">
        <v>6</v>
      </c>
      <c r="J488">
        <v>1</v>
      </c>
      <c r="K488">
        <v>1</v>
      </c>
      <c r="L488">
        <v>0</v>
      </c>
      <c r="M488" t="s">
        <v>1852</v>
      </c>
    </row>
    <row r="489" spans="1:13" x14ac:dyDescent="0.3">
      <c r="A489">
        <v>14</v>
      </c>
      <c r="B489" t="s">
        <v>1741</v>
      </c>
      <c r="C489" t="s">
        <v>15</v>
      </c>
      <c r="D489">
        <v>3</v>
      </c>
      <c r="E489">
        <v>0</v>
      </c>
      <c r="F489">
        <v>1</v>
      </c>
      <c r="G489">
        <v>0.23300000000000001</v>
      </c>
      <c r="H489">
        <v>0</v>
      </c>
      <c r="I489">
        <v>2</v>
      </c>
      <c r="J489">
        <v>0</v>
      </c>
      <c r="K489">
        <v>1</v>
      </c>
      <c r="L489">
        <v>1</v>
      </c>
      <c r="M489" t="s">
        <v>1742</v>
      </c>
    </row>
    <row r="490" spans="1:13" x14ac:dyDescent="0.3">
      <c r="A490">
        <v>16</v>
      </c>
      <c r="B490" t="s">
        <v>1997</v>
      </c>
      <c r="C490" t="s">
        <v>15</v>
      </c>
      <c r="D490">
        <v>0</v>
      </c>
      <c r="E490">
        <v>0</v>
      </c>
      <c r="F490">
        <v>0</v>
      </c>
      <c r="G490">
        <v>0.14299999999999999</v>
      </c>
      <c r="H490">
        <v>1</v>
      </c>
      <c r="I490">
        <v>1</v>
      </c>
      <c r="J490">
        <v>0</v>
      </c>
      <c r="K490">
        <v>0</v>
      </c>
      <c r="L490">
        <v>0</v>
      </c>
      <c r="M490" t="s">
        <v>1998</v>
      </c>
    </row>
    <row r="491" spans="1:13" x14ac:dyDescent="0.3">
      <c r="A491">
        <v>17</v>
      </c>
      <c r="B491" t="s">
        <v>1623</v>
      </c>
      <c r="C491" t="s">
        <v>15</v>
      </c>
      <c r="D491">
        <v>1</v>
      </c>
      <c r="E491">
        <v>0</v>
      </c>
      <c r="F491">
        <v>0</v>
      </c>
      <c r="G491">
        <v>0.6</v>
      </c>
      <c r="H491">
        <v>0</v>
      </c>
      <c r="I491">
        <v>1</v>
      </c>
      <c r="J491">
        <v>0</v>
      </c>
      <c r="K491">
        <v>1</v>
      </c>
      <c r="L491">
        <v>0</v>
      </c>
      <c r="M491" t="s">
        <v>1624</v>
      </c>
    </row>
    <row r="492" spans="1:13" x14ac:dyDescent="0.3">
      <c r="A492">
        <v>18</v>
      </c>
      <c r="B492" t="s">
        <v>1500</v>
      </c>
      <c r="C492" t="s">
        <v>15</v>
      </c>
      <c r="D492">
        <v>10</v>
      </c>
      <c r="E492">
        <v>2</v>
      </c>
      <c r="F492">
        <v>1</v>
      </c>
      <c r="G492">
        <v>0.309</v>
      </c>
      <c r="H492">
        <v>2</v>
      </c>
      <c r="I492">
        <v>1</v>
      </c>
      <c r="J492">
        <v>0</v>
      </c>
      <c r="K492">
        <v>4</v>
      </c>
      <c r="L492">
        <v>0</v>
      </c>
      <c r="M492" t="s">
        <v>893</v>
      </c>
    </row>
    <row r="493" spans="1:13" x14ac:dyDescent="0.3">
      <c r="A493">
        <v>19</v>
      </c>
      <c r="B493" t="s">
        <v>1706</v>
      </c>
      <c r="C493" t="s">
        <v>15</v>
      </c>
      <c r="D493">
        <v>2</v>
      </c>
      <c r="E493">
        <v>0</v>
      </c>
      <c r="F493">
        <v>0</v>
      </c>
      <c r="G493">
        <v>0.29599999999999999</v>
      </c>
      <c r="H493">
        <v>0</v>
      </c>
      <c r="I493">
        <v>1</v>
      </c>
      <c r="J493">
        <v>0</v>
      </c>
      <c r="K493">
        <v>0</v>
      </c>
      <c r="L493">
        <v>0</v>
      </c>
      <c r="M493" t="s">
        <v>1707</v>
      </c>
    </row>
    <row r="494" spans="1:13" x14ac:dyDescent="0.3">
      <c r="A494">
        <v>21</v>
      </c>
      <c r="B494" t="s">
        <v>1502</v>
      </c>
      <c r="C494" t="s">
        <v>15</v>
      </c>
      <c r="D494">
        <v>6</v>
      </c>
      <c r="E494">
        <v>2</v>
      </c>
      <c r="F494">
        <v>6</v>
      </c>
      <c r="G494">
        <v>0.31</v>
      </c>
      <c r="H494">
        <v>0</v>
      </c>
      <c r="I494">
        <v>3</v>
      </c>
      <c r="J494">
        <v>0</v>
      </c>
      <c r="K494">
        <v>2</v>
      </c>
      <c r="L494">
        <v>0</v>
      </c>
      <c r="M494" t="s">
        <v>574</v>
      </c>
    </row>
    <row r="495" spans="1:13" x14ac:dyDescent="0.3">
      <c r="A495">
        <v>22</v>
      </c>
      <c r="B495" t="s">
        <v>1503</v>
      </c>
      <c r="C495" t="s">
        <v>15</v>
      </c>
      <c r="D495">
        <v>6</v>
      </c>
      <c r="E495">
        <v>3</v>
      </c>
      <c r="F495">
        <v>2</v>
      </c>
      <c r="G495">
        <v>0.26700000000000002</v>
      </c>
      <c r="H495">
        <v>5</v>
      </c>
      <c r="I495">
        <v>14</v>
      </c>
      <c r="J495">
        <v>1</v>
      </c>
      <c r="K495">
        <v>1</v>
      </c>
      <c r="L495">
        <v>0</v>
      </c>
      <c r="M495" t="s">
        <v>563</v>
      </c>
    </row>
    <row r="496" spans="1:13" x14ac:dyDescent="0.3">
      <c r="A496">
        <v>23</v>
      </c>
      <c r="B496" t="s">
        <v>1504</v>
      </c>
      <c r="C496" t="s">
        <v>15</v>
      </c>
      <c r="D496">
        <v>6</v>
      </c>
      <c r="E496">
        <v>1</v>
      </c>
      <c r="F496">
        <v>1</v>
      </c>
      <c r="G496">
        <v>0.223</v>
      </c>
      <c r="H496">
        <v>5</v>
      </c>
      <c r="I496">
        <v>7</v>
      </c>
      <c r="J496">
        <v>0</v>
      </c>
      <c r="K496">
        <v>0</v>
      </c>
      <c r="L496">
        <v>2</v>
      </c>
      <c r="M496" t="s">
        <v>944</v>
      </c>
    </row>
    <row r="497" spans="1:13" x14ac:dyDescent="0.3">
      <c r="A497">
        <v>26</v>
      </c>
      <c r="B497" t="s">
        <v>2259</v>
      </c>
      <c r="C497" t="s">
        <v>15</v>
      </c>
      <c r="D497">
        <v>0</v>
      </c>
      <c r="E497">
        <v>0</v>
      </c>
      <c r="F497">
        <v>0</v>
      </c>
      <c r="G497">
        <v>0.16700000000000001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2260</v>
      </c>
    </row>
    <row r="498" spans="1:13" x14ac:dyDescent="0.3">
      <c r="A498">
        <v>30</v>
      </c>
      <c r="B498" t="s">
        <v>1810</v>
      </c>
      <c r="C498" t="s">
        <v>15</v>
      </c>
      <c r="D498">
        <v>0</v>
      </c>
      <c r="E498">
        <v>0</v>
      </c>
      <c r="F498">
        <v>0</v>
      </c>
      <c r="G498">
        <v>0.30399999999999999</v>
      </c>
      <c r="H498">
        <v>0</v>
      </c>
      <c r="I498">
        <v>1</v>
      </c>
      <c r="J498">
        <v>0</v>
      </c>
      <c r="K498">
        <v>0</v>
      </c>
      <c r="L498">
        <v>0</v>
      </c>
      <c r="M498" t="s">
        <v>1811</v>
      </c>
    </row>
    <row r="499" spans="1:13" x14ac:dyDescent="0.3">
      <c r="A499">
        <v>31</v>
      </c>
      <c r="B499" t="s">
        <v>1960</v>
      </c>
      <c r="C499" t="s">
        <v>15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 t="s">
        <v>1961</v>
      </c>
    </row>
    <row r="500" spans="1:13" x14ac:dyDescent="0.3">
      <c r="A500">
        <v>32</v>
      </c>
      <c r="B500" t="s">
        <v>1688</v>
      </c>
      <c r="C500" t="s">
        <v>15</v>
      </c>
      <c r="D500">
        <v>7</v>
      </c>
      <c r="E500">
        <v>1</v>
      </c>
      <c r="F500">
        <v>1</v>
      </c>
      <c r="G500">
        <v>0.33300000000000002</v>
      </c>
      <c r="H500">
        <v>2</v>
      </c>
      <c r="I500">
        <v>2</v>
      </c>
      <c r="J500">
        <v>0</v>
      </c>
      <c r="K500">
        <v>0</v>
      </c>
      <c r="L500">
        <v>0</v>
      </c>
      <c r="M500" t="s">
        <v>1689</v>
      </c>
    </row>
    <row r="501" spans="1:13" x14ac:dyDescent="0.3">
      <c r="A501">
        <v>33</v>
      </c>
      <c r="B501" t="s">
        <v>2039</v>
      </c>
      <c r="C501" t="s">
        <v>15</v>
      </c>
      <c r="D501">
        <v>1</v>
      </c>
      <c r="E501">
        <v>0</v>
      </c>
      <c r="F501">
        <v>0</v>
      </c>
      <c r="G501">
        <v>0.42899999999999999</v>
      </c>
      <c r="H501">
        <v>1</v>
      </c>
      <c r="I501">
        <v>2</v>
      </c>
      <c r="J501">
        <v>0</v>
      </c>
      <c r="K501">
        <v>0</v>
      </c>
      <c r="L501">
        <v>0</v>
      </c>
      <c r="M501" t="s">
        <v>2040</v>
      </c>
    </row>
    <row r="502" spans="1:13" x14ac:dyDescent="0.3">
      <c r="A502">
        <v>36</v>
      </c>
      <c r="B502" t="s">
        <v>1605</v>
      </c>
      <c r="C502" t="s">
        <v>15</v>
      </c>
      <c r="D502">
        <v>3</v>
      </c>
      <c r="E502">
        <v>0</v>
      </c>
      <c r="F502">
        <v>1</v>
      </c>
      <c r="G502">
        <v>0.3</v>
      </c>
      <c r="H502">
        <v>3</v>
      </c>
      <c r="I502">
        <v>2</v>
      </c>
      <c r="J502">
        <v>0</v>
      </c>
      <c r="K502">
        <v>0</v>
      </c>
      <c r="L502">
        <v>0</v>
      </c>
      <c r="M502" t="s">
        <v>1606</v>
      </c>
    </row>
    <row r="503" spans="1:13" x14ac:dyDescent="0.3">
      <c r="A503">
        <v>37</v>
      </c>
      <c r="B503" t="s">
        <v>1512</v>
      </c>
      <c r="C503" t="s">
        <v>15</v>
      </c>
      <c r="D503">
        <v>6</v>
      </c>
      <c r="E503">
        <v>0</v>
      </c>
      <c r="F503">
        <v>2</v>
      </c>
      <c r="G503">
        <v>0.27</v>
      </c>
      <c r="H503">
        <v>2</v>
      </c>
      <c r="I503">
        <v>3</v>
      </c>
      <c r="J503">
        <v>0</v>
      </c>
      <c r="K503">
        <v>2</v>
      </c>
      <c r="L503">
        <v>0</v>
      </c>
      <c r="M503" t="s">
        <v>2062</v>
      </c>
    </row>
    <row r="504" spans="1:13" x14ac:dyDescent="0.3">
      <c r="A504">
        <v>39</v>
      </c>
      <c r="B504" t="s">
        <v>1999</v>
      </c>
      <c r="C504" t="s">
        <v>15</v>
      </c>
      <c r="D504">
        <v>0</v>
      </c>
      <c r="E504">
        <v>0</v>
      </c>
      <c r="F504">
        <v>0</v>
      </c>
      <c r="G504">
        <v>7.3999999999999996E-2</v>
      </c>
      <c r="H504">
        <v>0</v>
      </c>
      <c r="I504">
        <v>1</v>
      </c>
      <c r="J504">
        <v>0</v>
      </c>
      <c r="K504">
        <v>0</v>
      </c>
      <c r="L504">
        <v>0</v>
      </c>
      <c r="M504" t="s">
        <v>2000</v>
      </c>
    </row>
    <row r="505" spans="1:13" x14ac:dyDescent="0.3">
      <c r="A505">
        <v>40</v>
      </c>
      <c r="B505" t="s">
        <v>1853</v>
      </c>
      <c r="C505" t="s">
        <v>15</v>
      </c>
      <c r="D505">
        <v>0</v>
      </c>
      <c r="E505">
        <v>0</v>
      </c>
      <c r="F505">
        <v>0</v>
      </c>
      <c r="G505">
        <v>0.14299999999999999</v>
      </c>
      <c r="H505">
        <v>1</v>
      </c>
      <c r="I505">
        <v>0</v>
      </c>
      <c r="J505">
        <v>0</v>
      </c>
      <c r="K505">
        <v>0</v>
      </c>
      <c r="L505">
        <v>0</v>
      </c>
      <c r="M505" t="s">
        <v>1854</v>
      </c>
    </row>
    <row r="506" spans="1:13" x14ac:dyDescent="0.3">
      <c r="A506">
        <v>52</v>
      </c>
      <c r="B506" t="s">
        <v>1513</v>
      </c>
      <c r="C506" t="s">
        <v>15</v>
      </c>
      <c r="D506">
        <v>0</v>
      </c>
      <c r="E506">
        <v>0</v>
      </c>
      <c r="F506">
        <v>0</v>
      </c>
      <c r="G506">
        <v>9.7000000000000003E-2</v>
      </c>
      <c r="H506">
        <v>10</v>
      </c>
      <c r="I506">
        <v>3</v>
      </c>
      <c r="J506">
        <v>0</v>
      </c>
      <c r="K506">
        <v>2</v>
      </c>
      <c r="L506">
        <v>2</v>
      </c>
      <c r="M506" t="s">
        <v>576</v>
      </c>
    </row>
    <row r="507" spans="1:13" x14ac:dyDescent="0.3">
      <c r="A507">
        <v>99</v>
      </c>
      <c r="B507" t="s">
        <v>1496</v>
      </c>
      <c r="C507" t="s">
        <v>15</v>
      </c>
      <c r="D507">
        <v>2</v>
      </c>
      <c r="E507">
        <v>0</v>
      </c>
      <c r="F507">
        <v>0</v>
      </c>
      <c r="G507">
        <v>0.36799999999999999</v>
      </c>
      <c r="H507">
        <v>2</v>
      </c>
      <c r="I507">
        <v>0</v>
      </c>
      <c r="J507">
        <v>0</v>
      </c>
      <c r="K507">
        <v>0</v>
      </c>
      <c r="L507">
        <v>1</v>
      </c>
      <c r="M507" t="s">
        <v>896</v>
      </c>
    </row>
    <row r="508" spans="1:13" x14ac:dyDescent="0.3">
      <c r="A508">
        <v>99</v>
      </c>
      <c r="B508" t="s">
        <v>1511</v>
      </c>
      <c r="C508" t="s">
        <v>15</v>
      </c>
      <c r="D508">
        <v>1</v>
      </c>
      <c r="E508">
        <v>0</v>
      </c>
      <c r="F508">
        <v>0</v>
      </c>
      <c r="G508">
        <v>0.158</v>
      </c>
      <c r="H508">
        <v>2</v>
      </c>
      <c r="I508">
        <v>0</v>
      </c>
      <c r="J508">
        <v>0</v>
      </c>
      <c r="K508">
        <v>1</v>
      </c>
      <c r="L508">
        <v>0</v>
      </c>
      <c r="M508" t="s">
        <v>572</v>
      </c>
    </row>
    <row r="509" spans="1:13" x14ac:dyDescent="0.3">
      <c r="A509">
        <v>99</v>
      </c>
      <c r="B509" t="s">
        <v>1510</v>
      </c>
      <c r="C509" t="s">
        <v>15</v>
      </c>
      <c r="D509">
        <v>1</v>
      </c>
      <c r="E509">
        <v>1</v>
      </c>
      <c r="F509">
        <v>0</v>
      </c>
      <c r="G509">
        <v>0.182</v>
      </c>
      <c r="H509">
        <v>3</v>
      </c>
      <c r="I509">
        <v>0</v>
      </c>
      <c r="J509">
        <v>3</v>
      </c>
      <c r="K509">
        <v>0</v>
      </c>
      <c r="L509">
        <v>0</v>
      </c>
      <c r="M509" t="s">
        <v>567</v>
      </c>
    </row>
    <row r="510" spans="1:13" x14ac:dyDescent="0.3">
      <c r="A510">
        <v>99</v>
      </c>
      <c r="B510" t="s">
        <v>1508</v>
      </c>
      <c r="C510" t="s">
        <v>15</v>
      </c>
      <c r="D510">
        <v>2</v>
      </c>
      <c r="E510">
        <v>1</v>
      </c>
      <c r="F510">
        <v>0</v>
      </c>
      <c r="G510">
        <v>0.32400000000000001</v>
      </c>
      <c r="H510">
        <v>3</v>
      </c>
      <c r="I510">
        <v>6</v>
      </c>
      <c r="J510">
        <v>1</v>
      </c>
      <c r="K510">
        <v>2</v>
      </c>
      <c r="L510">
        <v>0</v>
      </c>
      <c r="M510" t="s">
        <v>568</v>
      </c>
    </row>
    <row r="511" spans="1:13" x14ac:dyDescent="0.3">
      <c r="A511">
        <v>99</v>
      </c>
      <c r="B511" t="s">
        <v>1506</v>
      </c>
      <c r="C511" t="s">
        <v>15</v>
      </c>
      <c r="D511">
        <v>2</v>
      </c>
      <c r="E511">
        <v>0</v>
      </c>
      <c r="F511">
        <v>0</v>
      </c>
      <c r="G511">
        <v>0.314</v>
      </c>
      <c r="H511">
        <v>3</v>
      </c>
      <c r="I511">
        <v>1</v>
      </c>
      <c r="J511">
        <v>0</v>
      </c>
      <c r="K511">
        <v>1</v>
      </c>
      <c r="L511">
        <v>0</v>
      </c>
      <c r="M511" t="s">
        <v>564</v>
      </c>
    </row>
    <row r="512" spans="1:13" x14ac:dyDescent="0.3">
      <c r="A512">
        <v>99</v>
      </c>
      <c r="B512" t="s">
        <v>1497</v>
      </c>
      <c r="C512" t="s">
        <v>15</v>
      </c>
      <c r="D512">
        <v>0</v>
      </c>
      <c r="E512">
        <v>0</v>
      </c>
      <c r="F512">
        <v>0</v>
      </c>
      <c r="G512">
        <v>0.182</v>
      </c>
      <c r="H512">
        <v>2</v>
      </c>
      <c r="I512">
        <v>2</v>
      </c>
      <c r="J512">
        <v>0</v>
      </c>
      <c r="K512">
        <v>0</v>
      </c>
      <c r="L512">
        <v>0</v>
      </c>
      <c r="M512" t="s">
        <v>573</v>
      </c>
    </row>
    <row r="513" spans="1:13" x14ac:dyDescent="0.3">
      <c r="A513">
        <v>99</v>
      </c>
      <c r="B513" t="s">
        <v>1812</v>
      </c>
      <c r="C513" t="s">
        <v>15</v>
      </c>
      <c r="D513">
        <v>1</v>
      </c>
      <c r="E513">
        <v>0</v>
      </c>
      <c r="F513">
        <v>1</v>
      </c>
      <c r="G513">
        <v>0.28599999999999998</v>
      </c>
      <c r="H513">
        <v>0</v>
      </c>
      <c r="I513">
        <v>0</v>
      </c>
      <c r="J513">
        <v>0</v>
      </c>
      <c r="K513">
        <v>1</v>
      </c>
      <c r="L513">
        <v>0</v>
      </c>
      <c r="M513" t="s">
        <v>1813</v>
      </c>
    </row>
    <row r="514" spans="1:13" x14ac:dyDescent="0.3">
      <c r="A514">
        <v>99</v>
      </c>
      <c r="B514" t="s">
        <v>1501</v>
      </c>
      <c r="C514" t="s">
        <v>15</v>
      </c>
      <c r="D514">
        <v>3</v>
      </c>
      <c r="E514">
        <v>0</v>
      </c>
      <c r="F514">
        <v>2</v>
      </c>
      <c r="G514">
        <v>0.218</v>
      </c>
      <c r="H514">
        <v>2</v>
      </c>
      <c r="I514">
        <v>3</v>
      </c>
      <c r="J514">
        <v>0</v>
      </c>
      <c r="K514">
        <v>1</v>
      </c>
      <c r="L514">
        <v>0</v>
      </c>
      <c r="M514" t="s">
        <v>565</v>
      </c>
    </row>
    <row r="515" spans="1:13" x14ac:dyDescent="0.3">
      <c r="A515">
        <v>99</v>
      </c>
      <c r="B515" t="s">
        <v>1514</v>
      </c>
      <c r="C515" t="s">
        <v>15</v>
      </c>
      <c r="D515">
        <v>1</v>
      </c>
      <c r="E515">
        <v>0</v>
      </c>
      <c r="F515">
        <v>0</v>
      </c>
      <c r="G515">
        <v>0.217</v>
      </c>
      <c r="H515">
        <v>0</v>
      </c>
      <c r="I515">
        <v>3</v>
      </c>
      <c r="J515">
        <v>0</v>
      </c>
      <c r="K515">
        <v>0</v>
      </c>
      <c r="L515">
        <v>0</v>
      </c>
      <c r="M515" t="s">
        <v>569</v>
      </c>
    </row>
    <row r="516" spans="1:13" x14ac:dyDescent="0.3">
      <c r="A516">
        <v>99</v>
      </c>
      <c r="B516" t="s">
        <v>1509</v>
      </c>
      <c r="C516" t="s">
        <v>15</v>
      </c>
      <c r="D516">
        <v>7</v>
      </c>
      <c r="E516">
        <v>0</v>
      </c>
      <c r="F516">
        <v>1</v>
      </c>
      <c r="G516">
        <v>0.28000000000000003</v>
      </c>
      <c r="H516">
        <v>5</v>
      </c>
      <c r="I516">
        <v>6</v>
      </c>
      <c r="J516">
        <v>0</v>
      </c>
      <c r="K516">
        <v>2</v>
      </c>
      <c r="L516">
        <v>0</v>
      </c>
      <c r="M516" t="s">
        <v>566</v>
      </c>
    </row>
    <row r="517" spans="1:13" x14ac:dyDescent="0.3">
      <c r="A517">
        <v>99</v>
      </c>
      <c r="B517" t="s">
        <v>1505</v>
      </c>
      <c r="C517" t="s">
        <v>15</v>
      </c>
      <c r="D517">
        <v>3</v>
      </c>
      <c r="E517">
        <v>0</v>
      </c>
      <c r="F517">
        <v>1</v>
      </c>
      <c r="G517">
        <v>0.20899999999999999</v>
      </c>
      <c r="H517">
        <v>1</v>
      </c>
      <c r="I517">
        <v>1</v>
      </c>
      <c r="J517">
        <v>0</v>
      </c>
      <c r="K517">
        <v>0</v>
      </c>
      <c r="L517">
        <v>1</v>
      </c>
      <c r="M517" t="s">
        <v>570</v>
      </c>
    </row>
    <row r="518" spans="1:13" x14ac:dyDescent="0.3">
      <c r="A518">
        <v>99</v>
      </c>
      <c r="B518" t="s">
        <v>1498</v>
      </c>
      <c r="C518" t="s">
        <v>15</v>
      </c>
      <c r="D518">
        <v>7</v>
      </c>
      <c r="E518">
        <v>1</v>
      </c>
      <c r="F518">
        <v>0</v>
      </c>
      <c r="G518">
        <v>0.26800000000000002</v>
      </c>
      <c r="H518">
        <v>6</v>
      </c>
      <c r="I518">
        <v>3</v>
      </c>
      <c r="J518">
        <v>0</v>
      </c>
      <c r="K518">
        <v>0</v>
      </c>
      <c r="L518">
        <v>0</v>
      </c>
      <c r="M518" t="s">
        <v>571</v>
      </c>
    </row>
    <row r="519" spans="1:13" x14ac:dyDescent="0.3">
      <c r="A519">
        <v>99</v>
      </c>
      <c r="B519" t="s">
        <v>2186</v>
      </c>
      <c r="C519" t="s">
        <v>15</v>
      </c>
      <c r="D519">
        <v>1</v>
      </c>
      <c r="E519">
        <v>0</v>
      </c>
      <c r="F519">
        <v>0</v>
      </c>
      <c r="G519">
        <v>0.11799999999999999</v>
      </c>
      <c r="H519">
        <v>0</v>
      </c>
      <c r="I519">
        <v>0</v>
      </c>
      <c r="J519">
        <v>0</v>
      </c>
      <c r="K519">
        <v>0</v>
      </c>
      <c r="L519">
        <v>0</v>
      </c>
      <c r="M519" t="s">
        <v>2187</v>
      </c>
    </row>
    <row r="520" spans="1:13" x14ac:dyDescent="0.3">
      <c r="A520">
        <v>99</v>
      </c>
      <c r="B520" t="s">
        <v>1675</v>
      </c>
      <c r="C520" t="s">
        <v>15</v>
      </c>
      <c r="D520">
        <v>1</v>
      </c>
      <c r="E520">
        <v>0</v>
      </c>
      <c r="F520">
        <v>0</v>
      </c>
      <c r="G520">
        <v>0.26700000000000002</v>
      </c>
      <c r="H520">
        <v>0</v>
      </c>
      <c r="I520">
        <v>0</v>
      </c>
      <c r="J520">
        <v>0</v>
      </c>
      <c r="K520">
        <v>0</v>
      </c>
      <c r="L520">
        <v>0</v>
      </c>
      <c r="M520" t="s">
        <v>1676</v>
      </c>
    </row>
    <row r="521" spans="1:13" x14ac:dyDescent="0.3">
      <c r="A521">
        <v>99</v>
      </c>
      <c r="B521" t="s">
        <v>2226</v>
      </c>
      <c r="C521" t="s">
        <v>15</v>
      </c>
      <c r="D521">
        <v>2</v>
      </c>
      <c r="E521">
        <v>0</v>
      </c>
      <c r="F521">
        <v>0</v>
      </c>
      <c r="G521">
        <v>0.5</v>
      </c>
      <c r="H521">
        <v>0</v>
      </c>
      <c r="I521">
        <v>1</v>
      </c>
      <c r="J521">
        <v>0</v>
      </c>
      <c r="K521">
        <v>0</v>
      </c>
      <c r="L521">
        <v>0</v>
      </c>
      <c r="M521" t="s">
        <v>2227</v>
      </c>
    </row>
    <row r="522" spans="1:13" x14ac:dyDescent="0.3">
      <c r="A522">
        <v>99</v>
      </c>
      <c r="B522" t="s">
        <v>1507</v>
      </c>
      <c r="C522" t="s">
        <v>15</v>
      </c>
      <c r="D522">
        <v>3</v>
      </c>
      <c r="E522">
        <v>0</v>
      </c>
      <c r="F522">
        <v>1</v>
      </c>
      <c r="G522">
        <v>0.24399999999999999</v>
      </c>
      <c r="H522">
        <v>0</v>
      </c>
      <c r="I522">
        <v>8</v>
      </c>
      <c r="J522">
        <v>1</v>
      </c>
      <c r="K522">
        <v>0</v>
      </c>
      <c r="L522">
        <v>0</v>
      </c>
      <c r="M522" t="s">
        <v>1150</v>
      </c>
    </row>
    <row r="523" spans="1:13" x14ac:dyDescent="0.3">
      <c r="A523">
        <v>99</v>
      </c>
      <c r="B523" t="s">
        <v>1499</v>
      </c>
      <c r="C523" t="s">
        <v>15</v>
      </c>
      <c r="D523">
        <v>4</v>
      </c>
      <c r="E523">
        <v>0</v>
      </c>
      <c r="F523">
        <v>2</v>
      </c>
      <c r="G523">
        <v>0.316</v>
      </c>
      <c r="H523">
        <v>7</v>
      </c>
      <c r="I523">
        <v>2</v>
      </c>
      <c r="J523">
        <v>0</v>
      </c>
      <c r="K523">
        <v>0</v>
      </c>
      <c r="L523">
        <v>0</v>
      </c>
      <c r="M523" t="s">
        <v>575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1ED7-6731-4F8F-9588-EE1944B6BDBC}">
  <dimension ref="A1:BJ521"/>
  <sheetViews>
    <sheetView tabSelected="1" workbookViewId="0">
      <pane ySplit="1" topLeftCell="A482" activePane="bottomLeft" state="frozen"/>
      <selection pane="bottomLeft" activeCell="Y490" sqref="Y490"/>
    </sheetView>
  </sheetViews>
  <sheetFormatPr defaultRowHeight="14.4" x14ac:dyDescent="0.3"/>
  <cols>
    <col min="1" max="1" width="25.77734375" style="1" bestFit="1" customWidth="1"/>
    <col min="2" max="2" width="4.21875" style="1" bestFit="1" customWidth="1"/>
    <col min="3" max="3" width="21.33203125" style="1" bestFit="1" customWidth="1"/>
    <col min="4" max="4" width="16" style="1" bestFit="1" customWidth="1"/>
    <col min="5" max="5" width="10" style="1" bestFit="1" customWidth="1"/>
    <col min="6" max="6" width="4.44140625" style="1" bestFit="1" customWidth="1"/>
    <col min="7" max="7" width="5.44140625" style="1" bestFit="1" customWidth="1"/>
    <col min="8" max="8" width="5" style="1" bestFit="1" customWidth="1"/>
    <col min="9" max="9" width="4.109375" style="1" bestFit="1" customWidth="1"/>
    <col min="10" max="10" width="5.44140625" style="1" bestFit="1" customWidth="1"/>
    <col min="11" max="11" width="5.5546875" style="2" bestFit="1" customWidth="1"/>
    <col min="12" max="12" width="5.5546875" style="1" bestFit="1" customWidth="1"/>
    <col min="13" max="13" width="4.44140625" style="1" bestFit="1" customWidth="1"/>
    <col min="14" max="14" width="4.33203125" style="1" bestFit="1" customWidth="1"/>
    <col min="15" max="15" width="5.33203125" style="1" bestFit="1" customWidth="1"/>
    <col min="16" max="16" width="5.44140625" style="1" bestFit="1" customWidth="1"/>
    <col min="17" max="17" width="7.5546875" style="5" bestFit="1" customWidth="1"/>
    <col min="18" max="18" width="6.21875" style="1" bestFit="1" customWidth="1"/>
    <col min="19" max="19" width="5.5546875" style="2" bestFit="1" customWidth="1"/>
    <col min="20" max="20" width="7.5546875" style="2" bestFit="1" customWidth="1"/>
    <col min="21" max="21" width="7.88671875" style="2" bestFit="1" customWidth="1"/>
    <col min="22" max="23" width="5.33203125" style="2" bestFit="1" customWidth="1"/>
    <col min="24" max="25" width="6.77734375" style="2" bestFit="1" customWidth="1"/>
    <col min="26" max="26" width="6" style="2" bestFit="1" customWidth="1"/>
    <col min="27" max="27" width="5.44140625" style="2" bestFit="1" customWidth="1"/>
    <col min="28" max="28" width="5.33203125" style="2" bestFit="1" customWidth="1"/>
    <col min="29" max="29" width="5.6640625" style="2" bestFit="1" customWidth="1"/>
    <col min="30" max="30" width="8" style="7" bestFit="1" customWidth="1"/>
    <col min="31" max="33" width="6.6640625" style="5" bestFit="1" customWidth="1"/>
    <col min="34" max="34" width="8" style="2" bestFit="1" customWidth="1"/>
    <col min="35" max="35" width="15.77734375" style="2" bestFit="1" customWidth="1"/>
    <col min="36" max="36" width="10.77734375" style="2" bestFit="1" customWidth="1"/>
    <col min="37" max="37" width="52.109375" style="2" bestFit="1" customWidth="1"/>
    <col min="38" max="38" width="14.109375" style="2" bestFit="1" customWidth="1"/>
    <col min="39" max="39" width="24.33203125" style="2" bestFit="1" customWidth="1"/>
    <col min="40" max="41" width="12" style="2" bestFit="1" customWidth="1"/>
    <col min="42" max="43" width="11.44140625" style="2" bestFit="1" customWidth="1"/>
    <col min="44" max="44" width="14.6640625" style="2" bestFit="1" customWidth="1"/>
    <col min="45" max="45" width="12.109375" style="2" bestFit="1" customWidth="1"/>
    <col min="46" max="46" width="11.77734375" style="2" bestFit="1" customWidth="1"/>
    <col min="47" max="47" width="11.44140625" style="2" bestFit="1" customWidth="1"/>
    <col min="48" max="48" width="12.44140625" style="2" bestFit="1" customWidth="1"/>
    <col min="49" max="49" width="12.77734375" style="2" bestFit="1" customWidth="1"/>
    <col min="50" max="51" width="5.33203125" style="6" bestFit="1" customWidth="1"/>
    <col min="52" max="52" width="6.88671875" style="7" bestFit="1" customWidth="1"/>
    <col min="53" max="53" width="6.109375" style="6" bestFit="1" customWidth="1"/>
    <col min="54" max="54" width="6.6640625" style="6" bestFit="1" customWidth="1"/>
    <col min="55" max="55" width="5.44140625" style="6" bestFit="1" customWidth="1"/>
    <col min="56" max="56" width="5.109375" style="6" bestFit="1" customWidth="1"/>
    <col min="57" max="57" width="5.44140625" style="6" bestFit="1" customWidth="1"/>
    <col min="58" max="58" width="7.109375" style="2" bestFit="1" customWidth="1"/>
    <col min="59" max="59" width="7.33203125" style="2" bestFit="1" customWidth="1"/>
    <col min="60" max="60" width="7.109375" style="2" bestFit="1" customWidth="1"/>
    <col min="61" max="61" width="7.5546875" style="2" bestFit="1" customWidth="1"/>
    <col min="62" max="62" width="7.88671875" style="2" customWidth="1"/>
    <col min="63" max="63" width="7.6640625" style="1" bestFit="1" customWidth="1"/>
    <col min="64" max="64" width="17.21875" style="1" bestFit="1" customWidth="1"/>
    <col min="65" max="65" width="22.21875" style="1" bestFit="1" customWidth="1"/>
    <col min="66" max="16384" width="8.88671875" style="1"/>
  </cols>
  <sheetData>
    <row r="1" spans="1:62" x14ac:dyDescent="0.3">
      <c r="A1" s="1" t="s">
        <v>34</v>
      </c>
      <c r="B1" s="1" t="s">
        <v>33</v>
      </c>
      <c r="C1" s="1" t="s">
        <v>0</v>
      </c>
      <c r="D1" s="1" t="s">
        <v>851</v>
      </c>
      <c r="E1" s="1" t="s">
        <v>852</v>
      </c>
      <c r="F1" s="1" t="s">
        <v>1</v>
      </c>
      <c r="G1" s="1" t="s">
        <v>853</v>
      </c>
      <c r="H1" s="1" t="s">
        <v>854</v>
      </c>
      <c r="I1" s="1" t="s">
        <v>855</v>
      </c>
      <c r="J1" s="1" t="s">
        <v>856</v>
      </c>
      <c r="K1" s="1" t="s">
        <v>857</v>
      </c>
      <c r="L1" s="2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2" t="s">
        <v>8</v>
      </c>
      <c r="S1" s="1" t="s">
        <v>9</v>
      </c>
      <c r="T1" s="2" t="s">
        <v>10</v>
      </c>
      <c r="U1" s="2" t="s">
        <v>11</v>
      </c>
      <c r="V1" s="10" t="s">
        <v>1055</v>
      </c>
      <c r="W1" s="10" t="s">
        <v>1056</v>
      </c>
      <c r="X1" s="10" t="s">
        <v>1587</v>
      </c>
      <c r="Y1" s="10" t="s">
        <v>1058</v>
      </c>
      <c r="Z1" s="10" t="s">
        <v>1057</v>
      </c>
      <c r="AA1" s="10" t="s">
        <v>1059</v>
      </c>
      <c r="AB1" s="10" t="s">
        <v>1060</v>
      </c>
      <c r="AC1" s="10" t="s">
        <v>1061</v>
      </c>
      <c r="AD1" s="12" t="s">
        <v>1597</v>
      </c>
      <c r="AE1" s="11" t="s">
        <v>1598</v>
      </c>
      <c r="AF1" s="11" t="s">
        <v>1599</v>
      </c>
      <c r="AG1" s="11" t="s">
        <v>1600</v>
      </c>
      <c r="AH1" s="13" t="s">
        <v>1601</v>
      </c>
      <c r="AI1" s="1" t="s">
        <v>906</v>
      </c>
      <c r="AJ1" s="1" t="s">
        <v>907</v>
      </c>
      <c r="AK1" s="1" t="s">
        <v>345</v>
      </c>
      <c r="AL1" s="1" t="s">
        <v>905</v>
      </c>
      <c r="AM1" s="1" t="s">
        <v>577</v>
      </c>
      <c r="AN1" t="s">
        <v>1948</v>
      </c>
      <c r="AO1" t="s">
        <v>1949</v>
      </c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 t="s">
        <v>17</v>
      </c>
      <c r="B2" s="1" t="s">
        <v>89</v>
      </c>
      <c r="C2" s="1" t="s">
        <v>465</v>
      </c>
      <c r="D2" s="1" t="s">
        <v>56</v>
      </c>
      <c r="E2" s="1" t="s">
        <v>46</v>
      </c>
      <c r="F2" s="1">
        <v>14</v>
      </c>
      <c r="G2" s="1">
        <v>4</v>
      </c>
      <c r="H2" s="1">
        <v>2</v>
      </c>
      <c r="I2" s="1">
        <v>0</v>
      </c>
      <c r="J2" s="1">
        <v>0</v>
      </c>
      <c r="K2" s="1">
        <v>0</v>
      </c>
      <c r="L2" s="2">
        <v>26</v>
      </c>
      <c r="M2" s="1">
        <v>19</v>
      </c>
      <c r="N2" s="1">
        <v>15</v>
      </c>
      <c r="O2" s="1">
        <v>9</v>
      </c>
      <c r="P2" s="1">
        <v>17</v>
      </c>
      <c r="Q2" s="1">
        <v>31</v>
      </c>
      <c r="R2" s="2">
        <v>10.73</v>
      </c>
      <c r="S2" s="1">
        <v>0</v>
      </c>
      <c r="T2" s="2">
        <v>3.12</v>
      </c>
      <c r="U2" s="2">
        <v>1.38</v>
      </c>
      <c r="V2" s="10">
        <v>4</v>
      </c>
      <c r="W2" s="10">
        <v>0</v>
      </c>
      <c r="X2" s="10">
        <v>0.19800000000000001</v>
      </c>
      <c r="Y2" s="10">
        <v>9</v>
      </c>
      <c r="Z2" s="10">
        <v>4</v>
      </c>
      <c r="AA2" s="10">
        <v>0</v>
      </c>
      <c r="AB2" s="10">
        <v>1</v>
      </c>
      <c r="AC2" s="10">
        <v>1</v>
      </c>
      <c r="AD2" s="12">
        <v>1</v>
      </c>
      <c r="AE2" s="11">
        <v>6.5769230769230766</v>
      </c>
      <c r="AF2" s="11">
        <v>0</v>
      </c>
      <c r="AG2" s="11">
        <v>5.884615384615385</v>
      </c>
      <c r="AH2" s="13">
        <v>1.8235294117647058</v>
      </c>
      <c r="AI2" s="1">
        <v>53</v>
      </c>
      <c r="AJ2" s="1" t="s">
        <v>909</v>
      </c>
      <c r="AK2" s="1" t="s">
        <v>247</v>
      </c>
      <c r="AL2" s="1" t="s">
        <v>241</v>
      </c>
      <c r="AM2" s="1" t="s">
        <v>739</v>
      </c>
      <c r="AN2">
        <v>1.0600319561743894</v>
      </c>
      <c r="AO2">
        <v>195.52847640965973</v>
      </c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 t="s">
        <v>17</v>
      </c>
      <c r="B3" s="1" t="s">
        <v>168</v>
      </c>
      <c r="C3" s="1" t="s">
        <v>467</v>
      </c>
      <c r="D3" s="1" t="s">
        <v>56</v>
      </c>
      <c r="E3" s="1" t="s">
        <v>46</v>
      </c>
      <c r="F3" s="1">
        <v>19</v>
      </c>
      <c r="G3" s="1">
        <v>0</v>
      </c>
      <c r="H3" s="1">
        <v>1</v>
      </c>
      <c r="I3" s="1">
        <v>4</v>
      </c>
      <c r="J3" s="1">
        <v>0</v>
      </c>
      <c r="K3" s="1">
        <v>0</v>
      </c>
      <c r="L3" s="2">
        <v>25.67</v>
      </c>
      <c r="M3" s="1">
        <v>37</v>
      </c>
      <c r="N3" s="1">
        <v>27</v>
      </c>
      <c r="O3" s="1">
        <v>23</v>
      </c>
      <c r="P3" s="1">
        <v>18</v>
      </c>
      <c r="Q3" s="1">
        <v>12</v>
      </c>
      <c r="R3" s="2">
        <v>4.21</v>
      </c>
      <c r="S3" s="1">
        <v>2</v>
      </c>
      <c r="T3" s="2">
        <v>8.06</v>
      </c>
      <c r="U3" s="2">
        <v>2.14</v>
      </c>
      <c r="V3" s="10">
        <v>7</v>
      </c>
      <c r="W3" s="10">
        <v>1</v>
      </c>
      <c r="X3" s="10">
        <v>0.34300000000000003</v>
      </c>
      <c r="Y3" s="10">
        <v>6</v>
      </c>
      <c r="Z3" s="10">
        <v>1</v>
      </c>
      <c r="AA3" s="10">
        <v>0</v>
      </c>
      <c r="AB3" s="10">
        <v>2</v>
      </c>
      <c r="AC3" s="10">
        <v>0</v>
      </c>
      <c r="AD3" s="12">
        <v>0.2</v>
      </c>
      <c r="AE3" s="11">
        <v>12.972341254382545</v>
      </c>
      <c r="AF3" s="11">
        <v>0.70120763537202957</v>
      </c>
      <c r="AG3" s="11">
        <v>6.3108687183482663</v>
      </c>
      <c r="AH3" s="13">
        <v>0.66666666666666663</v>
      </c>
      <c r="AI3" s="1">
        <v>53</v>
      </c>
      <c r="AJ3" s="1" t="s">
        <v>909</v>
      </c>
      <c r="AK3" s="1" t="s">
        <v>249</v>
      </c>
      <c r="AL3" s="1" t="s">
        <v>241</v>
      </c>
      <c r="AM3" s="1" t="s">
        <v>741</v>
      </c>
      <c r="AN3">
        <v>1.0600319561743894</v>
      </c>
      <c r="AO3">
        <v>75.688442481158603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17</v>
      </c>
      <c r="B4" s="1" t="s">
        <v>103</v>
      </c>
      <c r="C4" s="1" t="s">
        <v>472</v>
      </c>
      <c r="D4" s="1" t="s">
        <v>37</v>
      </c>
      <c r="E4" s="1" t="s">
        <v>154</v>
      </c>
      <c r="F4" s="1">
        <v>11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2">
        <v>11</v>
      </c>
      <c r="M4" s="1">
        <v>20</v>
      </c>
      <c r="N4" s="1">
        <v>16</v>
      </c>
      <c r="O4" s="1">
        <v>13</v>
      </c>
      <c r="P4" s="1">
        <v>9</v>
      </c>
      <c r="Q4" s="1">
        <v>5</v>
      </c>
      <c r="R4" s="2">
        <v>4.09</v>
      </c>
      <c r="S4" s="1">
        <v>0</v>
      </c>
      <c r="T4" s="2">
        <v>10.64</v>
      </c>
      <c r="U4" s="2">
        <v>2.64</v>
      </c>
      <c r="V4" s="10">
        <v>6</v>
      </c>
      <c r="W4" s="10">
        <v>1</v>
      </c>
      <c r="X4" s="10">
        <v>0.38500000000000001</v>
      </c>
      <c r="Y4" s="10">
        <v>6</v>
      </c>
      <c r="Z4" s="10">
        <v>1</v>
      </c>
      <c r="AA4" s="10">
        <v>0</v>
      </c>
      <c r="AB4" s="10">
        <v>0</v>
      </c>
      <c r="AC4" s="10">
        <v>0</v>
      </c>
      <c r="AD4" s="12">
        <v>1</v>
      </c>
      <c r="AE4" s="11">
        <v>16.363636363636363</v>
      </c>
      <c r="AF4" s="11">
        <v>0</v>
      </c>
      <c r="AG4" s="11">
        <v>7.3636363636363642</v>
      </c>
      <c r="AH4" s="13">
        <v>0.55555555555555558</v>
      </c>
      <c r="AI4" s="1">
        <v>53</v>
      </c>
      <c r="AJ4" s="1" t="s">
        <v>909</v>
      </c>
      <c r="AK4" s="1" t="s">
        <v>255</v>
      </c>
      <c r="AL4" s="1" t="s">
        <v>241</v>
      </c>
      <c r="AM4" s="1" t="s">
        <v>746</v>
      </c>
      <c r="AN4">
        <v>1.0600319561743894</v>
      </c>
      <c r="AO4">
        <v>57.335417894561878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x14ac:dyDescent="0.3">
      <c r="A5" s="1" t="s">
        <v>17</v>
      </c>
      <c r="B5" s="1" t="s">
        <v>146</v>
      </c>
      <c r="C5" s="1" t="s">
        <v>1872</v>
      </c>
      <c r="D5" s="1" t="s">
        <v>52</v>
      </c>
      <c r="E5" s="1" t="s">
        <v>46</v>
      </c>
      <c r="F5" s="1">
        <v>3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2">
        <v>11</v>
      </c>
      <c r="M5" s="1">
        <v>12</v>
      </c>
      <c r="N5" s="1">
        <v>10</v>
      </c>
      <c r="O5" s="1">
        <v>10</v>
      </c>
      <c r="P5" s="1">
        <v>8</v>
      </c>
      <c r="Q5" s="1">
        <v>2</v>
      </c>
      <c r="R5" s="2">
        <v>1.64</v>
      </c>
      <c r="S5" s="1">
        <v>0</v>
      </c>
      <c r="T5" s="2">
        <v>8.18</v>
      </c>
      <c r="U5" s="2">
        <v>1.82</v>
      </c>
      <c r="V5" s="10">
        <v>3</v>
      </c>
      <c r="W5" s="10">
        <v>0</v>
      </c>
      <c r="X5" s="10">
        <v>0.316</v>
      </c>
      <c r="Y5" s="10">
        <v>4</v>
      </c>
      <c r="Z5" s="10">
        <v>3</v>
      </c>
      <c r="AA5" s="10">
        <v>0</v>
      </c>
      <c r="AB5" s="10">
        <v>0</v>
      </c>
      <c r="AC5" s="10">
        <v>2</v>
      </c>
      <c r="AD5" s="12">
        <v>0</v>
      </c>
      <c r="AE5" s="11">
        <v>9.8181818181818166</v>
      </c>
      <c r="AF5" s="11">
        <v>0</v>
      </c>
      <c r="AG5" s="11">
        <v>6.5454545454545459</v>
      </c>
      <c r="AH5" s="13">
        <v>0.25</v>
      </c>
      <c r="AI5" s="1">
        <v>53</v>
      </c>
      <c r="AJ5" s="1" t="s">
        <v>909</v>
      </c>
      <c r="AK5" s="1" t="s">
        <v>1879</v>
      </c>
      <c r="AL5" s="1" t="s">
        <v>241</v>
      </c>
      <c r="AM5" s="1" t="s">
        <v>1880</v>
      </c>
      <c r="AN5">
        <v>1.0600319561743894</v>
      </c>
      <c r="AO5">
        <v>74.578098581679498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1" t="s">
        <v>17</v>
      </c>
      <c r="B6" s="1" t="s">
        <v>215</v>
      </c>
      <c r="C6" s="1" t="s">
        <v>460</v>
      </c>
      <c r="D6" s="1" t="s">
        <v>56</v>
      </c>
      <c r="E6" s="1" t="s">
        <v>46</v>
      </c>
      <c r="F6" s="1">
        <v>11</v>
      </c>
      <c r="G6" s="1">
        <v>9</v>
      </c>
      <c r="H6" s="1">
        <v>3</v>
      </c>
      <c r="I6" s="1">
        <v>5</v>
      </c>
      <c r="J6" s="1">
        <v>0</v>
      </c>
      <c r="K6" s="1">
        <v>0</v>
      </c>
      <c r="L6" s="2">
        <v>40</v>
      </c>
      <c r="M6" s="1">
        <v>60</v>
      </c>
      <c r="N6" s="1">
        <v>44</v>
      </c>
      <c r="O6" s="1">
        <v>33</v>
      </c>
      <c r="P6" s="1">
        <v>19</v>
      </c>
      <c r="Q6" s="1">
        <v>14</v>
      </c>
      <c r="R6" s="2">
        <v>3.15</v>
      </c>
      <c r="S6" s="1">
        <v>5</v>
      </c>
      <c r="T6" s="2">
        <v>7.42</v>
      </c>
      <c r="U6" s="2">
        <v>1.98</v>
      </c>
      <c r="V6" s="10">
        <v>13</v>
      </c>
      <c r="W6" s="10">
        <v>5</v>
      </c>
      <c r="X6" s="10">
        <v>0.33</v>
      </c>
      <c r="Y6" s="10">
        <v>4</v>
      </c>
      <c r="Z6" s="10">
        <v>2</v>
      </c>
      <c r="AA6" s="10">
        <v>5</v>
      </c>
      <c r="AB6" s="10">
        <v>1</v>
      </c>
      <c r="AC6" s="10">
        <v>0</v>
      </c>
      <c r="AD6" s="12">
        <v>0.375</v>
      </c>
      <c r="AE6" s="11">
        <v>13.5</v>
      </c>
      <c r="AF6" s="11">
        <v>1.125</v>
      </c>
      <c r="AG6" s="11">
        <v>4.2749999999999995</v>
      </c>
      <c r="AH6" s="13">
        <v>0.73684210526315785</v>
      </c>
      <c r="AI6" s="1">
        <v>53</v>
      </c>
      <c r="AJ6" s="1" t="s">
        <v>909</v>
      </c>
      <c r="AK6" s="1" t="s">
        <v>242</v>
      </c>
      <c r="AL6" s="1" t="s">
        <v>241</v>
      </c>
      <c r="AM6" s="1" t="s">
        <v>734</v>
      </c>
      <c r="AN6">
        <v>1.0600319561743894</v>
      </c>
      <c r="AO6">
        <v>82.21682566012646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" t="s">
        <v>17</v>
      </c>
      <c r="B7" s="1" t="s">
        <v>250</v>
      </c>
      <c r="C7" s="1" t="s">
        <v>468</v>
      </c>
      <c r="D7" s="1" t="s">
        <v>52</v>
      </c>
      <c r="E7" s="1" t="s">
        <v>46</v>
      </c>
      <c r="F7" s="1">
        <v>16</v>
      </c>
      <c r="G7" s="1">
        <v>0</v>
      </c>
      <c r="H7" s="1">
        <v>0</v>
      </c>
      <c r="I7" s="1">
        <v>3</v>
      </c>
      <c r="J7" s="1">
        <v>8</v>
      </c>
      <c r="K7" s="1">
        <v>0</v>
      </c>
      <c r="L7" s="2">
        <v>24</v>
      </c>
      <c r="M7" s="1">
        <v>23</v>
      </c>
      <c r="N7" s="1">
        <v>24</v>
      </c>
      <c r="O7" s="1">
        <v>16</v>
      </c>
      <c r="P7" s="1">
        <v>12</v>
      </c>
      <c r="Q7" s="1">
        <v>24</v>
      </c>
      <c r="R7" s="2">
        <v>9</v>
      </c>
      <c r="S7" s="1">
        <v>1</v>
      </c>
      <c r="T7" s="2">
        <v>6</v>
      </c>
      <c r="U7" s="2">
        <v>1.46</v>
      </c>
      <c r="V7" s="10">
        <v>6</v>
      </c>
      <c r="W7" s="10">
        <v>0</v>
      </c>
      <c r="X7" s="10">
        <v>0.247</v>
      </c>
      <c r="Y7" s="10">
        <v>4</v>
      </c>
      <c r="Z7" s="10">
        <v>2</v>
      </c>
      <c r="AA7" s="10">
        <v>1</v>
      </c>
      <c r="AB7" s="10">
        <v>2</v>
      </c>
      <c r="AC7" s="10">
        <v>1</v>
      </c>
      <c r="AD7" s="12">
        <v>0</v>
      </c>
      <c r="AE7" s="11">
        <v>8.625</v>
      </c>
      <c r="AF7" s="11">
        <v>0.375</v>
      </c>
      <c r="AG7" s="11">
        <v>4.5</v>
      </c>
      <c r="AH7" s="13">
        <v>2</v>
      </c>
      <c r="AI7" s="1">
        <v>53</v>
      </c>
      <c r="AJ7" s="1" t="s">
        <v>909</v>
      </c>
      <c r="AK7" s="1" t="s">
        <v>251</v>
      </c>
      <c r="AL7" s="1" t="s">
        <v>241</v>
      </c>
      <c r="AM7" s="1" t="s">
        <v>742</v>
      </c>
      <c r="AN7">
        <v>1.0600319561743894</v>
      </c>
      <c r="AO7">
        <v>101.67480773302306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</row>
    <row r="8" spans="1:62" x14ac:dyDescent="0.3">
      <c r="A8" s="1" t="s">
        <v>17</v>
      </c>
      <c r="B8" s="1" t="s">
        <v>805</v>
      </c>
      <c r="C8" s="1" t="s">
        <v>470</v>
      </c>
      <c r="D8" s="1" t="s">
        <v>37</v>
      </c>
      <c r="E8" s="1" t="s">
        <v>46</v>
      </c>
      <c r="F8" s="1">
        <v>7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2">
        <v>6.33</v>
      </c>
      <c r="M8" s="1">
        <v>10</v>
      </c>
      <c r="N8" s="1">
        <v>11</v>
      </c>
      <c r="O8" s="1">
        <v>9</v>
      </c>
      <c r="P8" s="1">
        <v>10</v>
      </c>
      <c r="Q8" s="1">
        <v>7</v>
      </c>
      <c r="R8" s="2">
        <v>9.9499999999999993</v>
      </c>
      <c r="S8" s="1">
        <v>1</v>
      </c>
      <c r="T8" s="2">
        <v>12.79</v>
      </c>
      <c r="U8" s="2">
        <v>3.16</v>
      </c>
      <c r="V8" s="10">
        <v>2</v>
      </c>
      <c r="W8" s="10">
        <v>0</v>
      </c>
      <c r="X8" s="10">
        <v>0.34499999999999997</v>
      </c>
      <c r="Y8" s="10">
        <v>4</v>
      </c>
      <c r="Z8" s="10">
        <v>4</v>
      </c>
      <c r="AA8" s="10">
        <v>0</v>
      </c>
      <c r="AB8" s="10">
        <v>0</v>
      </c>
      <c r="AC8" s="10">
        <v>0</v>
      </c>
      <c r="AD8" s="12">
        <v>0</v>
      </c>
      <c r="AE8" s="11">
        <v>14.218009478672986</v>
      </c>
      <c r="AF8" s="11">
        <v>1.4218009478672986</v>
      </c>
      <c r="AG8" s="11">
        <v>14.218009478672986</v>
      </c>
      <c r="AH8" s="13">
        <v>0.7</v>
      </c>
      <c r="AI8" s="1">
        <v>53</v>
      </c>
      <c r="AJ8" s="1" t="s">
        <v>909</v>
      </c>
      <c r="AK8" s="1" t="s">
        <v>253</v>
      </c>
      <c r="AL8" s="1" t="s">
        <v>241</v>
      </c>
      <c r="AM8" s="1" t="s">
        <v>744</v>
      </c>
      <c r="AN8">
        <v>1.0600319561743894</v>
      </c>
      <c r="AO8">
        <v>47.697329663654294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</row>
    <row r="9" spans="1:62" x14ac:dyDescent="0.3">
      <c r="A9" s="1" t="s">
        <v>17</v>
      </c>
      <c r="B9" s="1" t="s">
        <v>47</v>
      </c>
      <c r="C9" s="1" t="s">
        <v>459</v>
      </c>
      <c r="D9" s="1" t="s">
        <v>37</v>
      </c>
      <c r="E9" s="1" t="s">
        <v>46</v>
      </c>
      <c r="F9" s="1">
        <v>13</v>
      </c>
      <c r="G9" s="1">
        <v>4</v>
      </c>
      <c r="H9" s="1">
        <v>3</v>
      </c>
      <c r="I9" s="1">
        <v>2</v>
      </c>
      <c r="J9" s="1">
        <v>1</v>
      </c>
      <c r="K9" s="1">
        <v>0</v>
      </c>
      <c r="L9" s="2">
        <v>41</v>
      </c>
      <c r="M9" s="1">
        <v>33</v>
      </c>
      <c r="N9" s="1">
        <v>17</v>
      </c>
      <c r="O9" s="1">
        <v>14</v>
      </c>
      <c r="P9" s="1">
        <v>13</v>
      </c>
      <c r="Q9" s="1">
        <v>33</v>
      </c>
      <c r="R9" s="2">
        <v>7.24</v>
      </c>
      <c r="S9" s="1">
        <v>1</v>
      </c>
      <c r="T9" s="2">
        <v>3.07</v>
      </c>
      <c r="U9" s="2">
        <v>1.1200000000000001</v>
      </c>
      <c r="V9" s="10">
        <v>13</v>
      </c>
      <c r="W9" s="10">
        <v>2</v>
      </c>
      <c r="X9" s="10">
        <v>0.22800000000000001</v>
      </c>
      <c r="Y9" s="10">
        <v>3</v>
      </c>
      <c r="Z9" s="10">
        <v>1</v>
      </c>
      <c r="AA9" s="10">
        <v>2</v>
      </c>
      <c r="AB9" s="10">
        <v>6</v>
      </c>
      <c r="AC9" s="10">
        <v>0</v>
      </c>
      <c r="AD9" s="12">
        <v>0.6</v>
      </c>
      <c r="AE9" s="11">
        <v>7.2439024390243905</v>
      </c>
      <c r="AF9" s="11">
        <v>0.21951219512195122</v>
      </c>
      <c r="AG9" s="11">
        <v>2.8536585365853657</v>
      </c>
      <c r="AH9" s="13">
        <v>2.5384615384615383</v>
      </c>
      <c r="AI9" s="1">
        <v>53</v>
      </c>
      <c r="AJ9" s="1" t="s">
        <v>909</v>
      </c>
      <c r="AK9" s="1" t="s">
        <v>240</v>
      </c>
      <c r="AL9" s="1" t="s">
        <v>241</v>
      </c>
      <c r="AM9" s="1" t="s">
        <v>733</v>
      </c>
      <c r="AN9">
        <v>1.0600319561743894</v>
      </c>
      <c r="AO9">
        <v>198.71297928278122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</row>
    <row r="10" spans="1:62" x14ac:dyDescent="0.3">
      <c r="A10" s="1" t="s">
        <v>17</v>
      </c>
      <c r="B10" s="1" t="s">
        <v>107</v>
      </c>
      <c r="C10" s="1" t="s">
        <v>993</v>
      </c>
      <c r="D10" s="1" t="s">
        <v>52</v>
      </c>
      <c r="E10" s="1" t="s">
        <v>46</v>
      </c>
      <c r="F10" s="1">
        <v>9</v>
      </c>
      <c r="G10" s="1">
        <v>7</v>
      </c>
      <c r="H10" s="1">
        <v>3</v>
      </c>
      <c r="I10" s="1">
        <v>2</v>
      </c>
      <c r="J10" s="1">
        <v>0</v>
      </c>
      <c r="K10" s="1">
        <v>0</v>
      </c>
      <c r="L10" s="2">
        <v>40.33</v>
      </c>
      <c r="M10" s="1">
        <v>36</v>
      </c>
      <c r="N10" s="1">
        <v>20</v>
      </c>
      <c r="O10" s="1">
        <v>19</v>
      </c>
      <c r="P10" s="1">
        <v>19</v>
      </c>
      <c r="Q10" s="1">
        <v>20</v>
      </c>
      <c r="R10" s="2">
        <v>4.46</v>
      </c>
      <c r="S10" s="1">
        <v>2</v>
      </c>
      <c r="T10" s="2">
        <v>4.24</v>
      </c>
      <c r="U10" s="2">
        <v>1.36</v>
      </c>
      <c r="V10" s="10">
        <v>13</v>
      </c>
      <c r="W10" s="10">
        <v>0</v>
      </c>
      <c r="X10" s="10">
        <v>0.24299999999999999</v>
      </c>
      <c r="Y10" s="10">
        <v>3</v>
      </c>
      <c r="Z10" s="10">
        <v>2</v>
      </c>
      <c r="AA10" s="10">
        <v>2</v>
      </c>
      <c r="AB10" s="10">
        <v>1</v>
      </c>
      <c r="AC10" s="10">
        <v>0</v>
      </c>
      <c r="AD10" s="12">
        <v>0.6</v>
      </c>
      <c r="AE10" s="11">
        <v>8.0337217951896847</v>
      </c>
      <c r="AF10" s="11">
        <v>0.44631787751053809</v>
      </c>
      <c r="AG10" s="11">
        <v>4.240019836350112</v>
      </c>
      <c r="AH10" s="13">
        <v>1.0526315789473684</v>
      </c>
      <c r="AI10" s="1">
        <v>53</v>
      </c>
      <c r="AJ10" s="1" t="s">
        <v>909</v>
      </c>
      <c r="AK10" s="1" t="s">
        <v>992</v>
      </c>
      <c r="AL10" s="1" t="s">
        <v>241</v>
      </c>
      <c r="AM10" s="1" t="s">
        <v>994</v>
      </c>
      <c r="AN10">
        <v>1.0600319561743894</v>
      </c>
      <c r="AO10">
        <v>143.87944490522131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</row>
    <row r="11" spans="1:62" x14ac:dyDescent="0.3">
      <c r="A11" s="1" t="s">
        <v>17</v>
      </c>
      <c r="B11" s="1" t="s">
        <v>1136</v>
      </c>
      <c r="C11" s="1" t="s">
        <v>1724</v>
      </c>
      <c r="D11" s="1" t="s">
        <v>45</v>
      </c>
      <c r="E11" s="1" t="s">
        <v>46</v>
      </c>
      <c r="F11" s="1">
        <v>6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2">
        <v>6.33</v>
      </c>
      <c r="M11" s="1">
        <v>4</v>
      </c>
      <c r="N11" s="1">
        <v>1</v>
      </c>
      <c r="O11" s="1">
        <v>1</v>
      </c>
      <c r="P11" s="1">
        <v>4</v>
      </c>
      <c r="Q11" s="1">
        <v>8</v>
      </c>
      <c r="R11" s="2">
        <v>11.37</v>
      </c>
      <c r="S11" s="1">
        <v>0</v>
      </c>
      <c r="T11" s="2">
        <v>1.42</v>
      </c>
      <c r="U11" s="2">
        <v>1.26</v>
      </c>
      <c r="V11" s="10">
        <v>0</v>
      </c>
      <c r="W11" s="10">
        <v>0</v>
      </c>
      <c r="X11" s="10">
        <v>0.2</v>
      </c>
      <c r="Y11" s="10">
        <v>3</v>
      </c>
      <c r="Z11" s="10">
        <v>0</v>
      </c>
      <c r="AA11" s="10">
        <v>0</v>
      </c>
      <c r="AB11" s="10">
        <v>0</v>
      </c>
      <c r="AC11" s="10">
        <v>0</v>
      </c>
      <c r="AD11" s="12">
        <v>0</v>
      </c>
      <c r="AE11" s="11">
        <v>5.6872037914691944</v>
      </c>
      <c r="AF11" s="11">
        <v>0</v>
      </c>
      <c r="AG11" s="11">
        <v>5.6872037914691944</v>
      </c>
      <c r="AH11" s="13">
        <v>2</v>
      </c>
      <c r="AI11" s="1">
        <v>53</v>
      </c>
      <c r="AJ11" s="1" t="s">
        <v>909</v>
      </c>
      <c r="AK11" s="1" t="s">
        <v>1747</v>
      </c>
      <c r="AL11" s="1" t="s">
        <v>241</v>
      </c>
      <c r="AM11" s="1" t="s">
        <v>1748</v>
      </c>
      <c r="AN11">
        <v>1.0600319561743894</v>
      </c>
      <c r="AO11">
        <v>429.61186366066084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62" x14ac:dyDescent="0.3">
      <c r="A12" s="1" t="s">
        <v>17</v>
      </c>
      <c r="B12" s="1" t="s">
        <v>166</v>
      </c>
      <c r="C12" s="1" t="s">
        <v>463</v>
      </c>
      <c r="D12" s="1" t="s">
        <v>56</v>
      </c>
      <c r="E12" s="1" t="s">
        <v>46</v>
      </c>
      <c r="F12" s="1">
        <v>7</v>
      </c>
      <c r="G12" s="1">
        <v>6</v>
      </c>
      <c r="H12" s="1">
        <v>0</v>
      </c>
      <c r="I12" s="1">
        <v>0</v>
      </c>
      <c r="J12" s="1">
        <v>0</v>
      </c>
      <c r="K12" s="1">
        <v>0</v>
      </c>
      <c r="L12" s="2">
        <v>27</v>
      </c>
      <c r="M12" s="1">
        <v>22</v>
      </c>
      <c r="N12" s="1">
        <v>11</v>
      </c>
      <c r="O12" s="1">
        <v>9</v>
      </c>
      <c r="P12" s="1">
        <v>11</v>
      </c>
      <c r="Q12" s="1">
        <v>22</v>
      </c>
      <c r="R12" s="2">
        <v>7.33</v>
      </c>
      <c r="S12" s="1">
        <v>2</v>
      </c>
      <c r="T12" s="2">
        <v>3</v>
      </c>
      <c r="U12" s="2">
        <v>1.22</v>
      </c>
      <c r="V12" s="10">
        <v>5</v>
      </c>
      <c r="W12" s="10">
        <v>0</v>
      </c>
      <c r="X12" s="10">
        <v>0.222</v>
      </c>
      <c r="Y12" s="10">
        <v>2</v>
      </c>
      <c r="Z12" s="10">
        <v>3</v>
      </c>
      <c r="AA12" s="10">
        <v>0</v>
      </c>
      <c r="AB12" s="10">
        <v>1</v>
      </c>
      <c r="AC12" s="10">
        <v>0</v>
      </c>
      <c r="AD12" s="12">
        <v>0</v>
      </c>
      <c r="AE12" s="11">
        <v>7.333333333333333</v>
      </c>
      <c r="AF12" s="11">
        <v>0.66666666666666663</v>
      </c>
      <c r="AG12" s="11">
        <v>3.6666666666666665</v>
      </c>
      <c r="AH12" s="13">
        <v>2</v>
      </c>
      <c r="AI12" s="1">
        <v>53</v>
      </c>
      <c r="AJ12" s="1" t="s">
        <v>909</v>
      </c>
      <c r="AK12" s="1" t="s">
        <v>245</v>
      </c>
      <c r="AL12" s="1" t="s">
        <v>241</v>
      </c>
      <c r="AM12" s="1" t="s">
        <v>737</v>
      </c>
      <c r="AN12">
        <v>1.0600319561743894</v>
      </c>
      <c r="AO12">
        <v>203.34961546604612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</row>
    <row r="13" spans="1:62" x14ac:dyDescent="0.3">
      <c r="A13" s="1" t="s">
        <v>17</v>
      </c>
      <c r="B13" s="1" t="s">
        <v>2228</v>
      </c>
      <c r="C13" s="1" t="s">
        <v>2221</v>
      </c>
      <c r="D13" s="1" t="s">
        <v>56</v>
      </c>
      <c r="E13" s="1" t="s">
        <v>46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2">
        <v>2</v>
      </c>
      <c r="M13" s="1">
        <v>2</v>
      </c>
      <c r="N13" s="1">
        <v>3</v>
      </c>
      <c r="O13" s="1">
        <v>3</v>
      </c>
      <c r="P13" s="1">
        <v>4</v>
      </c>
      <c r="Q13" s="1">
        <v>1</v>
      </c>
      <c r="R13" s="2">
        <v>4.5</v>
      </c>
      <c r="S13" s="1">
        <v>0</v>
      </c>
      <c r="T13" s="2">
        <v>13.5</v>
      </c>
      <c r="U13" s="2">
        <v>3</v>
      </c>
      <c r="V13" s="10">
        <v>0</v>
      </c>
      <c r="W13" s="10">
        <v>0</v>
      </c>
      <c r="X13" s="10">
        <v>0.25</v>
      </c>
      <c r="Y13" s="10">
        <v>2</v>
      </c>
      <c r="Z13" s="10">
        <v>0</v>
      </c>
      <c r="AA13" s="10">
        <v>0</v>
      </c>
      <c r="AB13" s="10">
        <v>0</v>
      </c>
      <c r="AC13" s="10">
        <v>0</v>
      </c>
      <c r="AD13" s="12">
        <v>0</v>
      </c>
      <c r="AE13" s="11">
        <v>9</v>
      </c>
      <c r="AF13" s="11">
        <v>0</v>
      </c>
      <c r="AG13" s="11">
        <v>18</v>
      </c>
      <c r="AH13" s="13">
        <v>0.25</v>
      </c>
      <c r="AI13" s="1">
        <v>53</v>
      </c>
      <c r="AJ13" s="1" t="s">
        <v>909</v>
      </c>
      <c r="AK13" s="1" t="s">
        <v>2229</v>
      </c>
      <c r="AL13" s="1" t="s">
        <v>241</v>
      </c>
      <c r="AM13" s="1" t="s">
        <v>2230</v>
      </c>
      <c r="AN13">
        <v>1.0600319561743894</v>
      </c>
      <c r="AO13">
        <v>45.188803436899143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</row>
    <row r="14" spans="1:62" x14ac:dyDescent="0.3">
      <c r="A14" s="1" t="s">
        <v>17</v>
      </c>
      <c r="B14" s="1" t="s">
        <v>2111</v>
      </c>
      <c r="C14" s="1" t="s">
        <v>2092</v>
      </c>
      <c r="D14" s="1" t="s">
        <v>37</v>
      </c>
      <c r="E14" s="1" t="s">
        <v>46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2">
        <v>2</v>
      </c>
      <c r="M14" s="1">
        <v>2</v>
      </c>
      <c r="N14" s="1">
        <v>0</v>
      </c>
      <c r="O14" s="1">
        <v>0</v>
      </c>
      <c r="P14" s="1">
        <v>0</v>
      </c>
      <c r="Q14" s="1">
        <v>2</v>
      </c>
      <c r="R14" s="2">
        <v>9</v>
      </c>
      <c r="S14" s="1">
        <v>0</v>
      </c>
      <c r="T14" s="2">
        <v>0</v>
      </c>
      <c r="U14" s="2">
        <v>1</v>
      </c>
      <c r="V14" s="10">
        <v>1</v>
      </c>
      <c r="W14" s="10">
        <v>0</v>
      </c>
      <c r="X14" s="10">
        <v>0.25</v>
      </c>
      <c r="Y14" s="10">
        <v>2</v>
      </c>
      <c r="Z14" s="10">
        <v>0</v>
      </c>
      <c r="AA14" s="10">
        <v>0</v>
      </c>
      <c r="AB14" s="10">
        <v>0</v>
      </c>
      <c r="AC14" s="10">
        <v>0</v>
      </c>
      <c r="AD14" s="12">
        <v>1</v>
      </c>
      <c r="AE14" s="11">
        <v>9</v>
      </c>
      <c r="AF14" s="11">
        <v>0</v>
      </c>
      <c r="AG14" s="11">
        <v>0</v>
      </c>
      <c r="AH14" s="13" t="e">
        <v>#NUM!</v>
      </c>
      <c r="AI14" s="1">
        <v>53</v>
      </c>
      <c r="AJ14" s="1" t="s">
        <v>909</v>
      </c>
      <c r="AK14" s="1" t="s">
        <v>2112</v>
      </c>
      <c r="AL14" s="1" t="s">
        <v>241</v>
      </c>
      <c r="AM14" s="1" t="s">
        <v>2113</v>
      </c>
      <c r="AN14">
        <v>1.0600319561743894</v>
      </c>
      <c r="AO14">
        <v>1500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</row>
    <row r="15" spans="1:62" x14ac:dyDescent="0.3">
      <c r="A15" s="1" t="s">
        <v>17</v>
      </c>
      <c r="B15" s="1" t="s">
        <v>970</v>
      </c>
      <c r="C15" s="1" t="s">
        <v>471</v>
      </c>
      <c r="D15" s="1" t="s">
        <v>56</v>
      </c>
      <c r="E15" s="1" t="s">
        <v>46</v>
      </c>
      <c r="F15" s="1">
        <v>5</v>
      </c>
      <c r="G15" s="1">
        <v>5</v>
      </c>
      <c r="H15" s="1">
        <v>0</v>
      </c>
      <c r="I15" s="1">
        <v>3</v>
      </c>
      <c r="J15" s="1">
        <v>0</v>
      </c>
      <c r="K15" s="1">
        <v>0</v>
      </c>
      <c r="L15" s="2">
        <v>14.33</v>
      </c>
      <c r="M15" s="1">
        <v>29</v>
      </c>
      <c r="N15" s="1">
        <v>25</v>
      </c>
      <c r="O15" s="1">
        <v>22</v>
      </c>
      <c r="P15" s="1">
        <v>14</v>
      </c>
      <c r="Q15" s="1">
        <v>11</v>
      </c>
      <c r="R15" s="2">
        <v>6.91</v>
      </c>
      <c r="S15" s="1">
        <v>2</v>
      </c>
      <c r="T15" s="2">
        <v>13.81</v>
      </c>
      <c r="U15" s="2">
        <v>3</v>
      </c>
      <c r="V15" s="10">
        <v>9</v>
      </c>
      <c r="W15" s="10">
        <v>1</v>
      </c>
      <c r="X15" s="10">
        <v>0.42</v>
      </c>
      <c r="Y15" s="10">
        <v>2</v>
      </c>
      <c r="Z15" s="10">
        <v>0</v>
      </c>
      <c r="AA15" s="10">
        <v>1</v>
      </c>
      <c r="AB15" s="10">
        <v>1</v>
      </c>
      <c r="AC15" s="10">
        <v>0</v>
      </c>
      <c r="AD15" s="12">
        <v>0</v>
      </c>
      <c r="AE15" s="11">
        <v>18.213538032100487</v>
      </c>
      <c r="AF15" s="11">
        <v>1.2561060711793441</v>
      </c>
      <c r="AG15" s="11">
        <v>8.792742498255409</v>
      </c>
      <c r="AH15" s="13">
        <v>0.7857142857142857</v>
      </c>
      <c r="AI15" s="1">
        <v>53</v>
      </c>
      <c r="AJ15" s="1" t="s">
        <v>909</v>
      </c>
      <c r="AK15" s="1" t="s">
        <v>254</v>
      </c>
      <c r="AL15" s="1" t="s">
        <v>241</v>
      </c>
      <c r="AM15" s="1" t="s">
        <v>745</v>
      </c>
      <c r="AN15">
        <v>1.0600319561743894</v>
      </c>
      <c r="AO15">
        <v>44.174427689944849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</row>
    <row r="16" spans="1:62" x14ac:dyDescent="0.3">
      <c r="A16" s="1" t="s">
        <v>17</v>
      </c>
      <c r="B16" s="1" t="s">
        <v>40</v>
      </c>
      <c r="C16" s="1" t="s">
        <v>461</v>
      </c>
      <c r="D16" s="1" t="s">
        <v>45</v>
      </c>
      <c r="E16" s="1" t="s">
        <v>38</v>
      </c>
      <c r="F16" s="1">
        <v>20</v>
      </c>
      <c r="G16" s="1">
        <v>0</v>
      </c>
      <c r="H16" s="1">
        <v>2</v>
      </c>
      <c r="I16" s="1">
        <v>1</v>
      </c>
      <c r="J16" s="1">
        <v>0</v>
      </c>
      <c r="K16" s="1">
        <v>0</v>
      </c>
      <c r="L16" s="2">
        <v>27</v>
      </c>
      <c r="M16" s="1">
        <v>32</v>
      </c>
      <c r="N16" s="1">
        <v>24</v>
      </c>
      <c r="O16" s="1">
        <v>16</v>
      </c>
      <c r="P16" s="1">
        <v>27</v>
      </c>
      <c r="Q16" s="1">
        <v>16</v>
      </c>
      <c r="R16" s="2">
        <v>5.33</v>
      </c>
      <c r="S16" s="1">
        <v>2</v>
      </c>
      <c r="T16" s="2">
        <v>5.33</v>
      </c>
      <c r="U16" s="2">
        <v>2.19</v>
      </c>
      <c r="V16" s="10">
        <v>5</v>
      </c>
      <c r="W16" s="10">
        <v>1</v>
      </c>
      <c r="X16" s="10">
        <v>0.28799999999999998</v>
      </c>
      <c r="Y16" s="10">
        <v>1</v>
      </c>
      <c r="Z16" s="10">
        <v>6</v>
      </c>
      <c r="AA16" s="10">
        <v>0</v>
      </c>
      <c r="AB16" s="10">
        <v>3</v>
      </c>
      <c r="AC16" s="10">
        <v>1</v>
      </c>
      <c r="AD16" s="12">
        <v>0.66666666666666663</v>
      </c>
      <c r="AE16" s="11">
        <v>10.666666666666666</v>
      </c>
      <c r="AF16" s="11">
        <v>0.66666666666666663</v>
      </c>
      <c r="AG16" s="11">
        <v>9</v>
      </c>
      <c r="AH16" s="13">
        <v>0.59259259259259256</v>
      </c>
      <c r="AI16" s="1">
        <v>53</v>
      </c>
      <c r="AJ16" s="1" t="s">
        <v>909</v>
      </c>
      <c r="AK16" s="1" t="s">
        <v>243</v>
      </c>
      <c r="AL16" s="1" t="s">
        <v>241</v>
      </c>
      <c r="AM16" s="1" t="s">
        <v>735</v>
      </c>
      <c r="AN16">
        <v>1.0600319561743894</v>
      </c>
      <c r="AO16">
        <v>114.4556935080935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62" x14ac:dyDescent="0.3">
      <c r="A17" s="1" t="s">
        <v>17</v>
      </c>
      <c r="B17" s="1" t="s">
        <v>70</v>
      </c>
      <c r="C17" s="1" t="s">
        <v>1722</v>
      </c>
      <c r="D17" s="1" t="s">
        <v>52</v>
      </c>
      <c r="E17" s="1" t="s">
        <v>46</v>
      </c>
      <c r="F17" s="1">
        <v>5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2">
        <v>10</v>
      </c>
      <c r="M17" s="1">
        <v>9</v>
      </c>
      <c r="N17" s="1">
        <v>7</v>
      </c>
      <c r="O17" s="1">
        <v>5</v>
      </c>
      <c r="P17" s="1">
        <v>4</v>
      </c>
      <c r="Q17" s="1">
        <v>8</v>
      </c>
      <c r="R17" s="2">
        <v>7.2</v>
      </c>
      <c r="S17" s="1">
        <v>1</v>
      </c>
      <c r="T17" s="2">
        <v>4.5</v>
      </c>
      <c r="U17" s="2">
        <v>1.3</v>
      </c>
      <c r="V17" s="10">
        <v>4</v>
      </c>
      <c r="W17" s="10">
        <v>1</v>
      </c>
      <c r="X17" s="10">
        <v>0.22500000000000001</v>
      </c>
      <c r="Y17" s="10">
        <v>1</v>
      </c>
      <c r="Z17" s="10">
        <v>1</v>
      </c>
      <c r="AA17" s="10">
        <v>0</v>
      </c>
      <c r="AB17" s="10">
        <v>1</v>
      </c>
      <c r="AC17" s="10">
        <v>0</v>
      </c>
      <c r="AD17" s="12">
        <v>1</v>
      </c>
      <c r="AE17" s="11">
        <v>8.1</v>
      </c>
      <c r="AF17" s="11">
        <v>0.9</v>
      </c>
      <c r="AG17" s="11">
        <v>3.6</v>
      </c>
      <c r="AH17" s="13">
        <v>2</v>
      </c>
      <c r="AI17" s="1">
        <v>53</v>
      </c>
      <c r="AJ17" s="1" t="s">
        <v>909</v>
      </c>
      <c r="AK17" s="1" t="s">
        <v>1743</v>
      </c>
      <c r="AL17" s="1" t="s">
        <v>241</v>
      </c>
      <c r="AM17" s="1" t="s">
        <v>1744</v>
      </c>
      <c r="AN17">
        <v>1.0600319561743894</v>
      </c>
      <c r="AO17">
        <v>135.56641031069739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</row>
    <row r="18" spans="1:62" x14ac:dyDescent="0.3">
      <c r="A18" s="1" t="s">
        <v>17</v>
      </c>
      <c r="B18" s="1" t="s">
        <v>85</v>
      </c>
      <c r="C18" s="1" t="s">
        <v>464</v>
      </c>
      <c r="D18" s="1" t="s">
        <v>56</v>
      </c>
      <c r="E18" s="1" t="s">
        <v>46</v>
      </c>
      <c r="F18" s="1">
        <v>9</v>
      </c>
      <c r="G18" s="1">
        <v>9</v>
      </c>
      <c r="H18" s="1">
        <v>1</v>
      </c>
      <c r="I18" s="1">
        <v>3</v>
      </c>
      <c r="J18" s="1">
        <v>0</v>
      </c>
      <c r="K18" s="1">
        <v>0</v>
      </c>
      <c r="L18" s="2">
        <v>33.33</v>
      </c>
      <c r="M18" s="1">
        <v>44</v>
      </c>
      <c r="N18" s="1">
        <v>30</v>
      </c>
      <c r="O18" s="1">
        <v>24</v>
      </c>
      <c r="P18" s="1">
        <v>17</v>
      </c>
      <c r="Q18" s="1">
        <v>26</v>
      </c>
      <c r="R18" s="2">
        <v>7.02</v>
      </c>
      <c r="S18" s="1">
        <v>3</v>
      </c>
      <c r="T18" s="2">
        <v>6.48</v>
      </c>
      <c r="U18" s="2">
        <v>1.83</v>
      </c>
      <c r="V18" s="10">
        <v>12</v>
      </c>
      <c r="W18" s="10">
        <v>4</v>
      </c>
      <c r="X18" s="10">
        <v>0.31900000000000001</v>
      </c>
      <c r="Y18" s="10">
        <v>1</v>
      </c>
      <c r="Z18" s="10">
        <v>1</v>
      </c>
      <c r="AA18" s="10">
        <v>0</v>
      </c>
      <c r="AB18" s="10">
        <v>1</v>
      </c>
      <c r="AC18" s="10">
        <v>0</v>
      </c>
      <c r="AD18" s="12">
        <v>0.25</v>
      </c>
      <c r="AE18" s="11">
        <v>11.881188118811881</v>
      </c>
      <c r="AF18" s="11">
        <v>0.81008100810081007</v>
      </c>
      <c r="AG18" s="11">
        <v>4.5904590459045904</v>
      </c>
      <c r="AH18" s="13">
        <v>1.5294117647058822</v>
      </c>
      <c r="AI18" s="1">
        <v>53</v>
      </c>
      <c r="AJ18" s="1" t="s">
        <v>909</v>
      </c>
      <c r="AK18" s="1" t="s">
        <v>246</v>
      </c>
      <c r="AL18" s="1" t="s">
        <v>241</v>
      </c>
      <c r="AM18" s="1" t="s">
        <v>738</v>
      </c>
      <c r="AN18">
        <v>1.0600319561743894</v>
      </c>
      <c r="AO18">
        <v>94.143340493539867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</row>
    <row r="19" spans="1:62" x14ac:dyDescent="0.3">
      <c r="A19" s="1" t="s">
        <v>17</v>
      </c>
      <c r="B19" s="1" t="s">
        <v>128</v>
      </c>
      <c r="C19" s="1" t="s">
        <v>1697</v>
      </c>
      <c r="D19" s="1" t="s">
        <v>56</v>
      </c>
      <c r="E19" s="1" t="s">
        <v>46</v>
      </c>
      <c r="F19" s="1">
        <v>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2">
        <v>3.33</v>
      </c>
      <c r="M19" s="1">
        <v>3</v>
      </c>
      <c r="N19" s="1">
        <v>6</v>
      </c>
      <c r="O19" s="1">
        <v>4</v>
      </c>
      <c r="P19" s="1">
        <v>5</v>
      </c>
      <c r="Q19" s="1">
        <v>2</v>
      </c>
      <c r="R19" s="2">
        <v>5.4</v>
      </c>
      <c r="S19" s="1">
        <v>0</v>
      </c>
      <c r="T19" s="2">
        <v>10.8</v>
      </c>
      <c r="U19" s="2">
        <v>2.4</v>
      </c>
      <c r="V19" s="10">
        <v>0</v>
      </c>
      <c r="W19" s="10">
        <v>0</v>
      </c>
      <c r="X19" s="10">
        <v>0.23100000000000001</v>
      </c>
      <c r="Y19" s="10">
        <v>1</v>
      </c>
      <c r="Z19" s="10">
        <v>4</v>
      </c>
      <c r="AA19" s="10">
        <v>0</v>
      </c>
      <c r="AB19" s="10">
        <v>0</v>
      </c>
      <c r="AC19" s="10">
        <v>0</v>
      </c>
      <c r="AD19" s="12">
        <v>0</v>
      </c>
      <c r="AE19" s="11">
        <v>8.1081081081081088</v>
      </c>
      <c r="AF19" s="11">
        <v>0</v>
      </c>
      <c r="AG19" s="11">
        <v>13.513513513513512</v>
      </c>
      <c r="AH19" s="13">
        <v>0.4</v>
      </c>
      <c r="AI19" s="1">
        <v>53</v>
      </c>
      <c r="AJ19" s="1" t="s">
        <v>909</v>
      </c>
      <c r="AK19" s="1" t="s">
        <v>1708</v>
      </c>
      <c r="AL19" s="1" t="s">
        <v>241</v>
      </c>
      <c r="AM19" s="1" t="s">
        <v>1709</v>
      </c>
      <c r="AN19">
        <v>1.0600319561743894</v>
      </c>
      <c r="AO19">
        <v>56.486004296123916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</row>
    <row r="20" spans="1:62" x14ac:dyDescent="0.3">
      <c r="A20" s="1" t="s">
        <v>17</v>
      </c>
      <c r="B20" s="1" t="s">
        <v>1583</v>
      </c>
      <c r="C20" s="1" t="s">
        <v>2129</v>
      </c>
      <c r="D20" s="1" t="s">
        <v>56</v>
      </c>
      <c r="E20" s="1" t="s">
        <v>46</v>
      </c>
      <c r="F20" s="1">
        <v>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2">
        <v>3</v>
      </c>
      <c r="M20" s="1">
        <v>3</v>
      </c>
      <c r="N20" s="1">
        <v>4</v>
      </c>
      <c r="O20" s="1">
        <v>4</v>
      </c>
      <c r="P20" s="1">
        <v>5</v>
      </c>
      <c r="Q20" s="1">
        <v>1</v>
      </c>
      <c r="R20" s="2">
        <v>3</v>
      </c>
      <c r="S20" s="1">
        <v>0</v>
      </c>
      <c r="T20" s="2">
        <v>12</v>
      </c>
      <c r="U20" s="2">
        <v>2.67</v>
      </c>
      <c r="V20" s="10">
        <v>1</v>
      </c>
      <c r="W20" s="10">
        <v>0</v>
      </c>
      <c r="X20" s="10">
        <v>0.27300000000000002</v>
      </c>
      <c r="Y20" s="10">
        <v>1</v>
      </c>
      <c r="Z20" s="10">
        <v>0</v>
      </c>
      <c r="AA20" s="10">
        <v>0</v>
      </c>
      <c r="AB20" s="10">
        <v>1</v>
      </c>
      <c r="AC20" s="10">
        <v>0</v>
      </c>
      <c r="AD20" s="12">
        <v>0</v>
      </c>
      <c r="AE20" s="11">
        <v>9</v>
      </c>
      <c r="AF20" s="11">
        <v>0</v>
      </c>
      <c r="AG20" s="11">
        <v>15</v>
      </c>
      <c r="AH20" s="13">
        <v>0.2</v>
      </c>
      <c r="AI20" s="1">
        <v>53</v>
      </c>
      <c r="AJ20" s="1" t="s">
        <v>909</v>
      </c>
      <c r="AK20" s="1" t="s">
        <v>2138</v>
      </c>
      <c r="AL20" s="1" t="s">
        <v>241</v>
      </c>
      <c r="AM20" s="1" t="s">
        <v>2139</v>
      </c>
      <c r="AN20">
        <v>1.0600319561743894</v>
      </c>
      <c r="AO20">
        <v>50.837403866511529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</row>
    <row r="21" spans="1:62" x14ac:dyDescent="0.3">
      <c r="A21" s="1" t="s">
        <v>17</v>
      </c>
      <c r="B21" s="1" t="s">
        <v>1677</v>
      </c>
      <c r="C21" s="1" t="s">
        <v>466</v>
      </c>
      <c r="D21" s="1" t="s">
        <v>45</v>
      </c>
      <c r="E21" s="1" t="s">
        <v>46</v>
      </c>
      <c r="F21" s="1">
        <v>11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2">
        <v>13</v>
      </c>
      <c r="M21" s="1">
        <v>16</v>
      </c>
      <c r="N21" s="1">
        <v>9</v>
      </c>
      <c r="O21" s="1">
        <v>8</v>
      </c>
      <c r="P21" s="1">
        <v>7</v>
      </c>
      <c r="Q21" s="1">
        <v>8</v>
      </c>
      <c r="R21" s="2">
        <v>5.54</v>
      </c>
      <c r="S21" s="1">
        <v>1</v>
      </c>
      <c r="T21" s="2">
        <v>5.54</v>
      </c>
      <c r="U21" s="2">
        <v>1.77</v>
      </c>
      <c r="V21" s="10">
        <v>2</v>
      </c>
      <c r="W21" s="10">
        <v>0</v>
      </c>
      <c r="X21" s="10">
        <v>0.32700000000000001</v>
      </c>
      <c r="Y21" s="10">
        <v>1</v>
      </c>
      <c r="Z21" s="10">
        <v>1</v>
      </c>
      <c r="AA21" s="10">
        <v>0</v>
      </c>
      <c r="AB21" s="10">
        <v>0</v>
      </c>
      <c r="AC21" s="10">
        <v>0</v>
      </c>
      <c r="AD21" s="12">
        <v>0</v>
      </c>
      <c r="AE21" s="11">
        <v>11.076923076923077</v>
      </c>
      <c r="AF21" s="11">
        <v>0.69230769230769229</v>
      </c>
      <c r="AG21" s="11">
        <v>4.8461538461538458</v>
      </c>
      <c r="AH21" s="13">
        <v>1.1428571428571428</v>
      </c>
      <c r="AI21" s="1">
        <v>53</v>
      </c>
      <c r="AJ21" s="1" t="s">
        <v>909</v>
      </c>
      <c r="AK21" s="1" t="s">
        <v>248</v>
      </c>
      <c r="AL21" s="1" t="s">
        <v>241</v>
      </c>
      <c r="AM21" s="1" t="s">
        <v>740</v>
      </c>
      <c r="AN21">
        <v>1.0600319561743894</v>
      </c>
      <c r="AO21">
        <v>110.11712028847263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</row>
    <row r="22" spans="1:62" x14ac:dyDescent="0.3">
      <c r="A22" s="1" t="s">
        <v>17</v>
      </c>
      <c r="B22" s="1" t="s">
        <v>1129</v>
      </c>
      <c r="C22" s="1" t="s">
        <v>2020</v>
      </c>
      <c r="D22" s="1" t="s">
        <v>56</v>
      </c>
      <c r="E22" s="1" t="s">
        <v>46</v>
      </c>
      <c r="F22" s="1">
        <v>3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2">
        <v>6</v>
      </c>
      <c r="M22" s="1">
        <v>7</v>
      </c>
      <c r="N22" s="1">
        <v>6</v>
      </c>
      <c r="O22" s="1">
        <v>5</v>
      </c>
      <c r="P22" s="1">
        <v>6</v>
      </c>
      <c r="Q22" s="1">
        <v>4</v>
      </c>
      <c r="R22" s="2">
        <v>6</v>
      </c>
      <c r="S22" s="1">
        <v>0</v>
      </c>
      <c r="T22" s="2">
        <v>7.5</v>
      </c>
      <c r="U22" s="2">
        <v>2.17</v>
      </c>
      <c r="V22" s="10">
        <v>1</v>
      </c>
      <c r="W22" s="10">
        <v>0</v>
      </c>
      <c r="X22" s="10">
        <v>0.29199999999999998</v>
      </c>
      <c r="Y22" s="10">
        <v>1</v>
      </c>
      <c r="Z22" s="10">
        <v>1</v>
      </c>
      <c r="AA22" s="10">
        <v>0</v>
      </c>
      <c r="AB22" s="10">
        <v>0</v>
      </c>
      <c r="AC22" s="10">
        <v>0</v>
      </c>
      <c r="AD22" s="12">
        <v>1</v>
      </c>
      <c r="AE22" s="11">
        <v>10.5</v>
      </c>
      <c r="AF22" s="11">
        <v>0</v>
      </c>
      <c r="AG22" s="11">
        <v>9</v>
      </c>
      <c r="AH22" s="13">
        <v>0.66666666666666663</v>
      </c>
      <c r="AI22" s="1">
        <v>53</v>
      </c>
      <c r="AJ22" s="1" t="s">
        <v>909</v>
      </c>
      <c r="AK22" s="1" t="s">
        <v>2041</v>
      </c>
      <c r="AL22" s="1" t="s">
        <v>241</v>
      </c>
      <c r="AM22" s="1" t="s">
        <v>2042</v>
      </c>
      <c r="AN22">
        <v>1.0600319561743894</v>
      </c>
      <c r="AO22">
        <v>81.339846186418441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x14ac:dyDescent="0.3">
      <c r="A23" s="1" t="s">
        <v>17</v>
      </c>
      <c r="B23" s="1" t="s">
        <v>970</v>
      </c>
      <c r="C23" s="1" t="s">
        <v>462</v>
      </c>
      <c r="D23" s="1" t="s">
        <v>56</v>
      </c>
      <c r="E23" s="1" t="s">
        <v>46</v>
      </c>
      <c r="F23" s="1">
        <v>2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2">
        <v>7.33</v>
      </c>
      <c r="M23" s="1">
        <v>6</v>
      </c>
      <c r="N23" s="1">
        <v>4</v>
      </c>
      <c r="O23" s="1">
        <v>2</v>
      </c>
      <c r="P23" s="1">
        <v>9</v>
      </c>
      <c r="Q23" s="1">
        <v>4</v>
      </c>
      <c r="R23" s="2">
        <v>4.91</v>
      </c>
      <c r="S23" s="1">
        <v>0</v>
      </c>
      <c r="T23" s="2">
        <v>2.4500000000000002</v>
      </c>
      <c r="U23" s="2">
        <v>2.0499999999999998</v>
      </c>
      <c r="V23" s="10">
        <v>4</v>
      </c>
      <c r="W23" s="10">
        <v>1</v>
      </c>
      <c r="X23" s="10">
        <v>0.222</v>
      </c>
      <c r="Y23" s="10">
        <v>1</v>
      </c>
      <c r="Z23" s="10">
        <v>1</v>
      </c>
      <c r="AA23" s="10">
        <v>0</v>
      </c>
      <c r="AB23" s="10">
        <v>1</v>
      </c>
      <c r="AC23" s="10">
        <v>0</v>
      </c>
      <c r="AD23" s="12">
        <v>0</v>
      </c>
      <c r="AE23" s="11">
        <v>7.3669849931787175</v>
      </c>
      <c r="AF23" s="11">
        <v>0</v>
      </c>
      <c r="AG23" s="11">
        <v>11.050477489768076</v>
      </c>
      <c r="AH23" s="13">
        <v>0.44444444444444442</v>
      </c>
      <c r="AI23" s="1">
        <v>53</v>
      </c>
      <c r="AJ23" s="1" t="s">
        <v>909</v>
      </c>
      <c r="AK23" s="1" t="s">
        <v>244</v>
      </c>
      <c r="AL23" s="1" t="s">
        <v>241</v>
      </c>
      <c r="AM23" s="1" t="s">
        <v>736</v>
      </c>
      <c r="AN23">
        <v>1.0600319561743894</v>
      </c>
      <c r="AO23">
        <v>248.99952914209729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x14ac:dyDescent="0.3">
      <c r="A24" s="1" t="s">
        <v>17</v>
      </c>
      <c r="B24" s="1" t="s">
        <v>970</v>
      </c>
      <c r="C24" s="1" t="s">
        <v>469</v>
      </c>
      <c r="D24" s="1" t="s">
        <v>56</v>
      </c>
      <c r="E24" s="1" t="s">
        <v>38</v>
      </c>
      <c r="F24" s="1">
        <v>3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2">
        <v>2.33</v>
      </c>
      <c r="M24" s="1">
        <v>3</v>
      </c>
      <c r="N24" s="1">
        <v>4</v>
      </c>
      <c r="O24" s="1">
        <v>4</v>
      </c>
      <c r="P24" s="1">
        <v>6</v>
      </c>
      <c r="Q24" s="1">
        <v>5</v>
      </c>
      <c r="R24" s="2">
        <v>19.29</v>
      </c>
      <c r="S24" s="1">
        <v>0</v>
      </c>
      <c r="T24" s="2">
        <v>15.43</v>
      </c>
      <c r="U24" s="2">
        <v>3.86</v>
      </c>
      <c r="V24" s="10">
        <v>0</v>
      </c>
      <c r="W24" s="10">
        <v>0</v>
      </c>
      <c r="X24" s="10">
        <v>0.3</v>
      </c>
      <c r="Y24" s="10">
        <v>1</v>
      </c>
      <c r="Z24" s="10">
        <v>0</v>
      </c>
      <c r="AA24" s="10">
        <v>0</v>
      </c>
      <c r="AB24" s="10">
        <v>0</v>
      </c>
      <c r="AC24" s="10">
        <v>0</v>
      </c>
      <c r="AD24" s="12">
        <v>1</v>
      </c>
      <c r="AE24" s="11">
        <v>11.587982832618026</v>
      </c>
      <c r="AF24" s="11">
        <v>0</v>
      </c>
      <c r="AG24" s="11">
        <v>23.175965665236053</v>
      </c>
      <c r="AH24" s="13">
        <v>0.83333333333333337</v>
      </c>
      <c r="AI24" s="1">
        <v>53</v>
      </c>
      <c r="AJ24" s="1" t="s">
        <v>909</v>
      </c>
      <c r="AK24" s="1" t="s">
        <v>252</v>
      </c>
      <c r="AL24" s="1" t="s">
        <v>241</v>
      </c>
      <c r="AM24" s="1" t="s">
        <v>743</v>
      </c>
      <c r="AN24">
        <v>1.0600319561743894</v>
      </c>
      <c r="AO24">
        <v>39.536542216340784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x14ac:dyDescent="0.3">
      <c r="A25" s="1" t="s">
        <v>17</v>
      </c>
      <c r="B25" s="1" t="s">
        <v>970</v>
      </c>
      <c r="C25" s="1" t="s">
        <v>1032</v>
      </c>
      <c r="D25" s="1" t="s">
        <v>37</v>
      </c>
      <c r="E25" s="1" t="s">
        <v>60</v>
      </c>
      <c r="F25" s="1">
        <v>3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2">
        <v>2.33</v>
      </c>
      <c r="M25" s="1">
        <v>5</v>
      </c>
      <c r="N25" s="1">
        <v>4</v>
      </c>
      <c r="O25" s="1">
        <v>2</v>
      </c>
      <c r="P25" s="1">
        <v>2</v>
      </c>
      <c r="Q25" s="1">
        <v>0</v>
      </c>
      <c r="R25" s="2">
        <v>0</v>
      </c>
      <c r="S25" s="1">
        <v>0</v>
      </c>
      <c r="T25" s="2">
        <v>7.71</v>
      </c>
      <c r="U25" s="2">
        <v>3</v>
      </c>
      <c r="V25" s="10">
        <v>2</v>
      </c>
      <c r="W25" s="10">
        <v>0</v>
      </c>
      <c r="X25" s="10">
        <v>0.41699999999999998</v>
      </c>
      <c r="Y25" s="10">
        <v>1</v>
      </c>
      <c r="Z25" s="10">
        <v>2</v>
      </c>
      <c r="AA25" s="10">
        <v>0</v>
      </c>
      <c r="AB25" s="10">
        <v>0</v>
      </c>
      <c r="AC25" s="10">
        <v>0</v>
      </c>
      <c r="AD25" s="12">
        <v>0</v>
      </c>
      <c r="AE25" s="11">
        <v>19.313304721030043</v>
      </c>
      <c r="AF25" s="11">
        <v>0</v>
      </c>
      <c r="AG25" s="11">
        <v>7.7253218884120169</v>
      </c>
      <c r="AH25" s="13">
        <v>0</v>
      </c>
      <c r="AI25" s="1">
        <v>53</v>
      </c>
      <c r="AJ25" s="1" t="s">
        <v>909</v>
      </c>
      <c r="AK25" s="1" t="s">
        <v>1031</v>
      </c>
      <c r="AL25" s="1" t="s">
        <v>241</v>
      </c>
      <c r="AM25" s="1" t="s">
        <v>1033</v>
      </c>
      <c r="AN25">
        <v>1.0600319561743894</v>
      </c>
      <c r="AO25">
        <v>79.124363994570487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x14ac:dyDescent="0.3">
      <c r="A26" s="1" t="s">
        <v>17</v>
      </c>
      <c r="B26" s="1" t="s">
        <v>43</v>
      </c>
      <c r="C26" s="1" t="s">
        <v>1842</v>
      </c>
      <c r="D26" s="1" t="s">
        <v>52</v>
      </c>
      <c r="E26" s="1" t="s">
        <v>38</v>
      </c>
      <c r="F26" s="1">
        <v>1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2">
        <v>2</v>
      </c>
      <c r="M26" s="1">
        <v>3</v>
      </c>
      <c r="N26" s="1">
        <v>2</v>
      </c>
      <c r="O26" s="1">
        <v>2</v>
      </c>
      <c r="P26" s="1">
        <v>0</v>
      </c>
      <c r="Q26" s="1">
        <v>2</v>
      </c>
      <c r="R26" s="2">
        <v>9</v>
      </c>
      <c r="S26" s="1">
        <v>1</v>
      </c>
      <c r="T26" s="2">
        <v>9</v>
      </c>
      <c r="U26" s="2">
        <v>1.5</v>
      </c>
      <c r="V26" s="10">
        <v>0</v>
      </c>
      <c r="W26" s="10">
        <v>0</v>
      </c>
      <c r="X26" s="10">
        <v>0.33300000000000002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2">
        <v>1</v>
      </c>
      <c r="AE26" s="11">
        <v>13.5</v>
      </c>
      <c r="AF26" s="11">
        <v>4.5</v>
      </c>
      <c r="AG26" s="11">
        <v>0</v>
      </c>
      <c r="AH26" s="13" t="e">
        <v>#NUM!</v>
      </c>
      <c r="AI26" s="1">
        <v>53</v>
      </c>
      <c r="AJ26" s="1" t="s">
        <v>909</v>
      </c>
      <c r="AK26" s="1" t="s">
        <v>1856</v>
      </c>
      <c r="AL26" s="1" t="s">
        <v>241</v>
      </c>
      <c r="AM26" s="1" t="s">
        <v>1857</v>
      </c>
      <c r="AN26">
        <v>1.0600319561743894</v>
      </c>
      <c r="AO26">
        <v>67.783205155348696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x14ac:dyDescent="0.3">
      <c r="A27" s="1" t="s">
        <v>17</v>
      </c>
      <c r="B27" s="1" t="s">
        <v>123</v>
      </c>
      <c r="C27" s="1" t="s">
        <v>1780</v>
      </c>
      <c r="D27" s="1" t="s">
        <v>56</v>
      </c>
      <c r="E27" s="1" t="s">
        <v>46</v>
      </c>
      <c r="F27" s="1">
        <v>8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2">
        <v>9.33</v>
      </c>
      <c r="M27" s="1">
        <v>12</v>
      </c>
      <c r="N27" s="1">
        <v>11</v>
      </c>
      <c r="O27" s="1">
        <v>9</v>
      </c>
      <c r="P27" s="1">
        <v>12</v>
      </c>
      <c r="Q27" s="1">
        <v>2</v>
      </c>
      <c r="R27" s="2">
        <v>1.93</v>
      </c>
      <c r="S27" s="1">
        <v>0</v>
      </c>
      <c r="T27" s="2">
        <v>8.68</v>
      </c>
      <c r="U27" s="2">
        <v>2.57</v>
      </c>
      <c r="V27" s="10">
        <v>2</v>
      </c>
      <c r="W27" s="10">
        <v>0</v>
      </c>
      <c r="X27" s="10">
        <v>0.3</v>
      </c>
      <c r="Y27" s="10">
        <v>0</v>
      </c>
      <c r="Z27" s="10">
        <v>3</v>
      </c>
      <c r="AA27" s="10">
        <v>0</v>
      </c>
      <c r="AB27" s="10">
        <v>0</v>
      </c>
      <c r="AC27" s="10">
        <v>0</v>
      </c>
      <c r="AD27" s="12">
        <v>0</v>
      </c>
      <c r="AE27" s="11">
        <v>11.57556270096463</v>
      </c>
      <c r="AF27" s="11">
        <v>0</v>
      </c>
      <c r="AG27" s="11">
        <v>11.57556270096463</v>
      </c>
      <c r="AH27" s="13">
        <v>0.16666666666666666</v>
      </c>
      <c r="AI27" s="1">
        <v>53</v>
      </c>
      <c r="AJ27" s="1" t="s">
        <v>909</v>
      </c>
      <c r="AK27" s="1" t="s">
        <v>1783</v>
      </c>
      <c r="AL27" s="1" t="s">
        <v>241</v>
      </c>
      <c r="AM27" s="1" t="s">
        <v>1784</v>
      </c>
      <c r="AN27">
        <v>1.0600319561743894</v>
      </c>
      <c r="AO27">
        <v>70.282125161075854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x14ac:dyDescent="0.3">
      <c r="A28" s="1" t="s">
        <v>17</v>
      </c>
      <c r="B28" s="1" t="s">
        <v>1710</v>
      </c>
      <c r="C28" s="1" t="s">
        <v>1153</v>
      </c>
      <c r="D28" s="1" t="s">
        <v>37</v>
      </c>
      <c r="E28" s="1" t="s">
        <v>46</v>
      </c>
      <c r="F28" s="1">
        <v>10</v>
      </c>
      <c r="G28" s="1">
        <v>1</v>
      </c>
      <c r="H28" s="1">
        <v>3</v>
      </c>
      <c r="I28" s="1">
        <v>1</v>
      </c>
      <c r="J28" s="1">
        <v>0</v>
      </c>
      <c r="K28" s="1">
        <v>0</v>
      </c>
      <c r="L28" s="2">
        <v>30.33</v>
      </c>
      <c r="M28" s="1">
        <v>27</v>
      </c>
      <c r="N28" s="1">
        <v>20</v>
      </c>
      <c r="O28" s="1">
        <v>15</v>
      </c>
      <c r="P28" s="1">
        <v>18</v>
      </c>
      <c r="Q28" s="1">
        <v>14</v>
      </c>
      <c r="R28" s="2">
        <v>4.1500000000000004</v>
      </c>
      <c r="S28" s="1">
        <v>2</v>
      </c>
      <c r="T28" s="2">
        <v>4.45</v>
      </c>
      <c r="U28" s="2">
        <v>1.48</v>
      </c>
      <c r="V28" s="10">
        <v>6</v>
      </c>
      <c r="W28" s="10">
        <v>1</v>
      </c>
      <c r="X28" s="10">
        <v>0.23899999999999999</v>
      </c>
      <c r="Y28" s="10">
        <v>0</v>
      </c>
      <c r="Z28" s="10">
        <v>2</v>
      </c>
      <c r="AA28" s="10">
        <v>0</v>
      </c>
      <c r="AB28" s="10">
        <v>1</v>
      </c>
      <c r="AC28" s="10">
        <v>0</v>
      </c>
      <c r="AD28" s="12">
        <v>0.75</v>
      </c>
      <c r="AE28" s="11">
        <v>8.0118694362017813</v>
      </c>
      <c r="AF28" s="11">
        <v>0.59347181008902083</v>
      </c>
      <c r="AG28" s="11">
        <v>5.3412462908011875</v>
      </c>
      <c r="AH28" s="13">
        <v>0.77777777777777779</v>
      </c>
      <c r="AI28" s="1">
        <v>53</v>
      </c>
      <c r="AJ28" s="1" t="s">
        <v>909</v>
      </c>
      <c r="AK28" s="1" t="s">
        <v>1152</v>
      </c>
      <c r="AL28" s="1" t="s">
        <v>241</v>
      </c>
      <c r="AM28" s="1" t="s">
        <v>1154</v>
      </c>
      <c r="AN28">
        <v>1.0600319561743894</v>
      </c>
      <c r="AO28">
        <v>137.08962840407602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x14ac:dyDescent="0.3">
      <c r="A29" s="1" t="s">
        <v>19</v>
      </c>
      <c r="B29" s="1" t="s">
        <v>970</v>
      </c>
      <c r="C29" s="1" t="s">
        <v>478</v>
      </c>
      <c r="D29" s="1" t="s">
        <v>56</v>
      </c>
      <c r="E29" s="1" t="s">
        <v>46</v>
      </c>
      <c r="F29" s="1">
        <v>7</v>
      </c>
      <c r="G29" s="1">
        <v>7</v>
      </c>
      <c r="H29" s="1">
        <v>0</v>
      </c>
      <c r="I29" s="1">
        <v>3</v>
      </c>
      <c r="J29" s="1">
        <v>0</v>
      </c>
      <c r="K29" s="1">
        <v>0</v>
      </c>
      <c r="L29" s="2">
        <v>24.33</v>
      </c>
      <c r="M29" s="1">
        <v>23</v>
      </c>
      <c r="N29" s="1">
        <v>23</v>
      </c>
      <c r="O29" s="1">
        <v>21</v>
      </c>
      <c r="P29" s="1">
        <v>15</v>
      </c>
      <c r="Q29" s="1">
        <v>28</v>
      </c>
      <c r="R29" s="2">
        <v>10.36</v>
      </c>
      <c r="S29" s="1">
        <v>0</v>
      </c>
      <c r="T29" s="2">
        <v>7.77</v>
      </c>
      <c r="U29" s="2">
        <v>1.56</v>
      </c>
      <c r="V29" s="10">
        <v>5</v>
      </c>
      <c r="W29" s="10">
        <v>0</v>
      </c>
      <c r="X29" s="10">
        <v>0.24</v>
      </c>
      <c r="Y29" s="10">
        <v>15</v>
      </c>
      <c r="Z29" s="10">
        <v>5</v>
      </c>
      <c r="AA29" s="10">
        <v>1</v>
      </c>
      <c r="AB29" s="10">
        <v>0</v>
      </c>
      <c r="AC29" s="10">
        <v>0</v>
      </c>
      <c r="AD29" s="12">
        <v>0</v>
      </c>
      <c r="AE29" s="11">
        <v>8.5080147965474726</v>
      </c>
      <c r="AF29" s="11">
        <v>0</v>
      </c>
      <c r="AG29" s="11">
        <v>5.5487053020961774</v>
      </c>
      <c r="AH29" s="13">
        <v>1.8666666666666667</v>
      </c>
      <c r="AI29" s="1">
        <v>56</v>
      </c>
      <c r="AJ29" s="1" t="s">
        <v>909</v>
      </c>
      <c r="AK29" s="1" t="s">
        <v>217</v>
      </c>
      <c r="AL29" s="1" t="s">
        <v>211</v>
      </c>
      <c r="AM29" s="1" t="s">
        <v>752</v>
      </c>
      <c r="AN29">
        <v>1.0805555555555555</v>
      </c>
      <c r="AO29">
        <v>80.033486057064593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x14ac:dyDescent="0.3">
      <c r="A30" s="1" t="s">
        <v>19</v>
      </c>
      <c r="B30" s="1" t="s">
        <v>97</v>
      </c>
      <c r="C30" s="1" t="s">
        <v>958</v>
      </c>
      <c r="D30" s="1" t="s">
        <v>45</v>
      </c>
      <c r="E30" s="1" t="s">
        <v>46</v>
      </c>
      <c r="F30" s="1">
        <v>11</v>
      </c>
      <c r="G30" s="1">
        <v>6</v>
      </c>
      <c r="H30" s="1">
        <v>3</v>
      </c>
      <c r="I30" s="1">
        <v>3</v>
      </c>
      <c r="J30" s="1">
        <v>0</v>
      </c>
      <c r="K30" s="1">
        <v>1</v>
      </c>
      <c r="L30" s="2">
        <v>40.33</v>
      </c>
      <c r="M30" s="1">
        <v>44</v>
      </c>
      <c r="N30" s="1">
        <v>28</v>
      </c>
      <c r="O30" s="1">
        <v>17</v>
      </c>
      <c r="P30" s="1">
        <v>20</v>
      </c>
      <c r="Q30" s="1">
        <v>37</v>
      </c>
      <c r="R30" s="2">
        <v>8.26</v>
      </c>
      <c r="S30" s="1">
        <v>1</v>
      </c>
      <c r="T30" s="2">
        <v>3.79</v>
      </c>
      <c r="U30" s="2">
        <v>1.59</v>
      </c>
      <c r="V30" s="10">
        <v>10</v>
      </c>
      <c r="W30" s="10">
        <v>0</v>
      </c>
      <c r="X30" s="10">
        <v>0.26800000000000002</v>
      </c>
      <c r="Y30" s="10">
        <v>10</v>
      </c>
      <c r="Z30" s="10">
        <v>3</v>
      </c>
      <c r="AA30" s="10">
        <v>1</v>
      </c>
      <c r="AB30" s="10">
        <v>0</v>
      </c>
      <c r="AC30" s="10">
        <v>0</v>
      </c>
      <c r="AD30" s="12">
        <v>0.5</v>
      </c>
      <c r="AE30" s="11">
        <v>9.8189933052318388</v>
      </c>
      <c r="AF30" s="11">
        <v>0.22315893875526904</v>
      </c>
      <c r="AG30" s="11">
        <v>4.4631787751053809</v>
      </c>
      <c r="AH30" s="13">
        <v>1.85</v>
      </c>
      <c r="AI30" s="1">
        <v>56</v>
      </c>
      <c r="AJ30" s="1" t="s">
        <v>909</v>
      </c>
      <c r="AK30" s="1" t="s">
        <v>957</v>
      </c>
      <c r="AL30" s="1" t="s">
        <v>211</v>
      </c>
      <c r="AM30" s="1" t="s">
        <v>959</v>
      </c>
      <c r="AN30">
        <v>1.0805555555555555</v>
      </c>
      <c r="AO30">
        <v>164.07920492437776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x14ac:dyDescent="0.3">
      <c r="A31" s="1" t="s">
        <v>19</v>
      </c>
      <c r="B31" s="1" t="s">
        <v>146</v>
      </c>
      <c r="C31" s="1" t="s">
        <v>862</v>
      </c>
      <c r="D31" s="1" t="s">
        <v>37</v>
      </c>
      <c r="E31" s="1" t="s">
        <v>46</v>
      </c>
      <c r="F31" s="1">
        <v>13</v>
      </c>
      <c r="G31" s="1">
        <v>3</v>
      </c>
      <c r="H31" s="1">
        <v>1</v>
      </c>
      <c r="I31" s="1">
        <v>1</v>
      </c>
      <c r="J31" s="1">
        <v>1</v>
      </c>
      <c r="K31" s="1">
        <v>0</v>
      </c>
      <c r="L31" s="2">
        <v>35</v>
      </c>
      <c r="M31" s="1">
        <v>42</v>
      </c>
      <c r="N31" s="1">
        <v>23</v>
      </c>
      <c r="O31" s="1">
        <v>21</v>
      </c>
      <c r="P31" s="1">
        <v>15</v>
      </c>
      <c r="Q31" s="1">
        <v>28</v>
      </c>
      <c r="R31" s="2">
        <v>7.2</v>
      </c>
      <c r="S31" s="1">
        <v>2</v>
      </c>
      <c r="T31" s="2">
        <v>5.4</v>
      </c>
      <c r="U31" s="2">
        <v>1.63</v>
      </c>
      <c r="V31" s="10">
        <v>9</v>
      </c>
      <c r="W31" s="10">
        <v>1</v>
      </c>
      <c r="X31" s="10">
        <v>0.30399999999999999</v>
      </c>
      <c r="Y31" s="10">
        <v>9</v>
      </c>
      <c r="Z31" s="10">
        <v>8</v>
      </c>
      <c r="AA31" s="10">
        <v>0</v>
      </c>
      <c r="AB31" s="10">
        <v>3</v>
      </c>
      <c r="AC31" s="10">
        <v>1</v>
      </c>
      <c r="AD31" s="12">
        <v>0.5</v>
      </c>
      <c r="AE31" s="11">
        <v>10.799999999999999</v>
      </c>
      <c r="AF31" s="11">
        <v>0.51428571428571423</v>
      </c>
      <c r="AG31" s="11">
        <v>3.8571428571428568</v>
      </c>
      <c r="AH31" s="13">
        <v>1.8666666666666667</v>
      </c>
      <c r="AI31" s="1">
        <v>56</v>
      </c>
      <c r="AJ31" s="1" t="s">
        <v>909</v>
      </c>
      <c r="AK31" s="1" t="s">
        <v>861</v>
      </c>
      <c r="AL31" s="1" t="s">
        <v>211</v>
      </c>
      <c r="AM31" s="1" t="s">
        <v>863</v>
      </c>
      <c r="AN31">
        <v>1.0805555555555555</v>
      </c>
      <c r="AO31">
        <v>115.15929382655402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x14ac:dyDescent="0.3">
      <c r="A32" s="1" t="s">
        <v>19</v>
      </c>
      <c r="B32" s="1" t="s">
        <v>75</v>
      </c>
      <c r="C32" s="1" t="s">
        <v>481</v>
      </c>
      <c r="D32" s="1" t="s">
        <v>52</v>
      </c>
      <c r="E32" s="1" t="s">
        <v>46</v>
      </c>
      <c r="F32" s="1">
        <v>16</v>
      </c>
      <c r="G32" s="1">
        <v>0</v>
      </c>
      <c r="H32" s="1">
        <v>1</v>
      </c>
      <c r="I32" s="1">
        <v>1</v>
      </c>
      <c r="J32" s="1">
        <v>0</v>
      </c>
      <c r="K32" s="1">
        <v>0</v>
      </c>
      <c r="L32" s="2">
        <v>22.67</v>
      </c>
      <c r="M32" s="1">
        <v>26</v>
      </c>
      <c r="N32" s="1">
        <v>23</v>
      </c>
      <c r="O32" s="1">
        <v>17</v>
      </c>
      <c r="P32" s="1">
        <v>18</v>
      </c>
      <c r="Q32" s="1">
        <v>20</v>
      </c>
      <c r="R32" s="2">
        <v>7.94</v>
      </c>
      <c r="S32" s="1">
        <v>1</v>
      </c>
      <c r="T32" s="2">
        <v>6.75</v>
      </c>
      <c r="U32" s="2">
        <v>1.94</v>
      </c>
      <c r="V32" s="10">
        <v>7</v>
      </c>
      <c r="W32" s="10">
        <v>0</v>
      </c>
      <c r="X32" s="10">
        <v>0.28000000000000003</v>
      </c>
      <c r="Y32" s="10">
        <v>8</v>
      </c>
      <c r="Z32" s="10">
        <v>7</v>
      </c>
      <c r="AA32" s="10">
        <v>0</v>
      </c>
      <c r="AB32" s="10">
        <v>0</v>
      </c>
      <c r="AC32" s="10">
        <v>0</v>
      </c>
      <c r="AD32" s="12">
        <v>0.5</v>
      </c>
      <c r="AE32" s="11">
        <v>10.322011468901632</v>
      </c>
      <c r="AF32" s="11">
        <v>0.39700044111160121</v>
      </c>
      <c r="AG32" s="11">
        <v>7.1460079400088219</v>
      </c>
      <c r="AH32" s="13">
        <v>1.1111111111111112</v>
      </c>
      <c r="AI32" s="1">
        <v>56</v>
      </c>
      <c r="AJ32" s="1" t="s">
        <v>909</v>
      </c>
      <c r="AK32" s="1" t="s">
        <v>221</v>
      </c>
      <c r="AL32" s="1" t="s">
        <v>211</v>
      </c>
      <c r="AM32" s="1" t="s">
        <v>755</v>
      </c>
      <c r="AN32">
        <v>1.0805555555555555</v>
      </c>
      <c r="AO32">
        <v>92.127435061243233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1:62" x14ac:dyDescent="0.3">
      <c r="A33" s="1" t="s">
        <v>19</v>
      </c>
      <c r="B33" s="1" t="s">
        <v>970</v>
      </c>
      <c r="C33" s="1" t="s">
        <v>476</v>
      </c>
      <c r="D33" s="1" t="s">
        <v>37</v>
      </c>
      <c r="E33" s="1" t="s">
        <v>38</v>
      </c>
      <c r="F33" s="1">
        <v>12</v>
      </c>
      <c r="G33" s="1">
        <v>0</v>
      </c>
      <c r="H33" s="1">
        <v>3</v>
      </c>
      <c r="I33" s="1">
        <v>2</v>
      </c>
      <c r="J33" s="1">
        <v>1</v>
      </c>
      <c r="K33" s="1">
        <v>0</v>
      </c>
      <c r="L33" s="2">
        <v>32.67</v>
      </c>
      <c r="M33" s="1">
        <v>31</v>
      </c>
      <c r="N33" s="1">
        <v>18</v>
      </c>
      <c r="O33" s="1">
        <v>13</v>
      </c>
      <c r="P33" s="1">
        <v>17</v>
      </c>
      <c r="Q33" s="1">
        <v>34</v>
      </c>
      <c r="R33" s="2">
        <v>9.3699999999999992</v>
      </c>
      <c r="S33" s="1">
        <v>2</v>
      </c>
      <c r="T33" s="2">
        <v>3.58</v>
      </c>
      <c r="U33" s="2">
        <v>1.47</v>
      </c>
      <c r="V33" s="10">
        <v>4</v>
      </c>
      <c r="W33" s="10">
        <v>0</v>
      </c>
      <c r="X33" s="10">
        <v>0.252</v>
      </c>
      <c r="Y33" s="10">
        <v>6</v>
      </c>
      <c r="Z33" s="10">
        <v>6</v>
      </c>
      <c r="AA33" s="10">
        <v>2</v>
      </c>
      <c r="AB33" s="10">
        <v>2</v>
      </c>
      <c r="AC33" s="10">
        <v>1</v>
      </c>
      <c r="AD33" s="12">
        <v>0.6</v>
      </c>
      <c r="AE33" s="11">
        <v>8.5399449035812669</v>
      </c>
      <c r="AF33" s="11">
        <v>0.55096418732782371</v>
      </c>
      <c r="AG33" s="11">
        <v>4.6831955922865012</v>
      </c>
      <c r="AH33" s="13">
        <v>2</v>
      </c>
      <c r="AI33" s="1">
        <v>56</v>
      </c>
      <c r="AJ33" s="1" t="s">
        <v>909</v>
      </c>
      <c r="AK33" s="1" t="s">
        <v>214</v>
      </c>
      <c r="AL33" s="1" t="s">
        <v>211</v>
      </c>
      <c r="AM33" s="1" t="s">
        <v>750</v>
      </c>
      <c r="AN33">
        <v>1.0805555555555555</v>
      </c>
      <c r="AO33">
        <v>173.70396275513738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1:62" x14ac:dyDescent="0.3">
      <c r="A34" s="1" t="s">
        <v>19</v>
      </c>
      <c r="B34" s="1" t="s">
        <v>54</v>
      </c>
      <c r="C34" s="1" t="s">
        <v>996</v>
      </c>
      <c r="D34" s="1" t="s">
        <v>56</v>
      </c>
      <c r="E34" s="1" t="s">
        <v>46</v>
      </c>
      <c r="F34" s="1">
        <v>15</v>
      </c>
      <c r="G34" s="1">
        <v>1</v>
      </c>
      <c r="H34" s="1">
        <v>0</v>
      </c>
      <c r="I34" s="1">
        <v>5</v>
      </c>
      <c r="J34" s="1">
        <v>5</v>
      </c>
      <c r="K34" s="1">
        <v>0</v>
      </c>
      <c r="L34" s="2">
        <v>26.33</v>
      </c>
      <c r="M34" s="1">
        <v>32</v>
      </c>
      <c r="N34" s="1">
        <v>22</v>
      </c>
      <c r="O34" s="1">
        <v>16</v>
      </c>
      <c r="P34" s="1">
        <v>22</v>
      </c>
      <c r="Q34" s="1">
        <v>18</v>
      </c>
      <c r="R34" s="2">
        <v>6.15</v>
      </c>
      <c r="S34" s="1">
        <v>1</v>
      </c>
      <c r="T34" s="2">
        <v>5.47</v>
      </c>
      <c r="U34" s="2">
        <v>2.0499999999999998</v>
      </c>
      <c r="V34" s="10">
        <v>4</v>
      </c>
      <c r="W34" s="10">
        <v>1</v>
      </c>
      <c r="X34" s="10">
        <v>0.29399999999999998</v>
      </c>
      <c r="Y34" s="10">
        <v>5</v>
      </c>
      <c r="Z34" s="10">
        <v>4</v>
      </c>
      <c r="AA34" s="10">
        <v>0</v>
      </c>
      <c r="AB34" s="10">
        <v>2</v>
      </c>
      <c r="AC34" s="10">
        <v>0</v>
      </c>
      <c r="AD34" s="12">
        <v>0</v>
      </c>
      <c r="AE34" s="11">
        <v>10.938093429548044</v>
      </c>
      <c r="AF34" s="11">
        <v>0.34181541967337636</v>
      </c>
      <c r="AG34" s="11">
        <v>7.5199392328142807</v>
      </c>
      <c r="AH34" s="13">
        <v>0.81818181818181823</v>
      </c>
      <c r="AI34" s="1">
        <v>56</v>
      </c>
      <c r="AJ34" s="1" t="s">
        <v>909</v>
      </c>
      <c r="AK34" s="1" t="s">
        <v>995</v>
      </c>
      <c r="AL34" s="1" t="s">
        <v>211</v>
      </c>
      <c r="AM34" s="1" t="s">
        <v>997</v>
      </c>
      <c r="AN34">
        <v>1.0805555555555555</v>
      </c>
      <c r="AO34">
        <v>113.68559171177182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1:62" x14ac:dyDescent="0.3">
      <c r="A35" s="1" t="s">
        <v>19</v>
      </c>
      <c r="B35" s="1" t="s">
        <v>2140</v>
      </c>
      <c r="C35" s="1" t="s">
        <v>2131</v>
      </c>
      <c r="D35" s="1" t="s">
        <v>56</v>
      </c>
      <c r="E35" s="1" t="s">
        <v>46</v>
      </c>
      <c r="F35" s="1">
        <v>2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2">
        <v>7.67</v>
      </c>
      <c r="M35" s="1">
        <v>16</v>
      </c>
      <c r="N35" s="1">
        <v>16</v>
      </c>
      <c r="O35" s="1">
        <v>9</v>
      </c>
      <c r="P35" s="1">
        <v>4</v>
      </c>
      <c r="Q35" s="1">
        <v>3</v>
      </c>
      <c r="R35" s="2">
        <v>3.52</v>
      </c>
      <c r="S35" s="1">
        <v>1</v>
      </c>
      <c r="T35" s="2">
        <v>10.57</v>
      </c>
      <c r="U35" s="2">
        <v>2.61</v>
      </c>
      <c r="V35" s="10">
        <v>3</v>
      </c>
      <c r="W35" s="10">
        <v>0</v>
      </c>
      <c r="X35" s="10">
        <v>0.41</v>
      </c>
      <c r="Y35" s="10">
        <v>5</v>
      </c>
      <c r="Z35" s="10">
        <v>5</v>
      </c>
      <c r="AA35" s="10">
        <v>0</v>
      </c>
      <c r="AB35" s="10">
        <v>0</v>
      </c>
      <c r="AC35" s="10">
        <v>1</v>
      </c>
      <c r="AD35" s="12">
        <v>0</v>
      </c>
      <c r="AE35" s="11">
        <v>18.774445893089961</v>
      </c>
      <c r="AF35" s="11">
        <v>1.1734028683181226</v>
      </c>
      <c r="AG35" s="11">
        <v>4.6936114732724903</v>
      </c>
      <c r="AH35" s="13">
        <v>0.75</v>
      </c>
      <c r="AI35" s="1">
        <v>56</v>
      </c>
      <c r="AJ35" s="1" t="s">
        <v>909</v>
      </c>
      <c r="AK35" s="1" t="s">
        <v>2141</v>
      </c>
      <c r="AL35" s="1" t="s">
        <v>211</v>
      </c>
      <c r="AM35" s="1" t="s">
        <v>2142</v>
      </c>
      <c r="AN35">
        <v>1.0805555555555555</v>
      </c>
      <c r="AO35">
        <v>58.832562598239527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1:62" x14ac:dyDescent="0.3">
      <c r="A36" s="1" t="s">
        <v>19</v>
      </c>
      <c r="B36" s="1" t="s">
        <v>970</v>
      </c>
      <c r="C36" s="1" t="s">
        <v>482</v>
      </c>
      <c r="D36" s="1" t="s">
        <v>37</v>
      </c>
      <c r="E36" s="1" t="s">
        <v>46</v>
      </c>
      <c r="F36" s="1">
        <v>7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2">
        <v>14.67</v>
      </c>
      <c r="M36" s="1">
        <v>15</v>
      </c>
      <c r="N36" s="1">
        <v>26</v>
      </c>
      <c r="O36" s="1">
        <v>24</v>
      </c>
      <c r="P36" s="1">
        <v>20</v>
      </c>
      <c r="Q36" s="1">
        <v>17</v>
      </c>
      <c r="R36" s="2">
        <v>10.43</v>
      </c>
      <c r="S36" s="1">
        <v>1</v>
      </c>
      <c r="T36" s="2">
        <v>14.73</v>
      </c>
      <c r="U36" s="2">
        <v>2.39</v>
      </c>
      <c r="V36" s="10">
        <v>5</v>
      </c>
      <c r="W36" s="10">
        <v>0</v>
      </c>
      <c r="X36" s="10">
        <v>0.27800000000000002</v>
      </c>
      <c r="Y36" s="10">
        <v>5</v>
      </c>
      <c r="Z36" s="10">
        <v>4</v>
      </c>
      <c r="AA36" s="10">
        <v>0</v>
      </c>
      <c r="AB36" s="10">
        <v>5</v>
      </c>
      <c r="AC36" s="10">
        <v>0</v>
      </c>
      <c r="AD36" s="12">
        <v>0</v>
      </c>
      <c r="AE36" s="11">
        <v>9.2024539877300615</v>
      </c>
      <c r="AF36" s="11">
        <v>0.61349693251533743</v>
      </c>
      <c r="AG36" s="11">
        <v>12.269938650306749</v>
      </c>
      <c r="AH36" s="13">
        <v>0.85</v>
      </c>
      <c r="AI36" s="1">
        <v>56</v>
      </c>
      <c r="AJ36" s="1" t="s">
        <v>909</v>
      </c>
      <c r="AK36" s="1" t="s">
        <v>222</v>
      </c>
      <c r="AL36" s="1" t="s">
        <v>211</v>
      </c>
      <c r="AM36" s="1" t="s">
        <v>756</v>
      </c>
      <c r="AN36">
        <v>1.0805555555555555</v>
      </c>
      <c r="AO36">
        <v>42.21725639262673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</row>
    <row r="37" spans="1:62" x14ac:dyDescent="0.3">
      <c r="A37" s="1" t="s">
        <v>19</v>
      </c>
      <c r="B37" s="1" t="s">
        <v>1677</v>
      </c>
      <c r="C37" s="1" t="s">
        <v>474</v>
      </c>
      <c r="D37" s="1" t="s">
        <v>56</v>
      </c>
      <c r="E37" s="1" t="s">
        <v>46</v>
      </c>
      <c r="F37" s="1">
        <v>7</v>
      </c>
      <c r="G37" s="1">
        <v>7</v>
      </c>
      <c r="H37" s="1">
        <v>1</v>
      </c>
      <c r="I37" s="1">
        <v>3</v>
      </c>
      <c r="J37" s="1">
        <v>0</v>
      </c>
      <c r="K37" s="1">
        <v>0</v>
      </c>
      <c r="L37" s="2">
        <v>29</v>
      </c>
      <c r="M37" s="1">
        <v>33</v>
      </c>
      <c r="N37" s="1">
        <v>23</v>
      </c>
      <c r="O37" s="1">
        <v>19</v>
      </c>
      <c r="P37" s="1">
        <v>17</v>
      </c>
      <c r="Q37" s="1">
        <v>14</v>
      </c>
      <c r="R37" s="2">
        <v>4.34</v>
      </c>
      <c r="S37" s="1">
        <v>0</v>
      </c>
      <c r="T37" s="2">
        <v>5.9</v>
      </c>
      <c r="U37" s="2">
        <v>1.72</v>
      </c>
      <c r="V37" s="10">
        <v>7</v>
      </c>
      <c r="W37" s="10">
        <v>1</v>
      </c>
      <c r="X37" s="10">
        <v>0.28000000000000003</v>
      </c>
      <c r="Y37" s="10">
        <v>4</v>
      </c>
      <c r="Z37" s="10">
        <v>3</v>
      </c>
      <c r="AA37" s="10">
        <v>0</v>
      </c>
      <c r="AB37" s="10">
        <v>0</v>
      </c>
      <c r="AC37" s="10">
        <v>0</v>
      </c>
      <c r="AD37" s="12">
        <v>0.25</v>
      </c>
      <c r="AE37" s="11">
        <v>10.241379310344827</v>
      </c>
      <c r="AF37" s="11">
        <v>0</v>
      </c>
      <c r="AG37" s="11">
        <v>5.2758620689655169</v>
      </c>
      <c r="AH37" s="13">
        <v>0.82352941176470584</v>
      </c>
      <c r="AI37" s="1">
        <v>56</v>
      </c>
      <c r="AJ37" s="1" t="s">
        <v>909</v>
      </c>
      <c r="AK37" s="1" t="s">
        <v>212</v>
      </c>
      <c r="AL37" s="1" t="s">
        <v>211</v>
      </c>
      <c r="AM37" s="1" t="s">
        <v>748</v>
      </c>
      <c r="AN37">
        <v>1.0805555555555555</v>
      </c>
      <c r="AO37">
        <v>105.40003163786301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</row>
    <row r="38" spans="1:62" x14ac:dyDescent="0.3">
      <c r="A38" s="1" t="s">
        <v>19</v>
      </c>
      <c r="B38" s="1" t="s">
        <v>970</v>
      </c>
      <c r="C38" s="1" t="s">
        <v>1063</v>
      </c>
      <c r="D38" s="1" t="s">
        <v>37</v>
      </c>
      <c r="E38" s="1" t="s">
        <v>46</v>
      </c>
      <c r="F38" s="1">
        <v>7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2">
        <v>13</v>
      </c>
      <c r="M38" s="1">
        <v>17</v>
      </c>
      <c r="N38" s="1">
        <v>20</v>
      </c>
      <c r="O38" s="1">
        <v>15</v>
      </c>
      <c r="P38" s="1">
        <v>14</v>
      </c>
      <c r="Q38" s="1">
        <v>12</v>
      </c>
      <c r="R38" s="2">
        <v>8.31</v>
      </c>
      <c r="S38" s="1">
        <v>3</v>
      </c>
      <c r="T38" s="2">
        <v>10.38</v>
      </c>
      <c r="U38" s="2">
        <v>2.38</v>
      </c>
      <c r="V38" s="10">
        <v>2</v>
      </c>
      <c r="W38" s="10">
        <v>0</v>
      </c>
      <c r="X38" s="10">
        <v>0.28799999999999998</v>
      </c>
      <c r="Y38" s="10">
        <v>3</v>
      </c>
      <c r="Z38" s="10">
        <v>10</v>
      </c>
      <c r="AA38" s="10">
        <v>1</v>
      </c>
      <c r="AB38" s="10">
        <v>0</v>
      </c>
      <c r="AC38" s="10">
        <v>0</v>
      </c>
      <c r="AD38" s="12">
        <v>0</v>
      </c>
      <c r="AE38" s="11">
        <v>11.76923076923077</v>
      </c>
      <c r="AF38" s="11">
        <v>2.0769230769230771</v>
      </c>
      <c r="AG38" s="11">
        <v>9.6923076923076916</v>
      </c>
      <c r="AH38" s="13">
        <v>0.8571428571428571</v>
      </c>
      <c r="AI38" s="1">
        <v>56</v>
      </c>
      <c r="AJ38" s="1" t="s">
        <v>909</v>
      </c>
      <c r="AK38" s="1" t="s">
        <v>1062</v>
      </c>
      <c r="AL38" s="1" t="s">
        <v>211</v>
      </c>
      <c r="AM38" s="1" t="s">
        <v>1064</v>
      </c>
      <c r="AN38">
        <v>1.0805555555555555</v>
      </c>
      <c r="AO38">
        <v>59.909459216126379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 spans="1:62" x14ac:dyDescent="0.3">
      <c r="A39" s="1" t="s">
        <v>19</v>
      </c>
      <c r="B39" s="1" t="s">
        <v>173</v>
      </c>
      <c r="C39" s="1" t="s">
        <v>2175</v>
      </c>
      <c r="D39" s="1" t="s">
        <v>56</v>
      </c>
      <c r="E39" s="1" t="s">
        <v>46</v>
      </c>
      <c r="F39" s="1">
        <v>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2">
        <v>6.33</v>
      </c>
      <c r="M39" s="1">
        <v>6</v>
      </c>
      <c r="N39" s="1">
        <v>7</v>
      </c>
      <c r="O39" s="1">
        <v>3</v>
      </c>
      <c r="P39" s="1">
        <v>1</v>
      </c>
      <c r="Q39" s="1">
        <v>8</v>
      </c>
      <c r="R39" s="2">
        <v>11.37</v>
      </c>
      <c r="S39" s="1">
        <v>2</v>
      </c>
      <c r="T39" s="2">
        <v>4.26</v>
      </c>
      <c r="U39" s="2">
        <v>1.1100000000000001</v>
      </c>
      <c r="V39" s="10">
        <v>0</v>
      </c>
      <c r="W39" s="10">
        <v>0</v>
      </c>
      <c r="X39" s="10">
        <v>0.23100000000000001</v>
      </c>
      <c r="Y39" s="10">
        <v>2</v>
      </c>
      <c r="Z39" s="10">
        <v>0</v>
      </c>
      <c r="AA39" s="10">
        <v>0</v>
      </c>
      <c r="AB39" s="10">
        <v>0</v>
      </c>
      <c r="AC39" s="10">
        <v>0</v>
      </c>
      <c r="AD39" s="12">
        <v>0</v>
      </c>
      <c r="AE39" s="11">
        <v>8.5308056872037916</v>
      </c>
      <c r="AF39" s="11">
        <v>2.8436018957345972</v>
      </c>
      <c r="AG39" s="11">
        <v>1.4218009478672986</v>
      </c>
      <c r="AH39" s="13">
        <v>8</v>
      </c>
      <c r="AI39" s="1">
        <v>56</v>
      </c>
      <c r="AJ39" s="1" t="s">
        <v>909</v>
      </c>
      <c r="AK39" s="1" t="s">
        <v>2188</v>
      </c>
      <c r="AL39" s="1" t="s">
        <v>211</v>
      </c>
      <c r="AM39" s="1" t="s">
        <v>2189</v>
      </c>
      <c r="AN39">
        <v>1.0805555555555555</v>
      </c>
      <c r="AO39">
        <v>145.97656963929384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</row>
    <row r="40" spans="1:62" x14ac:dyDescent="0.3">
      <c r="A40" s="1" t="s">
        <v>19</v>
      </c>
      <c r="B40" s="1" t="s">
        <v>101</v>
      </c>
      <c r="C40" s="1" t="s">
        <v>1984</v>
      </c>
      <c r="D40" s="1" t="s">
        <v>37</v>
      </c>
      <c r="E40" s="1" t="s">
        <v>46</v>
      </c>
      <c r="F40" s="1">
        <v>2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2">
        <v>6.67</v>
      </c>
      <c r="M40" s="1">
        <v>7</v>
      </c>
      <c r="N40" s="1">
        <v>8</v>
      </c>
      <c r="O40" s="1">
        <v>6</v>
      </c>
      <c r="P40" s="1">
        <v>7</v>
      </c>
      <c r="Q40" s="1">
        <v>9</v>
      </c>
      <c r="R40" s="2">
        <v>12.15</v>
      </c>
      <c r="S40" s="1">
        <v>0</v>
      </c>
      <c r="T40" s="2">
        <v>8.1</v>
      </c>
      <c r="U40" s="2">
        <v>2.1</v>
      </c>
      <c r="V40" s="10">
        <v>0</v>
      </c>
      <c r="W40" s="10">
        <v>0</v>
      </c>
      <c r="X40" s="10">
        <v>0.26900000000000002</v>
      </c>
      <c r="Y40" s="10">
        <v>2</v>
      </c>
      <c r="Z40" s="10">
        <v>4</v>
      </c>
      <c r="AA40" s="10">
        <v>0</v>
      </c>
      <c r="AB40" s="10">
        <v>1</v>
      </c>
      <c r="AC40" s="10">
        <v>0</v>
      </c>
      <c r="AD40" s="12">
        <v>0</v>
      </c>
      <c r="AE40" s="11">
        <v>9.4452773613193397</v>
      </c>
      <c r="AF40" s="11">
        <v>0</v>
      </c>
      <c r="AG40" s="11">
        <v>9.4452773613193397</v>
      </c>
      <c r="AH40" s="13">
        <v>1.2857142857142858</v>
      </c>
      <c r="AI40" s="1">
        <v>56</v>
      </c>
      <c r="AJ40" s="1" t="s">
        <v>909</v>
      </c>
      <c r="AK40" s="1" t="s">
        <v>2001</v>
      </c>
      <c r="AL40" s="1" t="s">
        <v>211</v>
      </c>
      <c r="AM40" s="1" t="s">
        <v>2002</v>
      </c>
      <c r="AN40">
        <v>1.0805555555555555</v>
      </c>
      <c r="AO40">
        <v>76.772862551036027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</row>
    <row r="41" spans="1:62" x14ac:dyDescent="0.3">
      <c r="A41" s="1" t="s">
        <v>19</v>
      </c>
      <c r="B41" s="1" t="s">
        <v>218</v>
      </c>
      <c r="C41" s="1" t="s">
        <v>1951</v>
      </c>
      <c r="D41" s="1" t="s">
        <v>37</v>
      </c>
      <c r="E41" s="1" t="s">
        <v>46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2">
        <v>7.33</v>
      </c>
      <c r="M41" s="1">
        <v>12</v>
      </c>
      <c r="N41" s="1">
        <v>15</v>
      </c>
      <c r="O41" s="1">
        <v>8</v>
      </c>
      <c r="P41" s="1">
        <v>10</v>
      </c>
      <c r="Q41" s="1">
        <v>6</v>
      </c>
      <c r="R41" s="2">
        <v>7.36</v>
      </c>
      <c r="S41" s="1">
        <v>1</v>
      </c>
      <c r="T41" s="2">
        <v>9.82</v>
      </c>
      <c r="U41" s="2">
        <v>3</v>
      </c>
      <c r="V41" s="10">
        <v>3</v>
      </c>
      <c r="W41" s="10">
        <v>0</v>
      </c>
      <c r="X41" s="10">
        <v>0.35299999999999998</v>
      </c>
      <c r="Y41" s="10">
        <v>2</v>
      </c>
      <c r="Z41" s="10">
        <v>7</v>
      </c>
      <c r="AA41" s="10">
        <v>0</v>
      </c>
      <c r="AB41" s="10">
        <v>0</v>
      </c>
      <c r="AC41" s="10">
        <v>0</v>
      </c>
      <c r="AD41" s="12">
        <v>0</v>
      </c>
      <c r="AE41" s="11">
        <v>14.733969986357435</v>
      </c>
      <c r="AF41" s="11">
        <v>1.2278308321964531</v>
      </c>
      <c r="AG41" s="11">
        <v>12.278308321964529</v>
      </c>
      <c r="AH41" s="13">
        <v>0.6</v>
      </c>
      <c r="AI41" s="1">
        <v>56</v>
      </c>
      <c r="AJ41" s="1" t="s">
        <v>909</v>
      </c>
      <c r="AK41" s="1" t="s">
        <v>1962</v>
      </c>
      <c r="AL41" s="1" t="s">
        <v>211</v>
      </c>
      <c r="AM41" s="1" t="s">
        <v>1963</v>
      </c>
      <c r="AN41">
        <v>1.0805555555555555</v>
      </c>
      <c r="AO41">
        <v>63.325884588940106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</row>
    <row r="42" spans="1:62" x14ac:dyDescent="0.3">
      <c r="A42" s="1" t="s">
        <v>19</v>
      </c>
      <c r="B42" s="1" t="s">
        <v>970</v>
      </c>
      <c r="C42" s="1" t="s">
        <v>484</v>
      </c>
      <c r="D42" s="1" t="s">
        <v>45</v>
      </c>
      <c r="E42" s="1" t="s">
        <v>38</v>
      </c>
      <c r="F42" s="1">
        <v>6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2">
        <v>9.33</v>
      </c>
      <c r="M42" s="1">
        <v>13</v>
      </c>
      <c r="N42" s="1">
        <v>18</v>
      </c>
      <c r="O42" s="1">
        <v>14</v>
      </c>
      <c r="P42" s="1">
        <v>10</v>
      </c>
      <c r="Q42" s="1">
        <v>8</v>
      </c>
      <c r="R42" s="2">
        <v>7.71</v>
      </c>
      <c r="S42" s="1">
        <v>0</v>
      </c>
      <c r="T42" s="2">
        <v>13.5</v>
      </c>
      <c r="U42" s="2">
        <v>2.46</v>
      </c>
      <c r="V42" s="10">
        <v>5</v>
      </c>
      <c r="W42" s="10">
        <v>0</v>
      </c>
      <c r="X42" s="10">
        <v>0.29499999999999998</v>
      </c>
      <c r="Y42" s="10">
        <v>2</v>
      </c>
      <c r="Z42" s="10">
        <v>1</v>
      </c>
      <c r="AA42" s="10">
        <v>0</v>
      </c>
      <c r="AB42" s="10">
        <v>0</v>
      </c>
      <c r="AC42" s="10">
        <v>0</v>
      </c>
      <c r="AD42" s="12">
        <v>0</v>
      </c>
      <c r="AE42" s="11">
        <v>12.540192926045016</v>
      </c>
      <c r="AF42" s="11">
        <v>0</v>
      </c>
      <c r="AG42" s="11">
        <v>9.6463022508038581</v>
      </c>
      <c r="AH42" s="13">
        <v>0.8</v>
      </c>
      <c r="AI42" s="1">
        <v>56</v>
      </c>
      <c r="AJ42" s="1" t="s">
        <v>909</v>
      </c>
      <c r="AK42" s="1" t="s">
        <v>224</v>
      </c>
      <c r="AL42" s="1" t="s">
        <v>211</v>
      </c>
      <c r="AM42" s="1" t="s">
        <v>758</v>
      </c>
      <c r="AN42">
        <v>1.0805555555555555</v>
      </c>
      <c r="AO42">
        <v>46.063717530621616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</row>
    <row r="43" spans="1:62" x14ac:dyDescent="0.3">
      <c r="A43" s="1" t="s">
        <v>19</v>
      </c>
      <c r="B43" s="1" t="s">
        <v>970</v>
      </c>
      <c r="C43" s="1" t="s">
        <v>483</v>
      </c>
      <c r="D43" s="1" t="s">
        <v>37</v>
      </c>
      <c r="E43" s="1" t="s">
        <v>46</v>
      </c>
      <c r="F43" s="1">
        <v>13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2">
        <v>17.670000000000002</v>
      </c>
      <c r="M43" s="1">
        <v>17</v>
      </c>
      <c r="N43" s="1">
        <v>19</v>
      </c>
      <c r="O43" s="1">
        <v>17</v>
      </c>
      <c r="P43" s="1">
        <v>19</v>
      </c>
      <c r="Q43" s="1">
        <v>22</v>
      </c>
      <c r="R43" s="2">
        <v>11.21</v>
      </c>
      <c r="S43" s="1">
        <v>2</v>
      </c>
      <c r="T43" s="2">
        <v>8.66</v>
      </c>
      <c r="U43" s="2">
        <v>2.04</v>
      </c>
      <c r="V43" s="10">
        <v>2</v>
      </c>
      <c r="W43" s="10">
        <v>0</v>
      </c>
      <c r="X43" s="10">
        <v>0.26200000000000001</v>
      </c>
      <c r="Y43" s="10">
        <v>2</v>
      </c>
      <c r="Z43" s="10">
        <v>11</v>
      </c>
      <c r="AA43" s="10">
        <v>1</v>
      </c>
      <c r="AB43" s="10">
        <v>2</v>
      </c>
      <c r="AC43" s="10">
        <v>2</v>
      </c>
      <c r="AD43" s="12">
        <v>0.33333333333333331</v>
      </c>
      <c r="AE43" s="11">
        <v>8.6587436332767389</v>
      </c>
      <c r="AF43" s="11">
        <v>1.0186757215619693</v>
      </c>
      <c r="AG43" s="11">
        <v>9.6774193548387082</v>
      </c>
      <c r="AH43" s="13">
        <v>1.1578947368421053</v>
      </c>
      <c r="AI43" s="1">
        <v>56</v>
      </c>
      <c r="AJ43" s="1" t="s">
        <v>909</v>
      </c>
      <c r="AK43" s="1" t="s">
        <v>223</v>
      </c>
      <c r="AL43" s="1" t="s">
        <v>211</v>
      </c>
      <c r="AM43" s="1" t="s">
        <v>757</v>
      </c>
      <c r="AN43">
        <v>1.0805555555555555</v>
      </c>
      <c r="AO43">
        <v>71.808335642423984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</row>
    <row r="44" spans="1:62" x14ac:dyDescent="0.3">
      <c r="A44" s="1" t="s">
        <v>19</v>
      </c>
      <c r="B44" s="1" t="s">
        <v>48</v>
      </c>
      <c r="C44" s="1" t="s">
        <v>1917</v>
      </c>
      <c r="D44" s="1" t="s">
        <v>37</v>
      </c>
      <c r="E44" s="1" t="s">
        <v>46</v>
      </c>
      <c r="F44" s="1">
        <v>5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2">
        <v>14</v>
      </c>
      <c r="M44" s="1">
        <v>22</v>
      </c>
      <c r="N44" s="1">
        <v>16</v>
      </c>
      <c r="O44" s="1">
        <v>16</v>
      </c>
      <c r="P44" s="1">
        <v>15</v>
      </c>
      <c r="Q44" s="1">
        <v>7</v>
      </c>
      <c r="R44" s="2">
        <v>4.5</v>
      </c>
      <c r="S44" s="1">
        <v>0</v>
      </c>
      <c r="T44" s="2">
        <v>10.29</v>
      </c>
      <c r="U44" s="2">
        <v>2.64</v>
      </c>
      <c r="V44" s="10">
        <v>6</v>
      </c>
      <c r="W44" s="10">
        <v>0</v>
      </c>
      <c r="X44" s="10">
        <v>0.36699999999999999</v>
      </c>
      <c r="Y44" s="10">
        <v>1</v>
      </c>
      <c r="Z44" s="10">
        <v>4</v>
      </c>
      <c r="AA44" s="10">
        <v>0</v>
      </c>
      <c r="AB44" s="10">
        <v>0</v>
      </c>
      <c r="AC44" s="10">
        <v>0</v>
      </c>
      <c r="AD44" s="12">
        <v>0.5</v>
      </c>
      <c r="AE44" s="11">
        <v>14.142857142857142</v>
      </c>
      <c r="AF44" s="11">
        <v>0</v>
      </c>
      <c r="AG44" s="11">
        <v>9.6428571428571423</v>
      </c>
      <c r="AH44" s="13">
        <v>0.46666666666666667</v>
      </c>
      <c r="AI44" s="1">
        <v>56</v>
      </c>
      <c r="AJ44" s="1" t="s">
        <v>909</v>
      </c>
      <c r="AK44" s="1" t="s">
        <v>1926</v>
      </c>
      <c r="AL44" s="1" t="s">
        <v>211</v>
      </c>
      <c r="AM44" s="1" t="s">
        <v>1927</v>
      </c>
      <c r="AN44">
        <v>1.0805555555555555</v>
      </c>
      <c r="AO44">
        <v>60.433448655334487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62" x14ac:dyDescent="0.3">
      <c r="A45" s="1" t="s">
        <v>19</v>
      </c>
      <c r="B45" s="1" t="s">
        <v>89</v>
      </c>
      <c r="C45" s="1" t="s">
        <v>480</v>
      </c>
      <c r="D45" s="1" t="s">
        <v>56</v>
      </c>
      <c r="E45" s="1" t="s">
        <v>46</v>
      </c>
      <c r="F45" s="1">
        <v>8</v>
      </c>
      <c r="G45" s="1">
        <v>7</v>
      </c>
      <c r="H45" s="1">
        <v>2</v>
      </c>
      <c r="I45" s="1">
        <v>4</v>
      </c>
      <c r="J45" s="1">
        <v>0</v>
      </c>
      <c r="K45" s="1">
        <v>0</v>
      </c>
      <c r="L45" s="2">
        <v>24</v>
      </c>
      <c r="M45" s="1">
        <v>30</v>
      </c>
      <c r="N45" s="1">
        <v>39</v>
      </c>
      <c r="O45" s="1">
        <v>37</v>
      </c>
      <c r="P45" s="1">
        <v>28</v>
      </c>
      <c r="Q45" s="1">
        <v>15</v>
      </c>
      <c r="R45" s="2">
        <v>5.63</v>
      </c>
      <c r="S45" s="1">
        <v>4</v>
      </c>
      <c r="T45" s="2">
        <v>13.88</v>
      </c>
      <c r="U45" s="2">
        <v>2.42</v>
      </c>
      <c r="V45" s="10">
        <v>5</v>
      </c>
      <c r="W45" s="10">
        <v>1</v>
      </c>
      <c r="X45" s="10">
        <v>0.30599999999999999</v>
      </c>
      <c r="Y45" s="10">
        <v>1</v>
      </c>
      <c r="Z45" s="10">
        <v>4</v>
      </c>
      <c r="AA45" s="10">
        <v>0</v>
      </c>
      <c r="AB45" s="10">
        <v>2</v>
      </c>
      <c r="AC45" s="10">
        <v>0</v>
      </c>
      <c r="AD45" s="12">
        <v>0.33333333333333331</v>
      </c>
      <c r="AE45" s="11">
        <v>11.25</v>
      </c>
      <c r="AF45" s="11">
        <v>1.5</v>
      </c>
      <c r="AG45" s="11">
        <v>10.5</v>
      </c>
      <c r="AH45" s="13">
        <v>0.5357142857142857</v>
      </c>
      <c r="AI45" s="1">
        <v>56</v>
      </c>
      <c r="AJ45" s="1" t="s">
        <v>909</v>
      </c>
      <c r="AK45" s="1" t="s">
        <v>220</v>
      </c>
      <c r="AL45" s="1" t="s">
        <v>211</v>
      </c>
      <c r="AM45" s="1" t="s">
        <v>754</v>
      </c>
      <c r="AN45">
        <v>1.0805555555555555</v>
      </c>
      <c r="AO45">
        <v>44.802607108313524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62" x14ac:dyDescent="0.3">
      <c r="A46" s="1" t="s">
        <v>19</v>
      </c>
      <c r="B46" s="1" t="s">
        <v>805</v>
      </c>
      <c r="C46" s="1" t="s">
        <v>475</v>
      </c>
      <c r="D46" s="1" t="s">
        <v>56</v>
      </c>
      <c r="E46" s="1" t="s">
        <v>46</v>
      </c>
      <c r="F46" s="1">
        <v>2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2">
        <v>3.33</v>
      </c>
      <c r="M46" s="1">
        <v>2</v>
      </c>
      <c r="N46" s="1">
        <v>4</v>
      </c>
      <c r="O46" s="1">
        <v>4</v>
      </c>
      <c r="P46" s="1">
        <v>3</v>
      </c>
      <c r="Q46" s="1">
        <v>3</v>
      </c>
      <c r="R46" s="2">
        <v>8.1</v>
      </c>
      <c r="S46" s="1">
        <v>0</v>
      </c>
      <c r="T46" s="2">
        <v>10.8</v>
      </c>
      <c r="U46" s="2">
        <v>1.5</v>
      </c>
      <c r="V46" s="10">
        <v>0</v>
      </c>
      <c r="W46" s="10">
        <v>0</v>
      </c>
      <c r="X46" s="10">
        <v>0.16700000000000001</v>
      </c>
      <c r="Y46" s="10">
        <v>1</v>
      </c>
      <c r="Z46" s="10">
        <v>1</v>
      </c>
      <c r="AA46" s="10">
        <v>0</v>
      </c>
      <c r="AB46" s="10">
        <v>0</v>
      </c>
      <c r="AC46" s="10">
        <v>0</v>
      </c>
      <c r="AD46" s="12">
        <v>0</v>
      </c>
      <c r="AE46" s="11">
        <v>5.4054054054054053</v>
      </c>
      <c r="AF46" s="11">
        <v>0</v>
      </c>
      <c r="AG46" s="11">
        <v>8.1081081081081088</v>
      </c>
      <c r="AH46" s="13">
        <v>1</v>
      </c>
      <c r="AI46" s="1">
        <v>56</v>
      </c>
      <c r="AJ46" s="1" t="s">
        <v>909</v>
      </c>
      <c r="AK46" s="1" t="s">
        <v>213</v>
      </c>
      <c r="AL46" s="1" t="s">
        <v>211</v>
      </c>
      <c r="AM46" s="1" t="s">
        <v>749</v>
      </c>
      <c r="AN46">
        <v>1.0805555555555555</v>
      </c>
      <c r="AO46">
        <v>57.57964691327701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62" x14ac:dyDescent="0.3">
      <c r="A47" s="1" t="s">
        <v>19</v>
      </c>
      <c r="B47" s="1" t="s">
        <v>970</v>
      </c>
      <c r="C47" s="1" t="s">
        <v>473</v>
      </c>
      <c r="D47" s="1" t="s">
        <v>52</v>
      </c>
      <c r="E47" s="1" t="s">
        <v>46</v>
      </c>
      <c r="F47" s="1">
        <v>8</v>
      </c>
      <c r="G47" s="1">
        <v>4</v>
      </c>
      <c r="H47" s="1">
        <v>2</v>
      </c>
      <c r="I47" s="1">
        <v>0</v>
      </c>
      <c r="J47" s="1">
        <v>1</v>
      </c>
      <c r="K47" s="1">
        <v>0</v>
      </c>
      <c r="L47" s="2">
        <v>34</v>
      </c>
      <c r="M47" s="1">
        <v>36</v>
      </c>
      <c r="N47" s="1">
        <v>16</v>
      </c>
      <c r="O47" s="1">
        <v>13</v>
      </c>
      <c r="P47" s="1">
        <v>9</v>
      </c>
      <c r="Q47" s="1">
        <v>28</v>
      </c>
      <c r="R47" s="2">
        <v>7.41</v>
      </c>
      <c r="S47" s="1">
        <v>2</v>
      </c>
      <c r="T47" s="2">
        <v>3.44</v>
      </c>
      <c r="U47" s="2">
        <v>1.32</v>
      </c>
      <c r="V47" s="10">
        <v>5</v>
      </c>
      <c r="W47" s="10">
        <v>1</v>
      </c>
      <c r="X47" s="10">
        <v>0.27100000000000002</v>
      </c>
      <c r="Y47" s="10">
        <v>1</v>
      </c>
      <c r="Z47" s="10">
        <v>11</v>
      </c>
      <c r="AA47" s="10">
        <v>0</v>
      </c>
      <c r="AB47" s="10">
        <v>0</v>
      </c>
      <c r="AC47" s="10">
        <v>0</v>
      </c>
      <c r="AD47" s="12">
        <v>1</v>
      </c>
      <c r="AE47" s="11">
        <v>9.5294117647058822</v>
      </c>
      <c r="AF47" s="11">
        <v>0.52941176470588236</v>
      </c>
      <c r="AG47" s="11">
        <v>2.3823529411764706</v>
      </c>
      <c r="AH47" s="13">
        <v>3.1111111111111112</v>
      </c>
      <c r="AI47" s="1">
        <v>56</v>
      </c>
      <c r="AJ47" s="1" t="s">
        <v>909</v>
      </c>
      <c r="AK47" s="1" t="s">
        <v>210</v>
      </c>
      <c r="AL47" s="1" t="s">
        <v>211</v>
      </c>
      <c r="AM47" s="1" t="s">
        <v>747</v>
      </c>
      <c r="AN47">
        <v>1.0805555555555555</v>
      </c>
      <c r="AO47">
        <v>180.77331007656736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1:62" x14ac:dyDescent="0.3">
      <c r="A48" s="1" t="s">
        <v>19</v>
      </c>
      <c r="B48" s="1" t="s">
        <v>970</v>
      </c>
      <c r="C48" s="1" t="s">
        <v>477</v>
      </c>
      <c r="D48" s="1" t="s">
        <v>52</v>
      </c>
      <c r="E48" s="1" t="s">
        <v>46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2">
        <v>3</v>
      </c>
      <c r="M48" s="1">
        <v>5</v>
      </c>
      <c r="N48" s="1">
        <v>7</v>
      </c>
      <c r="O48" s="1">
        <v>7</v>
      </c>
      <c r="P48" s="1">
        <v>4</v>
      </c>
      <c r="Q48" s="1">
        <v>1</v>
      </c>
      <c r="R48" s="2">
        <v>3</v>
      </c>
      <c r="S48" s="1">
        <v>0</v>
      </c>
      <c r="T48" s="2">
        <v>21</v>
      </c>
      <c r="U48" s="2">
        <v>3</v>
      </c>
      <c r="V48" s="10">
        <v>3</v>
      </c>
      <c r="W48" s="10">
        <v>0</v>
      </c>
      <c r="X48" s="10">
        <v>0.41699999999999998</v>
      </c>
      <c r="Y48" s="10">
        <v>1</v>
      </c>
      <c r="Z48" s="10">
        <v>0</v>
      </c>
      <c r="AA48" s="10">
        <v>0</v>
      </c>
      <c r="AB48" s="10">
        <v>1</v>
      </c>
      <c r="AC48" s="10">
        <v>0</v>
      </c>
      <c r="AD48" s="12">
        <v>0</v>
      </c>
      <c r="AE48" s="11">
        <v>15</v>
      </c>
      <c r="AF48" s="11">
        <v>0</v>
      </c>
      <c r="AG48" s="11">
        <v>12</v>
      </c>
      <c r="AH48" s="13">
        <v>0.25</v>
      </c>
      <c r="AI48" s="1">
        <v>56</v>
      </c>
      <c r="AJ48" s="1" t="s">
        <v>909</v>
      </c>
      <c r="AK48" s="1" t="s">
        <v>216</v>
      </c>
      <c r="AL48" s="1" t="s">
        <v>211</v>
      </c>
      <c r="AM48" s="1" t="s">
        <v>751</v>
      </c>
      <c r="AN48">
        <v>1.0805555555555555</v>
      </c>
      <c r="AO48">
        <v>29.612389841113895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1:62" x14ac:dyDescent="0.3">
      <c r="A49" s="1" t="s">
        <v>19</v>
      </c>
      <c r="B49" s="1" t="s">
        <v>47</v>
      </c>
      <c r="C49" s="1" t="s">
        <v>2150</v>
      </c>
      <c r="D49" s="1" t="s">
        <v>37</v>
      </c>
      <c r="E49" s="1" t="s">
        <v>154</v>
      </c>
      <c r="F49" s="1">
        <v>1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2">
        <v>5</v>
      </c>
      <c r="M49" s="1">
        <v>7</v>
      </c>
      <c r="N49" s="1">
        <v>5</v>
      </c>
      <c r="O49" s="1">
        <v>4</v>
      </c>
      <c r="P49" s="1">
        <v>3</v>
      </c>
      <c r="Q49" s="1">
        <v>1</v>
      </c>
      <c r="R49" s="2">
        <v>1.8</v>
      </c>
      <c r="S49" s="1">
        <v>1</v>
      </c>
      <c r="T49" s="2">
        <v>7.2</v>
      </c>
      <c r="U49" s="2">
        <v>2</v>
      </c>
      <c r="V49" s="10">
        <v>1</v>
      </c>
      <c r="W49" s="10">
        <v>0</v>
      </c>
      <c r="X49" s="10">
        <v>0.30399999999999999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2">
        <v>0</v>
      </c>
      <c r="AE49" s="11">
        <v>12.6</v>
      </c>
      <c r="AF49" s="11">
        <v>1.8</v>
      </c>
      <c r="AG49" s="11">
        <v>5.3999999999999995</v>
      </c>
      <c r="AH49" s="13">
        <v>0.33333333333333331</v>
      </c>
      <c r="AI49" s="1">
        <v>56</v>
      </c>
      <c r="AJ49" s="1" t="s">
        <v>909</v>
      </c>
      <c r="AK49" s="1" t="s">
        <v>2161</v>
      </c>
      <c r="AL49" s="1" t="s">
        <v>211</v>
      </c>
      <c r="AM49" s="1" t="s">
        <v>2162</v>
      </c>
      <c r="AN49">
        <v>1.0805555555555555</v>
      </c>
      <c r="AO49">
        <v>86.369470369915533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1:62" x14ac:dyDescent="0.3">
      <c r="A50" s="1" t="s">
        <v>19</v>
      </c>
      <c r="B50" s="1" t="s">
        <v>131</v>
      </c>
      <c r="C50" s="1" t="s">
        <v>2022</v>
      </c>
      <c r="D50" s="1" t="s">
        <v>37</v>
      </c>
      <c r="E50" s="1" t="s">
        <v>60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2">
        <v>3</v>
      </c>
      <c r="M50" s="1">
        <v>5</v>
      </c>
      <c r="N50" s="1">
        <v>5</v>
      </c>
      <c r="O50" s="1">
        <v>5</v>
      </c>
      <c r="P50" s="1">
        <v>2</v>
      </c>
      <c r="Q50" s="1">
        <v>3</v>
      </c>
      <c r="R50" s="2">
        <v>9</v>
      </c>
      <c r="S50" s="1">
        <v>1</v>
      </c>
      <c r="T50" s="2">
        <v>15</v>
      </c>
      <c r="U50" s="2">
        <v>2.33</v>
      </c>
      <c r="V50" s="10">
        <v>2</v>
      </c>
      <c r="W50" s="10">
        <v>0</v>
      </c>
      <c r="X50" s="10">
        <v>0.35699999999999998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2">
        <v>0</v>
      </c>
      <c r="AE50" s="11">
        <v>15</v>
      </c>
      <c r="AF50" s="11">
        <v>3</v>
      </c>
      <c r="AG50" s="11">
        <v>6</v>
      </c>
      <c r="AH50" s="13">
        <v>1.5</v>
      </c>
      <c r="AI50" s="1">
        <v>56</v>
      </c>
      <c r="AJ50" s="1" t="s">
        <v>909</v>
      </c>
      <c r="AK50" s="1" t="s">
        <v>2043</v>
      </c>
      <c r="AL50" s="1" t="s">
        <v>211</v>
      </c>
      <c r="AM50" s="1" t="s">
        <v>2044</v>
      </c>
      <c r="AN50">
        <v>1.0805555555555555</v>
      </c>
      <c r="AO50">
        <v>41.457345777559453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1:62" x14ac:dyDescent="0.3">
      <c r="A51" s="1" t="s">
        <v>19</v>
      </c>
      <c r="B51" s="1" t="s">
        <v>107</v>
      </c>
      <c r="C51" s="1" t="s">
        <v>2204</v>
      </c>
      <c r="D51" s="1" t="s">
        <v>37</v>
      </c>
      <c r="E51" s="1" t="s">
        <v>594</v>
      </c>
      <c r="F51" s="1">
        <v>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2">
        <v>2.67</v>
      </c>
      <c r="M51" s="1">
        <v>1</v>
      </c>
      <c r="N51" s="1">
        <v>0</v>
      </c>
      <c r="O51" s="1">
        <v>0</v>
      </c>
      <c r="P51" s="1">
        <v>2</v>
      </c>
      <c r="Q51" s="1">
        <v>3</v>
      </c>
      <c r="R51" s="2">
        <v>10.130000000000001</v>
      </c>
      <c r="S51" s="1">
        <v>0</v>
      </c>
      <c r="T51" s="2">
        <v>0</v>
      </c>
      <c r="U51" s="2">
        <v>1.1299999999999999</v>
      </c>
      <c r="V51" s="10">
        <v>0</v>
      </c>
      <c r="W51" s="10">
        <v>0</v>
      </c>
      <c r="X51" s="10">
        <v>0.111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2">
        <v>0</v>
      </c>
      <c r="AE51" s="11">
        <v>3.3707865168539328</v>
      </c>
      <c r="AF51" s="11">
        <v>0</v>
      </c>
      <c r="AG51" s="11">
        <v>6.7415730337078656</v>
      </c>
      <c r="AH51" s="13">
        <v>1.5</v>
      </c>
      <c r="AI51" s="1">
        <v>56</v>
      </c>
      <c r="AJ51" s="1" t="s">
        <v>909</v>
      </c>
      <c r="AK51" s="1" t="s">
        <v>2211</v>
      </c>
      <c r="AL51" s="1" t="s">
        <v>211</v>
      </c>
      <c r="AM51" s="1" t="s">
        <v>2212</v>
      </c>
      <c r="AN51">
        <v>1.0805555555555555</v>
      </c>
      <c r="AO51">
        <v>1500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1:62" x14ac:dyDescent="0.3">
      <c r="A52" s="1" t="s">
        <v>19</v>
      </c>
      <c r="B52" s="1" t="s">
        <v>50</v>
      </c>
      <c r="C52" s="1" t="s">
        <v>2068</v>
      </c>
      <c r="D52" s="1" t="s">
        <v>56</v>
      </c>
      <c r="E52" s="1" t="s">
        <v>38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2">
        <v>3.33</v>
      </c>
      <c r="M52" s="1">
        <v>9</v>
      </c>
      <c r="N52" s="1">
        <v>7</v>
      </c>
      <c r="O52" s="1">
        <v>2</v>
      </c>
      <c r="P52" s="1">
        <v>3</v>
      </c>
      <c r="Q52" s="1">
        <v>2</v>
      </c>
      <c r="R52" s="2">
        <v>5.4</v>
      </c>
      <c r="S52" s="1">
        <v>0</v>
      </c>
      <c r="T52" s="2">
        <v>5.4</v>
      </c>
      <c r="U52" s="2">
        <v>3.6</v>
      </c>
      <c r="V52" s="10">
        <v>3</v>
      </c>
      <c r="W52" s="10">
        <v>1</v>
      </c>
      <c r="X52" s="10">
        <v>0.47399999999999998</v>
      </c>
      <c r="Y52" s="10">
        <v>0</v>
      </c>
      <c r="Z52" s="10">
        <v>1</v>
      </c>
      <c r="AA52" s="10">
        <v>0</v>
      </c>
      <c r="AB52" s="10">
        <v>1</v>
      </c>
      <c r="AC52" s="10">
        <v>0</v>
      </c>
      <c r="AD52" s="12">
        <v>0</v>
      </c>
      <c r="AE52" s="11">
        <v>24.324324324324323</v>
      </c>
      <c r="AF52" s="11">
        <v>0</v>
      </c>
      <c r="AG52" s="11">
        <v>8.1081081081081088</v>
      </c>
      <c r="AH52" s="13">
        <v>0.66666666666666663</v>
      </c>
      <c r="AI52" s="1">
        <v>56</v>
      </c>
      <c r="AJ52" s="1" t="s">
        <v>909</v>
      </c>
      <c r="AK52" s="1" t="s">
        <v>2079</v>
      </c>
      <c r="AL52" s="1" t="s">
        <v>211</v>
      </c>
      <c r="AM52" s="1" t="s">
        <v>2080</v>
      </c>
      <c r="AN52">
        <v>1.0805555555555555</v>
      </c>
      <c r="AO52">
        <v>115.15929382655402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1:62" x14ac:dyDescent="0.3">
      <c r="A53" s="1" t="s">
        <v>19</v>
      </c>
      <c r="B53" s="1" t="s">
        <v>103</v>
      </c>
      <c r="C53" s="1" t="s">
        <v>2152</v>
      </c>
      <c r="E53" s="1" t="s">
        <v>46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2">
        <v>2</v>
      </c>
      <c r="M53" s="1">
        <v>0</v>
      </c>
      <c r="N53" s="1">
        <v>0</v>
      </c>
      <c r="O53" s="1">
        <v>0</v>
      </c>
      <c r="P53" s="1">
        <v>1</v>
      </c>
      <c r="Q53" s="1">
        <v>3</v>
      </c>
      <c r="R53" s="2">
        <v>13.5</v>
      </c>
      <c r="S53" s="1">
        <v>0</v>
      </c>
      <c r="T53" s="2">
        <v>0</v>
      </c>
      <c r="U53" s="2">
        <v>0.5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2">
        <v>1</v>
      </c>
      <c r="AE53" s="11">
        <v>0</v>
      </c>
      <c r="AF53" s="11">
        <v>0</v>
      </c>
      <c r="AG53" s="11">
        <v>4.5</v>
      </c>
      <c r="AH53" s="13">
        <v>3</v>
      </c>
      <c r="AI53" s="1">
        <v>56</v>
      </c>
      <c r="AJ53" s="1" t="s">
        <v>909</v>
      </c>
      <c r="AK53" s="1" t="s">
        <v>2163</v>
      </c>
      <c r="AL53" s="1" t="s">
        <v>211</v>
      </c>
      <c r="AM53" s="1" t="s">
        <v>2164</v>
      </c>
      <c r="AN53">
        <v>1.0805555555555555</v>
      </c>
      <c r="AO53">
        <v>1500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1:62" x14ac:dyDescent="0.3">
      <c r="A54" s="1" t="s">
        <v>19</v>
      </c>
      <c r="B54" s="1" t="s">
        <v>2165</v>
      </c>
      <c r="C54" s="1" t="s">
        <v>2024</v>
      </c>
      <c r="D54" s="1" t="s">
        <v>52</v>
      </c>
      <c r="E54" s="1" t="s">
        <v>38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2">
        <v>0.67</v>
      </c>
      <c r="M54" s="1">
        <v>1</v>
      </c>
      <c r="N54" s="1">
        <v>2</v>
      </c>
      <c r="O54" s="1">
        <v>2</v>
      </c>
      <c r="P54" s="1">
        <v>1</v>
      </c>
      <c r="Q54" s="1">
        <v>1</v>
      </c>
      <c r="R54" s="2">
        <v>13.5</v>
      </c>
      <c r="S54" s="1">
        <v>0</v>
      </c>
      <c r="T54" s="2">
        <v>27</v>
      </c>
      <c r="U54" s="2">
        <v>3</v>
      </c>
      <c r="V54" s="10">
        <v>0</v>
      </c>
      <c r="W54" s="10">
        <v>0</v>
      </c>
      <c r="X54" s="10">
        <v>0.33300000000000002</v>
      </c>
      <c r="Y54" s="10">
        <v>0</v>
      </c>
      <c r="Z54" s="10">
        <v>1</v>
      </c>
      <c r="AA54" s="10">
        <v>0</v>
      </c>
      <c r="AB54" s="10">
        <v>0</v>
      </c>
      <c r="AC54" s="10">
        <v>0</v>
      </c>
      <c r="AD54" s="12">
        <v>0</v>
      </c>
      <c r="AE54" s="11">
        <v>13.432835820895521</v>
      </c>
      <c r="AF54" s="11">
        <v>0</v>
      </c>
      <c r="AG54" s="11">
        <v>13.432835820895521</v>
      </c>
      <c r="AH54" s="13">
        <v>1</v>
      </c>
      <c r="AI54" s="1">
        <v>56</v>
      </c>
      <c r="AJ54" s="1" t="s">
        <v>909</v>
      </c>
      <c r="AK54" s="1" t="s">
        <v>2045</v>
      </c>
      <c r="AL54" s="1" t="s">
        <v>211</v>
      </c>
      <c r="AM54" s="1" t="s">
        <v>2046</v>
      </c>
      <c r="AN54">
        <v>1.0805555555555555</v>
      </c>
      <c r="AO54">
        <v>23.031858765310808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1:62" x14ac:dyDescent="0.3">
      <c r="A55" s="1" t="s">
        <v>19</v>
      </c>
      <c r="B55" s="1" t="s">
        <v>970</v>
      </c>
      <c r="C55" s="1" t="s">
        <v>1523</v>
      </c>
      <c r="D55" s="1" t="s">
        <v>56</v>
      </c>
      <c r="E55" s="1" t="s">
        <v>298</v>
      </c>
      <c r="F55" s="1">
        <v>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2">
        <v>6</v>
      </c>
      <c r="M55" s="1">
        <v>10</v>
      </c>
      <c r="N55" s="1">
        <v>6</v>
      </c>
      <c r="O55" s="1">
        <v>6</v>
      </c>
      <c r="P55" s="1">
        <v>6</v>
      </c>
      <c r="Q55" s="1">
        <v>5</v>
      </c>
      <c r="R55" s="2">
        <v>7.5</v>
      </c>
      <c r="S55" s="1">
        <v>0</v>
      </c>
      <c r="T55" s="2">
        <v>9</v>
      </c>
      <c r="U55" s="2">
        <v>2.67</v>
      </c>
      <c r="V55" s="10">
        <v>3</v>
      </c>
      <c r="W55" s="10">
        <v>0</v>
      </c>
      <c r="X55" s="10">
        <v>0.38500000000000001</v>
      </c>
      <c r="Y55" s="10">
        <v>0</v>
      </c>
      <c r="Z55" s="10">
        <v>2</v>
      </c>
      <c r="AA55" s="10">
        <v>0</v>
      </c>
      <c r="AB55" s="10">
        <v>0</v>
      </c>
      <c r="AC55" s="10">
        <v>0</v>
      </c>
      <c r="AD55" s="12">
        <v>0</v>
      </c>
      <c r="AE55" s="11">
        <v>15</v>
      </c>
      <c r="AF55" s="11">
        <v>0</v>
      </c>
      <c r="AG55" s="11">
        <v>9</v>
      </c>
      <c r="AH55" s="13">
        <v>0.83333333333333337</v>
      </c>
      <c r="AI55" s="1">
        <v>56</v>
      </c>
      <c r="AJ55" s="1" t="s">
        <v>909</v>
      </c>
      <c r="AK55" s="1" t="s">
        <v>1557</v>
      </c>
      <c r="AL55" s="1" t="s">
        <v>211</v>
      </c>
      <c r="AM55" s="1" t="s">
        <v>1558</v>
      </c>
      <c r="AN55">
        <v>1.0805555555555555</v>
      </c>
      <c r="AO55">
        <v>69.095576295932418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1:62" x14ac:dyDescent="0.3">
      <c r="A56" s="1" t="s">
        <v>19</v>
      </c>
      <c r="B56" s="1" t="s">
        <v>970</v>
      </c>
      <c r="C56" s="1" t="s">
        <v>479</v>
      </c>
      <c r="D56" s="1" t="s">
        <v>56</v>
      </c>
      <c r="E56" s="1" t="s">
        <v>38</v>
      </c>
      <c r="F56" s="1">
        <v>10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2">
        <v>12.67</v>
      </c>
      <c r="M56" s="1">
        <v>27</v>
      </c>
      <c r="N56" s="1">
        <v>20</v>
      </c>
      <c r="O56" s="1">
        <v>20</v>
      </c>
      <c r="P56" s="1">
        <v>5</v>
      </c>
      <c r="Q56" s="1">
        <v>9</v>
      </c>
      <c r="R56" s="2">
        <v>6.39</v>
      </c>
      <c r="S56" s="1">
        <v>2</v>
      </c>
      <c r="T56" s="2">
        <v>14.21</v>
      </c>
      <c r="U56" s="2">
        <v>2.5299999999999998</v>
      </c>
      <c r="V56" s="10">
        <v>11</v>
      </c>
      <c r="W56" s="10">
        <v>0</v>
      </c>
      <c r="X56" s="10">
        <v>0.42899999999999999</v>
      </c>
      <c r="Y56" s="10">
        <v>0</v>
      </c>
      <c r="Z56" s="10">
        <v>2</v>
      </c>
      <c r="AA56" s="10">
        <v>1</v>
      </c>
      <c r="AB56" s="10">
        <v>1</v>
      </c>
      <c r="AC56" s="10">
        <v>1</v>
      </c>
      <c r="AD56" s="12">
        <v>0.5</v>
      </c>
      <c r="AE56" s="11">
        <v>19.179163378058405</v>
      </c>
      <c r="AF56" s="11">
        <v>1.420678768745067</v>
      </c>
      <c r="AG56" s="11">
        <v>3.5516969218626677</v>
      </c>
      <c r="AH56" s="13">
        <v>1.8</v>
      </c>
      <c r="AI56" s="1">
        <v>56</v>
      </c>
      <c r="AJ56" s="1" t="s">
        <v>909</v>
      </c>
      <c r="AK56" s="1" t="s">
        <v>219</v>
      </c>
      <c r="AL56" s="1" t="s">
        <v>211</v>
      </c>
      <c r="AM56" s="1" t="s">
        <v>753</v>
      </c>
      <c r="AN56">
        <v>1.0805555555555555</v>
      </c>
      <c r="AO56">
        <v>43.762152474552551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1:62" x14ac:dyDescent="0.3">
      <c r="A57" s="1" t="s">
        <v>19</v>
      </c>
      <c r="B57" s="1" t="s">
        <v>970</v>
      </c>
      <c r="C57" s="1" t="s">
        <v>1521</v>
      </c>
      <c r="D57" s="1" t="s">
        <v>56</v>
      </c>
      <c r="E57" s="1" t="s">
        <v>594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2">
        <v>0.67</v>
      </c>
      <c r="M57" s="1">
        <v>3</v>
      </c>
      <c r="N57" s="1">
        <v>0</v>
      </c>
      <c r="O57" s="1">
        <v>0</v>
      </c>
      <c r="P57" s="1">
        <v>0</v>
      </c>
      <c r="Q57" s="1">
        <v>0</v>
      </c>
      <c r="R57" s="2">
        <v>0</v>
      </c>
      <c r="S57" s="1">
        <v>0</v>
      </c>
      <c r="T57" s="2">
        <v>0</v>
      </c>
      <c r="U57" s="2">
        <v>4.5</v>
      </c>
      <c r="V57" s="10">
        <v>0</v>
      </c>
      <c r="W57" s="10">
        <v>0</v>
      </c>
      <c r="X57" s="10">
        <v>0.6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2">
        <v>0</v>
      </c>
      <c r="AE57" s="11">
        <v>40.298507462686565</v>
      </c>
      <c r="AF57" s="11">
        <v>0</v>
      </c>
      <c r="AG57" s="11">
        <v>0</v>
      </c>
      <c r="AH57" s="13" t="e">
        <v>#NUM!</v>
      </c>
      <c r="AI57" s="1">
        <v>56</v>
      </c>
      <c r="AJ57" s="1" t="s">
        <v>909</v>
      </c>
      <c r="AK57" s="1" t="s">
        <v>1555</v>
      </c>
      <c r="AL57" s="1" t="s">
        <v>211</v>
      </c>
      <c r="AM57" s="1" t="s">
        <v>1556</v>
      </c>
      <c r="AN57">
        <v>1.0805555555555555</v>
      </c>
      <c r="AO57">
        <v>1500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1:62" x14ac:dyDescent="0.3">
      <c r="A58" s="1" t="s">
        <v>19</v>
      </c>
      <c r="B58" s="1" t="s">
        <v>970</v>
      </c>
      <c r="C58" s="1" t="s">
        <v>999</v>
      </c>
      <c r="D58" s="1" t="s">
        <v>37</v>
      </c>
      <c r="E58" s="1" t="s">
        <v>46</v>
      </c>
      <c r="F58" s="1">
        <v>7</v>
      </c>
      <c r="G58" s="1">
        <v>5</v>
      </c>
      <c r="H58" s="1">
        <v>0</v>
      </c>
      <c r="I58" s="1">
        <v>2</v>
      </c>
      <c r="J58" s="1">
        <v>0</v>
      </c>
      <c r="K58" s="1">
        <v>0</v>
      </c>
      <c r="L58" s="2">
        <v>23.67</v>
      </c>
      <c r="M58" s="1">
        <v>26</v>
      </c>
      <c r="N58" s="1">
        <v>18</v>
      </c>
      <c r="O58" s="1">
        <v>11</v>
      </c>
      <c r="P58" s="1">
        <v>8</v>
      </c>
      <c r="Q58" s="1">
        <v>17</v>
      </c>
      <c r="R58" s="2">
        <v>6.46</v>
      </c>
      <c r="S58" s="1">
        <v>1</v>
      </c>
      <c r="T58" s="2">
        <v>4.18</v>
      </c>
      <c r="U58" s="2">
        <v>1.44</v>
      </c>
      <c r="V58" s="10">
        <v>4</v>
      </c>
      <c r="W58" s="10">
        <v>0</v>
      </c>
      <c r="X58" s="10">
        <v>0.26800000000000002</v>
      </c>
      <c r="Y58" s="10">
        <v>0</v>
      </c>
      <c r="Z58" s="10">
        <v>4</v>
      </c>
      <c r="AA58" s="10">
        <v>0</v>
      </c>
      <c r="AB58" s="10">
        <v>2</v>
      </c>
      <c r="AC58" s="10">
        <v>1</v>
      </c>
      <c r="AD58" s="12">
        <v>0</v>
      </c>
      <c r="AE58" s="11">
        <v>9.8859315589353614</v>
      </c>
      <c r="AF58" s="11">
        <v>0.3802281368821292</v>
      </c>
      <c r="AG58" s="11">
        <v>3.0418250950570336</v>
      </c>
      <c r="AH58" s="13">
        <v>2.125</v>
      </c>
      <c r="AI58" s="1">
        <v>56</v>
      </c>
      <c r="AJ58" s="1" t="s">
        <v>909</v>
      </c>
      <c r="AK58" s="1" t="s">
        <v>998</v>
      </c>
      <c r="AL58" s="1" t="s">
        <v>211</v>
      </c>
      <c r="AM58" s="1" t="s">
        <v>1000</v>
      </c>
      <c r="AN58">
        <v>1.0805555555555555</v>
      </c>
      <c r="AO58">
        <v>148.77037958454352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1:62" x14ac:dyDescent="0.3">
      <c r="A59" s="1" t="s">
        <v>19</v>
      </c>
      <c r="B59" s="1" t="s">
        <v>970</v>
      </c>
      <c r="C59" s="1" t="s">
        <v>859</v>
      </c>
      <c r="D59" s="1" t="s">
        <v>56</v>
      </c>
      <c r="E59" s="1" t="s">
        <v>46</v>
      </c>
      <c r="F59" s="1">
        <v>5</v>
      </c>
      <c r="G59" s="1">
        <v>4</v>
      </c>
      <c r="H59" s="1">
        <v>0</v>
      </c>
      <c r="I59" s="1">
        <v>3</v>
      </c>
      <c r="J59" s="1">
        <v>0</v>
      </c>
      <c r="K59" s="1">
        <v>0</v>
      </c>
      <c r="L59" s="2">
        <v>19.329999999999998</v>
      </c>
      <c r="M59" s="1">
        <v>24</v>
      </c>
      <c r="N59" s="1">
        <v>17</v>
      </c>
      <c r="O59" s="1">
        <v>13</v>
      </c>
      <c r="P59" s="1">
        <v>12</v>
      </c>
      <c r="Q59" s="1">
        <v>14</v>
      </c>
      <c r="R59" s="2">
        <v>6.52</v>
      </c>
      <c r="S59" s="1">
        <v>3</v>
      </c>
      <c r="T59" s="2">
        <v>6.05</v>
      </c>
      <c r="U59" s="2">
        <v>1.86</v>
      </c>
      <c r="V59" s="10">
        <v>3</v>
      </c>
      <c r="W59" s="10">
        <v>0</v>
      </c>
      <c r="X59" s="10">
        <v>0.29299999999999998</v>
      </c>
      <c r="Y59" s="10">
        <v>0</v>
      </c>
      <c r="Z59" s="10">
        <v>5</v>
      </c>
      <c r="AA59" s="10">
        <v>0</v>
      </c>
      <c r="AB59" s="10">
        <v>1</v>
      </c>
      <c r="AC59" s="10">
        <v>0</v>
      </c>
      <c r="AD59" s="12">
        <v>0</v>
      </c>
      <c r="AE59" s="11">
        <v>11.174340403517849</v>
      </c>
      <c r="AF59" s="11">
        <v>1.3967925504397312</v>
      </c>
      <c r="AG59" s="11">
        <v>5.5871702017589246</v>
      </c>
      <c r="AH59" s="13">
        <v>1.1666666666666667</v>
      </c>
      <c r="AI59" s="1">
        <v>56</v>
      </c>
      <c r="AJ59" s="1" t="s">
        <v>909</v>
      </c>
      <c r="AK59" s="1" t="s">
        <v>858</v>
      </c>
      <c r="AL59" s="1" t="s">
        <v>211</v>
      </c>
      <c r="AM59" s="1" t="s">
        <v>860</v>
      </c>
      <c r="AN59">
        <v>1.0805555555555555</v>
      </c>
      <c r="AO59">
        <v>102.78680771295733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1:62" x14ac:dyDescent="0.3">
      <c r="A60" s="1" t="s">
        <v>12</v>
      </c>
      <c r="B60" s="1" t="s">
        <v>131</v>
      </c>
      <c r="C60" s="1" t="s">
        <v>487</v>
      </c>
      <c r="D60" s="1" t="s">
        <v>52</v>
      </c>
      <c r="E60" s="1" t="s">
        <v>46</v>
      </c>
      <c r="F60" s="1">
        <v>11</v>
      </c>
      <c r="G60" s="1">
        <v>10</v>
      </c>
      <c r="H60" s="1">
        <v>5</v>
      </c>
      <c r="I60" s="1">
        <v>1</v>
      </c>
      <c r="J60" s="1">
        <v>0</v>
      </c>
      <c r="K60" s="1">
        <v>0</v>
      </c>
      <c r="L60" s="2">
        <v>50.33</v>
      </c>
      <c r="M60" s="1">
        <v>38</v>
      </c>
      <c r="N60" s="1">
        <v>19</v>
      </c>
      <c r="O60" s="1">
        <v>13</v>
      </c>
      <c r="P60" s="1">
        <v>18</v>
      </c>
      <c r="Q60" s="1">
        <v>49</v>
      </c>
      <c r="R60" s="2">
        <v>8.76</v>
      </c>
      <c r="S60" s="1">
        <v>1</v>
      </c>
      <c r="T60" s="2">
        <v>2.3199999999999998</v>
      </c>
      <c r="U60" s="2">
        <v>1.1100000000000001</v>
      </c>
      <c r="V60" s="10">
        <v>9</v>
      </c>
      <c r="W60" s="10">
        <v>0</v>
      </c>
      <c r="X60" s="10">
        <v>0.20200000000000001</v>
      </c>
      <c r="Y60" s="10">
        <v>9</v>
      </c>
      <c r="Z60" s="10">
        <v>4</v>
      </c>
      <c r="AA60" s="10">
        <v>2</v>
      </c>
      <c r="AB60" s="10">
        <v>2</v>
      </c>
      <c r="AC60" s="10">
        <v>1</v>
      </c>
      <c r="AD60" s="12">
        <v>0.83333333333333337</v>
      </c>
      <c r="AE60" s="11">
        <v>6.7951519968209819</v>
      </c>
      <c r="AF60" s="11">
        <v>0.17881978939002585</v>
      </c>
      <c r="AG60" s="11">
        <v>3.2187562090204649</v>
      </c>
      <c r="AH60" s="13">
        <v>2.7222222222222223</v>
      </c>
      <c r="AI60" s="1">
        <v>55</v>
      </c>
      <c r="AJ60" s="1" t="s">
        <v>909</v>
      </c>
      <c r="AK60" s="1" t="s">
        <v>228</v>
      </c>
      <c r="AL60" s="1" t="s">
        <v>226</v>
      </c>
      <c r="AM60" s="1" t="s">
        <v>759</v>
      </c>
      <c r="AN60">
        <v>1.0215700141442716</v>
      </c>
      <c r="AO60">
        <v>253.41119923629671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1:62" x14ac:dyDescent="0.3">
      <c r="A61" s="1" t="s">
        <v>12</v>
      </c>
      <c r="B61" s="1" t="s">
        <v>97</v>
      </c>
      <c r="C61" s="1" t="s">
        <v>961</v>
      </c>
      <c r="D61" s="1" t="s">
        <v>45</v>
      </c>
      <c r="E61" s="1" t="s">
        <v>46</v>
      </c>
      <c r="F61" s="1">
        <v>12</v>
      </c>
      <c r="G61" s="1">
        <v>1</v>
      </c>
      <c r="H61" s="1">
        <v>4</v>
      </c>
      <c r="I61" s="1">
        <v>1</v>
      </c>
      <c r="J61" s="1">
        <v>1</v>
      </c>
      <c r="K61" s="1">
        <v>0</v>
      </c>
      <c r="L61" s="2">
        <v>28.33</v>
      </c>
      <c r="M61" s="1">
        <v>32</v>
      </c>
      <c r="N61" s="1">
        <v>18</v>
      </c>
      <c r="O61" s="1">
        <v>16</v>
      </c>
      <c r="P61" s="1">
        <v>11</v>
      </c>
      <c r="Q61" s="1">
        <v>33</v>
      </c>
      <c r="R61" s="2">
        <v>10.48</v>
      </c>
      <c r="S61" s="1">
        <v>0</v>
      </c>
      <c r="T61" s="2">
        <v>5.08</v>
      </c>
      <c r="U61" s="2">
        <v>1.52</v>
      </c>
      <c r="V61" s="10">
        <v>2</v>
      </c>
      <c r="W61" s="10">
        <v>1</v>
      </c>
      <c r="X61" s="10">
        <v>0.29399999999999998</v>
      </c>
      <c r="Y61" s="10">
        <v>9</v>
      </c>
      <c r="Z61" s="10">
        <v>2</v>
      </c>
      <c r="AA61" s="10">
        <v>0</v>
      </c>
      <c r="AB61" s="10">
        <v>1</v>
      </c>
      <c r="AC61" s="10">
        <v>0</v>
      </c>
      <c r="AD61" s="12">
        <v>0.8</v>
      </c>
      <c r="AE61" s="11">
        <v>10.16590187080833</v>
      </c>
      <c r="AF61" s="11">
        <v>0</v>
      </c>
      <c r="AG61" s="11">
        <v>3.4945287680903641</v>
      </c>
      <c r="AH61" s="13">
        <v>3</v>
      </c>
      <c r="AI61" s="1">
        <v>55</v>
      </c>
      <c r="AJ61" s="1" t="s">
        <v>909</v>
      </c>
      <c r="AK61" s="1" t="s">
        <v>960</v>
      </c>
      <c r="AL61" s="1" t="s">
        <v>226</v>
      </c>
      <c r="AM61" s="1" t="s">
        <v>962</v>
      </c>
      <c r="AN61">
        <v>1.0215700141442716</v>
      </c>
      <c r="AO61">
        <v>115.73109886382052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1:62" x14ac:dyDescent="0.3">
      <c r="A62" s="1" t="s">
        <v>12</v>
      </c>
      <c r="B62" s="1" t="s">
        <v>43</v>
      </c>
      <c r="C62" s="1" t="s">
        <v>485</v>
      </c>
      <c r="D62" s="1" t="s">
        <v>52</v>
      </c>
      <c r="E62" s="1" t="s">
        <v>38</v>
      </c>
      <c r="F62" s="1">
        <v>10</v>
      </c>
      <c r="G62" s="1">
        <v>8</v>
      </c>
      <c r="H62" s="1">
        <v>2</v>
      </c>
      <c r="I62" s="1">
        <v>3</v>
      </c>
      <c r="J62" s="1">
        <v>0</v>
      </c>
      <c r="K62" s="1">
        <v>0</v>
      </c>
      <c r="L62" s="2">
        <v>41</v>
      </c>
      <c r="M62" s="1">
        <v>35</v>
      </c>
      <c r="N62" s="1">
        <v>14</v>
      </c>
      <c r="O62" s="1">
        <v>13</v>
      </c>
      <c r="P62" s="1">
        <v>21</v>
      </c>
      <c r="Q62" s="1">
        <v>50</v>
      </c>
      <c r="R62" s="2">
        <v>10.98</v>
      </c>
      <c r="S62" s="1">
        <v>0</v>
      </c>
      <c r="T62" s="2">
        <v>2.85</v>
      </c>
      <c r="U62" s="2">
        <v>1.37</v>
      </c>
      <c r="V62" s="10">
        <v>6</v>
      </c>
      <c r="W62" s="10">
        <v>0</v>
      </c>
      <c r="X62" s="10">
        <v>0.222</v>
      </c>
      <c r="Y62" s="10">
        <v>5</v>
      </c>
      <c r="Z62" s="10">
        <v>15</v>
      </c>
      <c r="AA62" s="10">
        <v>1</v>
      </c>
      <c r="AB62" s="10">
        <v>0</v>
      </c>
      <c r="AC62" s="10">
        <v>0</v>
      </c>
      <c r="AD62" s="12">
        <v>0.4</v>
      </c>
      <c r="AE62" s="11">
        <v>7.6829268292682924</v>
      </c>
      <c r="AF62" s="11">
        <v>0</v>
      </c>
      <c r="AG62" s="11">
        <v>4.6097560975609753</v>
      </c>
      <c r="AH62" s="13">
        <v>2.3809523809523809</v>
      </c>
      <c r="AI62" s="1">
        <v>55</v>
      </c>
      <c r="AJ62" s="1" t="s">
        <v>909</v>
      </c>
      <c r="AK62" s="1" t="s">
        <v>225</v>
      </c>
      <c r="AL62" s="1" t="s">
        <v>226</v>
      </c>
      <c r="AM62" s="1" t="s">
        <v>760</v>
      </c>
      <c r="AN62">
        <v>1.0215700141442716</v>
      </c>
      <c r="AO62">
        <v>206.28560779937129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1:62" x14ac:dyDescent="0.3">
      <c r="A63" s="1" t="s">
        <v>12</v>
      </c>
      <c r="B63" s="1" t="s">
        <v>41</v>
      </c>
      <c r="C63" s="1" t="s">
        <v>486</v>
      </c>
      <c r="D63" s="1" t="s">
        <v>52</v>
      </c>
      <c r="E63" s="1" t="s">
        <v>38</v>
      </c>
      <c r="F63" s="1">
        <v>11</v>
      </c>
      <c r="G63" s="1">
        <v>8</v>
      </c>
      <c r="H63" s="1">
        <v>1</v>
      </c>
      <c r="I63" s="1">
        <v>2</v>
      </c>
      <c r="J63" s="1">
        <v>0</v>
      </c>
      <c r="K63" s="1">
        <v>0</v>
      </c>
      <c r="L63" s="2">
        <v>34.67</v>
      </c>
      <c r="M63" s="1">
        <v>47</v>
      </c>
      <c r="N63" s="1">
        <v>36</v>
      </c>
      <c r="O63" s="1">
        <v>27</v>
      </c>
      <c r="P63" s="1">
        <v>6</v>
      </c>
      <c r="Q63" s="1">
        <v>27</v>
      </c>
      <c r="R63" s="2">
        <v>7.01</v>
      </c>
      <c r="S63" s="1">
        <v>4</v>
      </c>
      <c r="T63" s="2">
        <v>7.01</v>
      </c>
      <c r="U63" s="2">
        <v>1.53</v>
      </c>
      <c r="V63" s="10">
        <v>9</v>
      </c>
      <c r="W63" s="10">
        <v>3</v>
      </c>
      <c r="X63" s="10">
        <v>0.311</v>
      </c>
      <c r="Y63" s="10">
        <v>4</v>
      </c>
      <c r="Z63" s="10">
        <v>0</v>
      </c>
      <c r="AA63" s="10">
        <v>0</v>
      </c>
      <c r="AB63" s="10">
        <v>2</v>
      </c>
      <c r="AC63" s="10">
        <v>1</v>
      </c>
      <c r="AD63" s="12">
        <v>0.33333333333333331</v>
      </c>
      <c r="AE63" s="11">
        <v>12.200749927891549</v>
      </c>
      <c r="AF63" s="11">
        <v>1.03836169599077</v>
      </c>
      <c r="AG63" s="11">
        <v>1.5575425439861552</v>
      </c>
      <c r="AH63" s="13">
        <v>4.5</v>
      </c>
      <c r="AI63" s="1">
        <v>55</v>
      </c>
      <c r="AJ63" s="1" t="s">
        <v>909</v>
      </c>
      <c r="AK63" s="1" t="s">
        <v>227</v>
      </c>
      <c r="AL63" s="1" t="s">
        <v>226</v>
      </c>
      <c r="AM63" s="1" t="s">
        <v>761</v>
      </c>
      <c r="AN63">
        <v>1.0215700141442716</v>
      </c>
      <c r="AO63">
        <v>83.867900460514718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1:62" x14ac:dyDescent="0.3">
      <c r="A64" s="1" t="s">
        <v>12</v>
      </c>
      <c r="B64" s="1" t="s">
        <v>89</v>
      </c>
      <c r="C64" s="1" t="s">
        <v>490</v>
      </c>
      <c r="D64" s="1" t="s">
        <v>56</v>
      </c>
      <c r="E64" s="1" t="s">
        <v>38</v>
      </c>
      <c r="F64" s="1">
        <v>9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2">
        <v>19.329999999999998</v>
      </c>
      <c r="M64" s="1">
        <v>19</v>
      </c>
      <c r="N64" s="1">
        <v>11</v>
      </c>
      <c r="O64" s="1">
        <v>11</v>
      </c>
      <c r="P64" s="1">
        <v>6</v>
      </c>
      <c r="Q64" s="1">
        <v>16</v>
      </c>
      <c r="R64" s="2">
        <v>7.45</v>
      </c>
      <c r="S64" s="1">
        <v>2</v>
      </c>
      <c r="T64" s="2">
        <v>5.12</v>
      </c>
      <c r="U64" s="2">
        <v>1.29</v>
      </c>
      <c r="V64" s="10">
        <v>1</v>
      </c>
      <c r="W64" s="10">
        <v>0</v>
      </c>
      <c r="X64" s="10">
        <v>0.27100000000000002</v>
      </c>
      <c r="Y64" s="10">
        <v>4</v>
      </c>
      <c r="Z64" s="10">
        <v>0</v>
      </c>
      <c r="AA64" s="10">
        <v>0</v>
      </c>
      <c r="AB64" s="10">
        <v>1</v>
      </c>
      <c r="AC64" s="10">
        <v>2</v>
      </c>
      <c r="AD64" s="12">
        <v>0.66666666666666663</v>
      </c>
      <c r="AE64" s="11">
        <v>8.8463528194516314</v>
      </c>
      <c r="AF64" s="11">
        <v>0.93119503362648737</v>
      </c>
      <c r="AG64" s="11">
        <v>2.7935851008794623</v>
      </c>
      <c r="AH64" s="13">
        <v>2.6666666666666665</v>
      </c>
      <c r="AI64" s="1">
        <v>55</v>
      </c>
      <c r="AJ64" s="1" t="s">
        <v>909</v>
      </c>
      <c r="AK64" s="1" t="s">
        <v>232</v>
      </c>
      <c r="AL64" s="1" t="s">
        <v>226</v>
      </c>
      <c r="AM64" s="1" t="s">
        <v>898</v>
      </c>
      <c r="AN64">
        <v>1.0215700141442716</v>
      </c>
      <c r="AO64">
        <v>114.82694965394694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1:62" x14ac:dyDescent="0.3">
      <c r="A65" s="1" t="s">
        <v>12</v>
      </c>
      <c r="B65" s="1" t="s">
        <v>40</v>
      </c>
      <c r="C65" s="1" t="s">
        <v>496</v>
      </c>
      <c r="D65" s="1" t="s">
        <v>56</v>
      </c>
      <c r="E65" s="1" t="s">
        <v>38</v>
      </c>
      <c r="F65" s="1">
        <v>6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2">
        <v>4.67</v>
      </c>
      <c r="M65" s="1">
        <v>5</v>
      </c>
      <c r="N65" s="1">
        <v>10</v>
      </c>
      <c r="O65" s="1">
        <v>8</v>
      </c>
      <c r="P65" s="1">
        <v>11</v>
      </c>
      <c r="Q65" s="1">
        <v>7</v>
      </c>
      <c r="R65" s="2">
        <v>13.5</v>
      </c>
      <c r="S65" s="1">
        <v>0</v>
      </c>
      <c r="T65" s="2">
        <v>15.43</v>
      </c>
      <c r="U65" s="2">
        <v>3.43</v>
      </c>
      <c r="V65" s="10">
        <v>1</v>
      </c>
      <c r="W65" s="10">
        <v>0</v>
      </c>
      <c r="X65" s="10">
        <v>0.27800000000000002</v>
      </c>
      <c r="Y65" s="10">
        <v>3</v>
      </c>
      <c r="Z65" s="10">
        <v>0</v>
      </c>
      <c r="AA65" s="10">
        <v>0</v>
      </c>
      <c r="AB65" s="10">
        <v>0</v>
      </c>
      <c r="AC65" s="10">
        <v>0</v>
      </c>
      <c r="AD65" s="12">
        <v>0</v>
      </c>
      <c r="AE65" s="11">
        <v>9.6359743040685224</v>
      </c>
      <c r="AF65" s="11">
        <v>0</v>
      </c>
      <c r="AG65" s="11">
        <v>21.199143468950751</v>
      </c>
      <c r="AH65" s="13">
        <v>0.63636363636363635</v>
      </c>
      <c r="AI65" s="1">
        <v>55</v>
      </c>
      <c r="AJ65" s="1" t="s">
        <v>909</v>
      </c>
      <c r="AK65" s="1" t="s">
        <v>239</v>
      </c>
      <c r="AL65" s="1" t="s">
        <v>226</v>
      </c>
      <c r="AM65" s="1" t="s">
        <v>904</v>
      </c>
      <c r="AN65">
        <v>1.0215700141442716</v>
      </c>
      <c r="AO65">
        <v>38.102007921465216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1:62" x14ac:dyDescent="0.3">
      <c r="A66" s="1" t="s">
        <v>12</v>
      </c>
      <c r="B66" s="1" t="s">
        <v>111</v>
      </c>
      <c r="C66" s="1" t="s">
        <v>964</v>
      </c>
      <c r="D66" s="1" t="s">
        <v>56</v>
      </c>
      <c r="E66" s="1" t="s">
        <v>46</v>
      </c>
      <c r="F66" s="1">
        <v>14</v>
      </c>
      <c r="G66" s="1">
        <v>0</v>
      </c>
      <c r="H66" s="1">
        <v>2</v>
      </c>
      <c r="I66" s="1">
        <v>1</v>
      </c>
      <c r="J66" s="1">
        <v>0</v>
      </c>
      <c r="K66" s="1">
        <v>0</v>
      </c>
      <c r="L66" s="2">
        <v>25.33</v>
      </c>
      <c r="M66" s="1">
        <v>13</v>
      </c>
      <c r="N66" s="1">
        <v>9</v>
      </c>
      <c r="O66" s="1">
        <v>6</v>
      </c>
      <c r="P66" s="1">
        <v>6</v>
      </c>
      <c r="Q66" s="1">
        <v>38</v>
      </c>
      <c r="R66" s="2">
        <v>13.5</v>
      </c>
      <c r="S66" s="1">
        <v>2</v>
      </c>
      <c r="T66" s="2">
        <v>2.13</v>
      </c>
      <c r="U66" s="2">
        <v>0.75</v>
      </c>
      <c r="V66" s="10">
        <v>3</v>
      </c>
      <c r="W66" s="10">
        <v>1</v>
      </c>
      <c r="X66" s="10">
        <v>0.14799999999999999</v>
      </c>
      <c r="Y66" s="10">
        <v>3</v>
      </c>
      <c r="Z66" s="10">
        <v>3</v>
      </c>
      <c r="AA66" s="10">
        <v>0</v>
      </c>
      <c r="AB66" s="10">
        <v>1</v>
      </c>
      <c r="AC66" s="10">
        <v>0</v>
      </c>
      <c r="AD66" s="12">
        <v>0.66666666666666663</v>
      </c>
      <c r="AE66" s="11">
        <v>4.6190288195815246</v>
      </c>
      <c r="AF66" s="11">
        <v>0.7106198183971576</v>
      </c>
      <c r="AG66" s="11">
        <v>2.1318594551914725</v>
      </c>
      <c r="AH66" s="13">
        <v>6.333333333333333</v>
      </c>
      <c r="AI66" s="1">
        <v>55</v>
      </c>
      <c r="AJ66" s="1" t="s">
        <v>909</v>
      </c>
      <c r="AK66" s="1" t="s">
        <v>963</v>
      </c>
      <c r="AL66" s="1" t="s">
        <v>226</v>
      </c>
      <c r="AM66" s="1" t="s">
        <v>965</v>
      </c>
      <c r="AN66">
        <v>1.0215700141442716</v>
      </c>
      <c r="AO66">
        <v>276.01595409775035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1:62" x14ac:dyDescent="0.3">
      <c r="A67" s="1" t="s">
        <v>12</v>
      </c>
      <c r="B67" s="1" t="s">
        <v>173</v>
      </c>
      <c r="C67" s="1" t="s">
        <v>492</v>
      </c>
      <c r="D67" s="1" t="s">
        <v>56</v>
      </c>
      <c r="E67" s="1" t="s">
        <v>46</v>
      </c>
      <c r="F67" s="1">
        <v>18</v>
      </c>
      <c r="G67" s="1">
        <v>0</v>
      </c>
      <c r="H67" s="1">
        <v>2</v>
      </c>
      <c r="I67" s="1">
        <v>3</v>
      </c>
      <c r="J67" s="1">
        <v>5</v>
      </c>
      <c r="K67" s="1">
        <v>0</v>
      </c>
      <c r="L67" s="2">
        <v>27.67</v>
      </c>
      <c r="M67" s="1">
        <v>28</v>
      </c>
      <c r="N67" s="1">
        <v>14</v>
      </c>
      <c r="O67" s="1">
        <v>10</v>
      </c>
      <c r="P67" s="1">
        <v>13</v>
      </c>
      <c r="Q67" s="1">
        <v>32</v>
      </c>
      <c r="R67" s="2">
        <v>10.41</v>
      </c>
      <c r="S67" s="1">
        <v>1</v>
      </c>
      <c r="T67" s="2">
        <v>3.25</v>
      </c>
      <c r="U67" s="2">
        <v>1.48</v>
      </c>
      <c r="V67" s="10">
        <v>7</v>
      </c>
      <c r="W67" s="10">
        <v>1</v>
      </c>
      <c r="X67" s="10">
        <v>0.26200000000000001</v>
      </c>
      <c r="Y67" s="10">
        <v>3</v>
      </c>
      <c r="Z67" s="10">
        <v>5</v>
      </c>
      <c r="AA67" s="10">
        <v>0</v>
      </c>
      <c r="AB67" s="10">
        <v>0</v>
      </c>
      <c r="AC67" s="10">
        <v>1</v>
      </c>
      <c r="AD67" s="12">
        <v>0.4</v>
      </c>
      <c r="AE67" s="11">
        <v>9.1073364654860853</v>
      </c>
      <c r="AF67" s="11">
        <v>0.32526201662450305</v>
      </c>
      <c r="AG67" s="11">
        <v>4.2284062161185396</v>
      </c>
      <c r="AH67" s="13">
        <v>2.4615384615384617</v>
      </c>
      <c r="AI67" s="1">
        <v>55</v>
      </c>
      <c r="AJ67" s="1" t="s">
        <v>909</v>
      </c>
      <c r="AK67" s="1" t="s">
        <v>235</v>
      </c>
      <c r="AL67" s="1" t="s">
        <v>226</v>
      </c>
      <c r="AM67" s="1" t="s">
        <v>899</v>
      </c>
      <c r="AN67">
        <v>1.0215700141442716</v>
      </c>
      <c r="AO67">
        <v>180.89660991637177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1:62" x14ac:dyDescent="0.3">
      <c r="A68" s="1" t="s">
        <v>12</v>
      </c>
      <c r="B68" s="1" t="s">
        <v>146</v>
      </c>
      <c r="C68" s="1" t="s">
        <v>1041</v>
      </c>
      <c r="D68" s="1" t="s">
        <v>56</v>
      </c>
      <c r="E68" s="1" t="s">
        <v>38</v>
      </c>
      <c r="F68" s="1">
        <v>3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2">
        <v>6</v>
      </c>
      <c r="M68" s="1">
        <v>11</v>
      </c>
      <c r="N68" s="1">
        <v>10</v>
      </c>
      <c r="O68" s="1">
        <v>7</v>
      </c>
      <c r="P68" s="1">
        <v>6</v>
      </c>
      <c r="Q68" s="1">
        <v>6</v>
      </c>
      <c r="R68" s="2">
        <v>9</v>
      </c>
      <c r="S68" s="1">
        <v>1</v>
      </c>
      <c r="T68" s="2">
        <v>10.5</v>
      </c>
      <c r="U68" s="2">
        <v>2.83</v>
      </c>
      <c r="V68" s="10">
        <v>1</v>
      </c>
      <c r="W68" s="10">
        <v>0</v>
      </c>
      <c r="X68" s="10">
        <v>0.40699999999999997</v>
      </c>
      <c r="Y68" s="10">
        <v>3</v>
      </c>
      <c r="Z68" s="10">
        <v>0</v>
      </c>
      <c r="AA68" s="10">
        <v>0</v>
      </c>
      <c r="AB68" s="10">
        <v>2</v>
      </c>
      <c r="AC68" s="10">
        <v>0</v>
      </c>
      <c r="AD68" s="12">
        <v>0</v>
      </c>
      <c r="AE68" s="11">
        <v>16.5</v>
      </c>
      <c r="AF68" s="11">
        <v>1.5</v>
      </c>
      <c r="AG68" s="11">
        <v>9</v>
      </c>
      <c r="AH68" s="13">
        <v>1</v>
      </c>
      <c r="AI68" s="1">
        <v>55</v>
      </c>
      <c r="AJ68" s="1" t="s">
        <v>909</v>
      </c>
      <c r="AK68" s="1" t="s">
        <v>1040</v>
      </c>
      <c r="AL68" s="1" t="s">
        <v>226</v>
      </c>
      <c r="AM68" s="1" t="s">
        <v>1042</v>
      </c>
      <c r="AN68">
        <v>1.0215700141442716</v>
      </c>
      <c r="AO68">
        <v>55.99180783125793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1:62" x14ac:dyDescent="0.3">
      <c r="A69" s="1" t="s">
        <v>12</v>
      </c>
      <c r="B69" s="1" t="s">
        <v>233</v>
      </c>
      <c r="C69" s="1" t="s">
        <v>491</v>
      </c>
      <c r="D69" s="1" t="s">
        <v>37</v>
      </c>
      <c r="E69" s="1" t="s">
        <v>46</v>
      </c>
      <c r="F69" s="1">
        <v>13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2">
        <v>13</v>
      </c>
      <c r="M69" s="1">
        <v>2</v>
      </c>
      <c r="N69" s="1">
        <v>10</v>
      </c>
      <c r="O69" s="1">
        <v>9</v>
      </c>
      <c r="P69" s="1">
        <v>19</v>
      </c>
      <c r="Q69" s="1">
        <v>12</v>
      </c>
      <c r="R69" s="2">
        <v>8.31</v>
      </c>
      <c r="S69" s="1">
        <v>0</v>
      </c>
      <c r="T69" s="2">
        <v>6.23</v>
      </c>
      <c r="U69" s="2">
        <v>1.62</v>
      </c>
      <c r="V69" s="10">
        <v>0</v>
      </c>
      <c r="W69" s="10">
        <v>0</v>
      </c>
      <c r="X69" s="10">
        <v>4.9000000000000002E-2</v>
      </c>
      <c r="Y69" s="10">
        <v>3</v>
      </c>
      <c r="Z69" s="10">
        <v>8</v>
      </c>
      <c r="AA69" s="10">
        <v>0</v>
      </c>
      <c r="AB69" s="10">
        <v>0</v>
      </c>
      <c r="AC69" s="10">
        <v>0</v>
      </c>
      <c r="AD69" s="12">
        <v>0</v>
      </c>
      <c r="AE69" s="11">
        <v>1.3846153846153846</v>
      </c>
      <c r="AF69" s="11">
        <v>0</v>
      </c>
      <c r="AG69" s="11">
        <v>13.153846153846153</v>
      </c>
      <c r="AH69" s="13">
        <v>0.63157894736842102</v>
      </c>
      <c r="AI69" s="1">
        <v>55</v>
      </c>
      <c r="AJ69" s="1" t="s">
        <v>909</v>
      </c>
      <c r="AK69" s="1" t="s">
        <v>234</v>
      </c>
      <c r="AL69" s="1" t="s">
        <v>226</v>
      </c>
      <c r="AM69" s="1" t="s">
        <v>902</v>
      </c>
      <c r="AN69">
        <v>1.0215700141442716</v>
      </c>
      <c r="AO69">
        <v>94.368215445940322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1:62" x14ac:dyDescent="0.3">
      <c r="A70" s="1" t="s">
        <v>12</v>
      </c>
      <c r="B70" s="1" t="s">
        <v>230</v>
      </c>
      <c r="C70" s="1" t="s">
        <v>489</v>
      </c>
      <c r="D70" s="1" t="s">
        <v>56</v>
      </c>
      <c r="E70" s="1" t="s">
        <v>46</v>
      </c>
      <c r="F70" s="1">
        <v>13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2">
        <v>20.67</v>
      </c>
      <c r="M70" s="1">
        <v>19</v>
      </c>
      <c r="N70" s="1">
        <v>18</v>
      </c>
      <c r="O70" s="1">
        <v>16</v>
      </c>
      <c r="P70" s="1">
        <v>18</v>
      </c>
      <c r="Q70" s="1">
        <v>15</v>
      </c>
      <c r="R70" s="2">
        <v>6.53</v>
      </c>
      <c r="S70" s="1">
        <v>2</v>
      </c>
      <c r="T70" s="2">
        <v>6.97</v>
      </c>
      <c r="U70" s="2">
        <v>1.79</v>
      </c>
      <c r="V70" s="10">
        <v>0</v>
      </c>
      <c r="W70" s="10">
        <v>0</v>
      </c>
      <c r="X70" s="10">
        <v>0.23499999999999999</v>
      </c>
      <c r="Y70" s="10">
        <v>3</v>
      </c>
      <c r="Z70" s="10">
        <v>4</v>
      </c>
      <c r="AA70" s="10">
        <v>2</v>
      </c>
      <c r="AB70" s="10">
        <v>1</v>
      </c>
      <c r="AC70" s="10">
        <v>1</v>
      </c>
      <c r="AD70" s="12">
        <v>0.5</v>
      </c>
      <c r="AE70" s="11">
        <v>8.2728592162554424</v>
      </c>
      <c r="AF70" s="11">
        <v>0.8708272859216255</v>
      </c>
      <c r="AG70" s="11">
        <v>7.8374455732946293</v>
      </c>
      <c r="AH70" s="13">
        <v>0.83333333333333337</v>
      </c>
      <c r="AI70" s="1">
        <v>55</v>
      </c>
      <c r="AJ70" s="1" t="s">
        <v>909</v>
      </c>
      <c r="AK70" s="1" t="s">
        <v>231</v>
      </c>
      <c r="AL70" s="1" t="s">
        <v>226</v>
      </c>
      <c r="AM70" s="1" t="s">
        <v>901</v>
      </c>
      <c r="AN70">
        <v>1.0215700141442716</v>
      </c>
      <c r="AO70">
        <v>84.349208354118829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1:62" x14ac:dyDescent="0.3">
      <c r="A71" s="1" t="s">
        <v>12</v>
      </c>
      <c r="B71" s="1" t="s">
        <v>49</v>
      </c>
      <c r="C71" s="1" t="s">
        <v>495</v>
      </c>
      <c r="D71" s="1" t="s">
        <v>52</v>
      </c>
      <c r="E71" s="1" t="s">
        <v>46</v>
      </c>
      <c r="F71" s="1">
        <v>11</v>
      </c>
      <c r="G71" s="1">
        <v>5</v>
      </c>
      <c r="H71" s="1">
        <v>1</v>
      </c>
      <c r="I71" s="1">
        <v>3</v>
      </c>
      <c r="J71" s="1">
        <v>1</v>
      </c>
      <c r="K71" s="1">
        <v>0</v>
      </c>
      <c r="L71" s="2">
        <v>29.33</v>
      </c>
      <c r="M71" s="1">
        <v>34</v>
      </c>
      <c r="N71" s="1">
        <v>27</v>
      </c>
      <c r="O71" s="1">
        <v>24</v>
      </c>
      <c r="P71" s="1">
        <v>16</v>
      </c>
      <c r="Q71" s="1">
        <v>46</v>
      </c>
      <c r="R71" s="2">
        <v>14.11</v>
      </c>
      <c r="S71" s="1">
        <v>2</v>
      </c>
      <c r="T71" s="2">
        <v>7.36</v>
      </c>
      <c r="U71" s="2">
        <v>1.7</v>
      </c>
      <c r="V71" s="10">
        <v>10</v>
      </c>
      <c r="W71" s="10">
        <v>2</v>
      </c>
      <c r="X71" s="10">
        <v>0.28599999999999998</v>
      </c>
      <c r="Y71" s="10">
        <v>2</v>
      </c>
      <c r="Z71" s="10">
        <v>5</v>
      </c>
      <c r="AA71" s="10">
        <v>1</v>
      </c>
      <c r="AB71" s="10">
        <v>2</v>
      </c>
      <c r="AC71" s="10">
        <v>1</v>
      </c>
      <c r="AD71" s="12">
        <v>0.25</v>
      </c>
      <c r="AE71" s="11">
        <v>10.433003750426185</v>
      </c>
      <c r="AF71" s="11">
        <v>0.61370610296624617</v>
      </c>
      <c r="AG71" s="11">
        <v>4.9096488237299694</v>
      </c>
      <c r="AH71" s="13">
        <v>2.875</v>
      </c>
      <c r="AI71" s="1">
        <v>55</v>
      </c>
      <c r="AJ71" s="1" t="s">
        <v>909</v>
      </c>
      <c r="AK71" s="1" t="s">
        <v>238</v>
      </c>
      <c r="AL71" s="1" t="s">
        <v>226</v>
      </c>
      <c r="AM71" s="1" t="s">
        <v>763</v>
      </c>
      <c r="AN71">
        <v>1.0215700141442716</v>
      </c>
      <c r="AO71">
        <v>79.879617150571775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1:62" x14ac:dyDescent="0.3">
      <c r="A72" s="1" t="s">
        <v>12</v>
      </c>
      <c r="B72" s="1" t="s">
        <v>107</v>
      </c>
      <c r="C72" s="1" t="s">
        <v>494</v>
      </c>
      <c r="D72" s="1" t="s">
        <v>52</v>
      </c>
      <c r="E72" s="1" t="s">
        <v>46</v>
      </c>
      <c r="F72" s="1">
        <v>11</v>
      </c>
      <c r="G72" s="1">
        <v>4</v>
      </c>
      <c r="H72" s="1">
        <v>2</v>
      </c>
      <c r="I72" s="1">
        <v>1</v>
      </c>
      <c r="J72" s="1">
        <v>0</v>
      </c>
      <c r="K72" s="1">
        <v>0</v>
      </c>
      <c r="L72" s="2">
        <v>25.67</v>
      </c>
      <c r="M72" s="1">
        <v>23</v>
      </c>
      <c r="N72" s="1">
        <v>11</v>
      </c>
      <c r="O72" s="1">
        <v>7</v>
      </c>
      <c r="P72" s="1">
        <v>12</v>
      </c>
      <c r="Q72" s="1">
        <v>20</v>
      </c>
      <c r="R72" s="2">
        <v>7.01</v>
      </c>
      <c r="S72" s="1">
        <v>3</v>
      </c>
      <c r="T72" s="2">
        <v>2.4500000000000002</v>
      </c>
      <c r="U72" s="2">
        <v>1.36</v>
      </c>
      <c r="V72" s="10">
        <v>7</v>
      </c>
      <c r="W72" s="10">
        <v>1</v>
      </c>
      <c r="X72" s="10">
        <v>0.24</v>
      </c>
      <c r="Y72" s="10">
        <v>2</v>
      </c>
      <c r="Z72" s="10">
        <v>2</v>
      </c>
      <c r="AA72" s="10">
        <v>0</v>
      </c>
      <c r="AB72" s="10">
        <v>1</v>
      </c>
      <c r="AC72" s="10">
        <v>0</v>
      </c>
      <c r="AD72" s="12">
        <v>0.66666666666666663</v>
      </c>
      <c r="AE72" s="11">
        <v>8.0638878067783395</v>
      </c>
      <c r="AF72" s="11">
        <v>1.0518114530580445</v>
      </c>
      <c r="AG72" s="11">
        <v>4.2072458122321779</v>
      </c>
      <c r="AH72" s="13">
        <v>1.6666666666666667</v>
      </c>
      <c r="AI72" s="1">
        <v>55</v>
      </c>
      <c r="AJ72" s="1" t="s">
        <v>909</v>
      </c>
      <c r="AK72" s="1" t="s">
        <v>237</v>
      </c>
      <c r="AL72" s="1" t="s">
        <v>226</v>
      </c>
      <c r="AM72" s="1" t="s">
        <v>762</v>
      </c>
      <c r="AN72">
        <v>1.0215700141442716</v>
      </c>
      <c r="AO72">
        <v>239.96489070539113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1:62" x14ac:dyDescent="0.3">
      <c r="A73" s="1" t="s">
        <v>12</v>
      </c>
      <c r="B73" s="1" t="s">
        <v>48</v>
      </c>
      <c r="C73" s="1" t="s">
        <v>493</v>
      </c>
      <c r="D73" s="1" t="s">
        <v>45</v>
      </c>
      <c r="E73" s="1" t="s">
        <v>46</v>
      </c>
      <c r="F73" s="1">
        <v>13</v>
      </c>
      <c r="G73" s="1">
        <v>0</v>
      </c>
      <c r="H73" s="1">
        <v>0</v>
      </c>
      <c r="I73" s="1">
        <v>3</v>
      </c>
      <c r="J73" s="1">
        <v>3</v>
      </c>
      <c r="K73" s="1">
        <v>0</v>
      </c>
      <c r="L73" s="2">
        <v>17</v>
      </c>
      <c r="M73" s="1">
        <v>13</v>
      </c>
      <c r="N73" s="1">
        <v>16</v>
      </c>
      <c r="O73" s="1">
        <v>12</v>
      </c>
      <c r="P73" s="1">
        <v>6</v>
      </c>
      <c r="Q73" s="1">
        <v>23</v>
      </c>
      <c r="R73" s="2">
        <v>12.18</v>
      </c>
      <c r="S73" s="1">
        <v>2</v>
      </c>
      <c r="T73" s="2">
        <v>6.35</v>
      </c>
      <c r="U73" s="2">
        <v>1.1200000000000001</v>
      </c>
      <c r="V73" s="10">
        <v>3</v>
      </c>
      <c r="W73" s="10">
        <v>1</v>
      </c>
      <c r="X73" s="10">
        <v>0.20300000000000001</v>
      </c>
      <c r="Y73" s="10">
        <v>1</v>
      </c>
      <c r="Z73" s="10">
        <v>4</v>
      </c>
      <c r="AA73" s="10">
        <v>0</v>
      </c>
      <c r="AB73" s="10">
        <v>1</v>
      </c>
      <c r="AC73" s="10">
        <v>1</v>
      </c>
      <c r="AD73" s="12">
        <v>0</v>
      </c>
      <c r="AE73" s="11">
        <v>6.8823529411764701</v>
      </c>
      <c r="AF73" s="11">
        <v>1.0588235294117647</v>
      </c>
      <c r="AG73" s="11">
        <v>3.1764705882352944</v>
      </c>
      <c r="AH73" s="13">
        <v>3.8333333333333335</v>
      </c>
      <c r="AI73" s="1">
        <v>55</v>
      </c>
      <c r="AJ73" s="1" t="s">
        <v>909</v>
      </c>
      <c r="AK73" s="1" t="s">
        <v>236</v>
      </c>
      <c r="AL73" s="1" t="s">
        <v>226</v>
      </c>
      <c r="AM73" s="1" t="s">
        <v>903</v>
      </c>
      <c r="AN73">
        <v>1.0215700141442716</v>
      </c>
      <c r="AO73">
        <v>92.584879091056422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1:62" x14ac:dyDescent="0.3">
      <c r="A74" s="1" t="s">
        <v>12</v>
      </c>
      <c r="B74" s="1" t="s">
        <v>119</v>
      </c>
      <c r="C74" s="1" t="s">
        <v>1096</v>
      </c>
      <c r="D74" s="1" t="s">
        <v>56</v>
      </c>
      <c r="E74" s="1" t="s">
        <v>38</v>
      </c>
      <c r="F74" s="1">
        <v>8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2">
        <v>12.33</v>
      </c>
      <c r="M74" s="1">
        <v>5</v>
      </c>
      <c r="N74" s="1">
        <v>2</v>
      </c>
      <c r="O74" s="1">
        <v>2</v>
      </c>
      <c r="P74" s="1">
        <v>15</v>
      </c>
      <c r="Q74" s="1">
        <v>11</v>
      </c>
      <c r="R74" s="2">
        <v>8.0299999999999994</v>
      </c>
      <c r="S74" s="1">
        <v>1</v>
      </c>
      <c r="T74" s="2">
        <v>1.46</v>
      </c>
      <c r="U74" s="2">
        <v>1.62</v>
      </c>
      <c r="V74" s="10">
        <v>1</v>
      </c>
      <c r="W74" s="10">
        <v>1</v>
      </c>
      <c r="X74" s="10">
        <v>0.11899999999999999</v>
      </c>
      <c r="Y74" s="10">
        <v>1</v>
      </c>
      <c r="Z74" s="10">
        <v>1</v>
      </c>
      <c r="AA74" s="10">
        <v>0</v>
      </c>
      <c r="AB74" s="10">
        <v>0</v>
      </c>
      <c r="AC74" s="10">
        <v>0</v>
      </c>
      <c r="AD74" s="12">
        <v>0</v>
      </c>
      <c r="AE74" s="11">
        <v>3.6496350364963508</v>
      </c>
      <c r="AF74" s="11">
        <v>0.72992700729927007</v>
      </c>
      <c r="AG74" s="11">
        <v>10.948905109489052</v>
      </c>
      <c r="AH74" s="13">
        <v>0.73333333333333328</v>
      </c>
      <c r="AI74" s="1">
        <v>55</v>
      </c>
      <c r="AJ74" s="1" t="s">
        <v>909</v>
      </c>
      <c r="AK74" s="1" t="s">
        <v>1095</v>
      </c>
      <c r="AL74" s="1" t="s">
        <v>226</v>
      </c>
      <c r="AM74" s="1" t="s">
        <v>1097</v>
      </c>
      <c r="AN74">
        <v>1.0215700141442716</v>
      </c>
      <c r="AO74">
        <v>402.68080974534814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1:62" x14ac:dyDescent="0.3">
      <c r="A75" s="1" t="s">
        <v>12</v>
      </c>
      <c r="B75" s="1" t="s">
        <v>128</v>
      </c>
      <c r="C75" s="1" t="s">
        <v>1093</v>
      </c>
      <c r="D75" s="1" t="s">
        <v>37</v>
      </c>
      <c r="E75" s="1" t="s">
        <v>46</v>
      </c>
      <c r="F75" s="1">
        <v>6</v>
      </c>
      <c r="G75" s="1">
        <v>5</v>
      </c>
      <c r="H75" s="1">
        <v>4</v>
      </c>
      <c r="I75" s="1">
        <v>0</v>
      </c>
      <c r="J75" s="1">
        <v>0</v>
      </c>
      <c r="K75" s="1">
        <v>2</v>
      </c>
      <c r="L75" s="2">
        <v>28.33</v>
      </c>
      <c r="M75" s="1">
        <v>16</v>
      </c>
      <c r="N75" s="1">
        <v>6</v>
      </c>
      <c r="O75" s="1">
        <v>6</v>
      </c>
      <c r="P75" s="1">
        <v>10</v>
      </c>
      <c r="Q75" s="1">
        <v>28</v>
      </c>
      <c r="R75" s="2">
        <v>8.89</v>
      </c>
      <c r="S75" s="1">
        <v>2</v>
      </c>
      <c r="T75" s="2">
        <v>1.91</v>
      </c>
      <c r="U75" s="2">
        <v>0.92</v>
      </c>
      <c r="V75" s="10">
        <v>2</v>
      </c>
      <c r="W75" s="10">
        <v>0</v>
      </c>
      <c r="X75" s="10">
        <v>0.16300000000000001</v>
      </c>
      <c r="Y75" s="10">
        <v>1</v>
      </c>
      <c r="Z75" s="10">
        <v>2</v>
      </c>
      <c r="AA75" s="10">
        <v>0</v>
      </c>
      <c r="AB75" s="10">
        <v>0</v>
      </c>
      <c r="AC75" s="10">
        <v>0</v>
      </c>
      <c r="AD75" s="12">
        <v>1</v>
      </c>
      <c r="AE75" s="11">
        <v>5.0829509354041651</v>
      </c>
      <c r="AF75" s="11">
        <v>0.63536886692552064</v>
      </c>
      <c r="AG75" s="11">
        <v>3.1768443346276038</v>
      </c>
      <c r="AH75" s="13">
        <v>2.8</v>
      </c>
      <c r="AI75" s="1">
        <v>55</v>
      </c>
      <c r="AJ75" s="1" t="s">
        <v>909</v>
      </c>
      <c r="AK75" s="1" t="s">
        <v>1092</v>
      </c>
      <c r="AL75" s="1" t="s">
        <v>226</v>
      </c>
      <c r="AM75" s="1" t="s">
        <v>1094</v>
      </c>
      <c r="AN75">
        <v>1.0215700141442716</v>
      </c>
      <c r="AO75">
        <v>307.80836765874778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1:62" x14ac:dyDescent="0.3">
      <c r="A76" s="1" t="s">
        <v>12</v>
      </c>
      <c r="B76" s="1" t="s">
        <v>970</v>
      </c>
      <c r="C76" s="1" t="s">
        <v>488</v>
      </c>
      <c r="D76" s="1" t="s">
        <v>37</v>
      </c>
      <c r="E76" s="1" t="s">
        <v>46</v>
      </c>
      <c r="F76" s="1">
        <v>10</v>
      </c>
      <c r="G76" s="1">
        <v>0</v>
      </c>
      <c r="H76" s="1">
        <v>2</v>
      </c>
      <c r="I76" s="1">
        <v>3</v>
      </c>
      <c r="J76" s="1">
        <v>0</v>
      </c>
      <c r="K76" s="1">
        <v>0</v>
      </c>
      <c r="L76" s="2">
        <v>11.33</v>
      </c>
      <c r="M76" s="1">
        <v>10</v>
      </c>
      <c r="N76" s="1">
        <v>12</v>
      </c>
      <c r="O76" s="1">
        <v>7</v>
      </c>
      <c r="P76" s="1">
        <v>5</v>
      </c>
      <c r="Q76" s="1">
        <v>13</v>
      </c>
      <c r="R76" s="2">
        <v>10.32</v>
      </c>
      <c r="S76" s="1">
        <v>2</v>
      </c>
      <c r="T76" s="2">
        <v>5.56</v>
      </c>
      <c r="U76" s="2">
        <v>1.32</v>
      </c>
      <c r="V76" s="10">
        <v>3</v>
      </c>
      <c r="W76" s="10">
        <v>1</v>
      </c>
      <c r="X76" s="10">
        <v>0.22700000000000001</v>
      </c>
      <c r="Y76" s="10">
        <v>1</v>
      </c>
      <c r="Z76" s="10">
        <v>1</v>
      </c>
      <c r="AA76" s="10">
        <v>1</v>
      </c>
      <c r="AB76" s="10">
        <v>0</v>
      </c>
      <c r="AC76" s="10">
        <v>0</v>
      </c>
      <c r="AD76" s="12">
        <v>0.4</v>
      </c>
      <c r="AE76" s="11">
        <v>7.9435127978817297</v>
      </c>
      <c r="AF76" s="11">
        <v>1.5887025595763462</v>
      </c>
      <c r="AG76" s="11">
        <v>3.9717563989408649</v>
      </c>
      <c r="AH76" s="13">
        <v>2.6</v>
      </c>
      <c r="AI76" s="1">
        <v>55</v>
      </c>
      <c r="AJ76" s="1" t="s">
        <v>909</v>
      </c>
      <c r="AK76" s="1" t="s">
        <v>229</v>
      </c>
      <c r="AL76" s="1" t="s">
        <v>226</v>
      </c>
      <c r="AM76" s="1" t="s">
        <v>900</v>
      </c>
      <c r="AN76">
        <v>1.0215700141442716</v>
      </c>
      <c r="AO76">
        <v>105.73992486118854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1:62" x14ac:dyDescent="0.3">
      <c r="A77" s="1" t="s">
        <v>12</v>
      </c>
      <c r="B77" s="1" t="s">
        <v>70</v>
      </c>
      <c r="C77" s="1" t="s">
        <v>1986</v>
      </c>
      <c r="D77" s="1" t="s">
        <v>56</v>
      </c>
      <c r="E77" s="1" t="s">
        <v>38</v>
      </c>
      <c r="F77" s="1">
        <v>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2">
        <v>4</v>
      </c>
      <c r="M77" s="1">
        <v>2</v>
      </c>
      <c r="N77" s="1">
        <v>0</v>
      </c>
      <c r="O77" s="1">
        <v>0</v>
      </c>
      <c r="P77" s="1">
        <v>3</v>
      </c>
      <c r="Q77" s="1">
        <v>3</v>
      </c>
      <c r="R77" s="2">
        <v>6.75</v>
      </c>
      <c r="S77" s="1">
        <v>0</v>
      </c>
      <c r="T77" s="2">
        <v>0</v>
      </c>
      <c r="U77" s="2">
        <v>1.25</v>
      </c>
      <c r="V77" s="10">
        <v>0</v>
      </c>
      <c r="W77" s="10">
        <v>0</v>
      </c>
      <c r="X77" s="10">
        <v>0.14299999999999999</v>
      </c>
      <c r="Y77" s="10">
        <v>0</v>
      </c>
      <c r="Z77" s="10">
        <v>1</v>
      </c>
      <c r="AA77" s="10">
        <v>0</v>
      </c>
      <c r="AB77" s="10">
        <v>0</v>
      </c>
      <c r="AC77" s="10">
        <v>0</v>
      </c>
      <c r="AD77" s="12">
        <v>0</v>
      </c>
      <c r="AE77" s="11">
        <v>4.5</v>
      </c>
      <c r="AF77" s="11">
        <v>0</v>
      </c>
      <c r="AG77" s="11">
        <v>6.75</v>
      </c>
      <c r="AH77" s="13">
        <v>1</v>
      </c>
      <c r="AI77" s="1">
        <v>55</v>
      </c>
      <c r="AJ77" s="1" t="s">
        <v>909</v>
      </c>
      <c r="AK77" s="1" t="s">
        <v>2003</v>
      </c>
      <c r="AL77" s="1" t="s">
        <v>226</v>
      </c>
      <c r="AM77" s="1" t="s">
        <v>2004</v>
      </c>
      <c r="AN77">
        <v>1.0215700141442716</v>
      </c>
      <c r="AO77">
        <v>1500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1:62" x14ac:dyDescent="0.3">
      <c r="A78" s="1" t="s">
        <v>12</v>
      </c>
      <c r="B78" s="1" t="s">
        <v>35</v>
      </c>
      <c r="C78" s="1" t="s">
        <v>1002</v>
      </c>
      <c r="D78" s="1" t="s">
        <v>45</v>
      </c>
      <c r="E78" s="1" t="s">
        <v>46</v>
      </c>
      <c r="F78" s="1">
        <v>10</v>
      </c>
      <c r="G78" s="1">
        <v>9</v>
      </c>
      <c r="H78" s="1">
        <v>2</v>
      </c>
      <c r="I78" s="1">
        <v>1</v>
      </c>
      <c r="J78" s="1">
        <v>0</v>
      </c>
      <c r="K78" s="1">
        <v>0</v>
      </c>
      <c r="L78" s="2">
        <v>40</v>
      </c>
      <c r="M78" s="1">
        <v>43</v>
      </c>
      <c r="N78" s="1">
        <v>20</v>
      </c>
      <c r="O78" s="1">
        <v>19</v>
      </c>
      <c r="P78" s="1">
        <v>12</v>
      </c>
      <c r="Q78" s="1">
        <v>24</v>
      </c>
      <c r="R78" s="2">
        <v>5.4</v>
      </c>
      <c r="S78" s="1">
        <v>1</v>
      </c>
      <c r="T78" s="2">
        <v>4.2699999999999996</v>
      </c>
      <c r="U78" s="2">
        <v>1.38</v>
      </c>
      <c r="V78" s="10">
        <v>8</v>
      </c>
      <c r="W78" s="10">
        <v>3</v>
      </c>
      <c r="X78" s="10">
        <v>0.27400000000000002</v>
      </c>
      <c r="Y78" s="10">
        <v>0</v>
      </c>
      <c r="Z78" s="10">
        <v>5</v>
      </c>
      <c r="AA78" s="10">
        <v>0</v>
      </c>
      <c r="AB78" s="10">
        <v>1</v>
      </c>
      <c r="AC78" s="10">
        <v>0</v>
      </c>
      <c r="AD78" s="12">
        <v>0.66666666666666663</v>
      </c>
      <c r="AE78" s="11">
        <v>9.6749999999999989</v>
      </c>
      <c r="AF78" s="11">
        <v>0.22500000000000001</v>
      </c>
      <c r="AG78" s="11">
        <v>2.6999999999999997</v>
      </c>
      <c r="AH78" s="13">
        <v>2</v>
      </c>
      <c r="AI78" s="1">
        <v>55</v>
      </c>
      <c r="AJ78" s="1" t="s">
        <v>909</v>
      </c>
      <c r="AK78" s="1" t="s">
        <v>1001</v>
      </c>
      <c r="AL78" s="1" t="s">
        <v>226</v>
      </c>
      <c r="AM78" s="1" t="s">
        <v>1003</v>
      </c>
      <c r="AN78">
        <v>1.0215700141442716</v>
      </c>
      <c r="AO78">
        <v>137.68477335555227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1:62" x14ac:dyDescent="0.3">
      <c r="A79" s="1" t="s">
        <v>12</v>
      </c>
      <c r="B79" s="1" t="s">
        <v>970</v>
      </c>
      <c r="C79" s="1" t="s">
        <v>1035</v>
      </c>
      <c r="D79" s="1" t="s">
        <v>56</v>
      </c>
      <c r="E79" s="1" t="s">
        <v>46</v>
      </c>
      <c r="F79" s="1">
        <v>3</v>
      </c>
      <c r="G79" s="1">
        <v>3</v>
      </c>
      <c r="H79" s="1">
        <v>1</v>
      </c>
      <c r="I79" s="1">
        <v>0</v>
      </c>
      <c r="J79" s="1">
        <v>0</v>
      </c>
      <c r="K79" s="1">
        <v>0</v>
      </c>
      <c r="L79" s="2">
        <v>17.670000000000002</v>
      </c>
      <c r="M79" s="1">
        <v>9</v>
      </c>
      <c r="N79" s="1">
        <v>4</v>
      </c>
      <c r="O79" s="1">
        <v>3</v>
      </c>
      <c r="P79" s="1">
        <v>9</v>
      </c>
      <c r="Q79" s="1">
        <v>8</v>
      </c>
      <c r="R79" s="2">
        <v>4.08</v>
      </c>
      <c r="S79" s="1">
        <v>1</v>
      </c>
      <c r="T79" s="2">
        <v>1.53</v>
      </c>
      <c r="U79" s="2">
        <v>1.02</v>
      </c>
      <c r="V79" s="10">
        <v>3</v>
      </c>
      <c r="W79" s="10">
        <v>0</v>
      </c>
      <c r="X79" s="10">
        <v>0.15</v>
      </c>
      <c r="Y79" s="10">
        <v>0</v>
      </c>
      <c r="Z79" s="10">
        <v>0</v>
      </c>
      <c r="AA79" s="10">
        <v>0</v>
      </c>
      <c r="AB79" s="10">
        <v>1</v>
      </c>
      <c r="AC79" s="10">
        <v>0</v>
      </c>
      <c r="AD79" s="12">
        <v>1</v>
      </c>
      <c r="AE79" s="11">
        <v>4.5840407470288618</v>
      </c>
      <c r="AF79" s="11">
        <v>0.50933786078098464</v>
      </c>
      <c r="AG79" s="11">
        <v>4.5840407470288618</v>
      </c>
      <c r="AH79" s="13">
        <v>0.88888888888888884</v>
      </c>
      <c r="AI79" s="1">
        <v>55</v>
      </c>
      <c r="AJ79" s="1" t="s">
        <v>909</v>
      </c>
      <c r="AK79" s="1" t="s">
        <v>1034</v>
      </c>
      <c r="AL79" s="1" t="s">
        <v>226</v>
      </c>
      <c r="AM79" s="1" t="s">
        <v>1036</v>
      </c>
      <c r="AN79">
        <v>1.0215700141442716</v>
      </c>
      <c r="AO79">
        <v>384.25750472431912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2" x14ac:dyDescent="0.3">
      <c r="A80" s="1" t="s">
        <v>12</v>
      </c>
      <c r="B80" s="1" t="s">
        <v>970</v>
      </c>
      <c r="C80" s="1" t="s">
        <v>1038</v>
      </c>
      <c r="D80" s="1" t="s">
        <v>56</v>
      </c>
      <c r="E80" s="1" t="s">
        <v>594</v>
      </c>
      <c r="F80" s="1">
        <v>5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2">
        <v>9</v>
      </c>
      <c r="M80" s="1">
        <v>8</v>
      </c>
      <c r="N80" s="1">
        <v>5</v>
      </c>
      <c r="O80" s="1">
        <v>5</v>
      </c>
      <c r="P80" s="1">
        <v>6</v>
      </c>
      <c r="Q80" s="1">
        <v>12</v>
      </c>
      <c r="R80" s="2">
        <v>12</v>
      </c>
      <c r="S80" s="1">
        <v>2</v>
      </c>
      <c r="T80" s="2">
        <v>5</v>
      </c>
      <c r="U80" s="2">
        <v>1.56</v>
      </c>
      <c r="V80" s="10">
        <v>2</v>
      </c>
      <c r="W80" s="10">
        <v>0</v>
      </c>
      <c r="X80" s="10">
        <v>0.24199999999999999</v>
      </c>
      <c r="Y80" s="10">
        <v>0</v>
      </c>
      <c r="Z80" s="10">
        <v>2</v>
      </c>
      <c r="AA80" s="10">
        <v>0</v>
      </c>
      <c r="AB80" s="10">
        <v>0</v>
      </c>
      <c r="AC80" s="10">
        <v>0</v>
      </c>
      <c r="AD80" s="12">
        <v>0</v>
      </c>
      <c r="AE80" s="11">
        <v>8</v>
      </c>
      <c r="AF80" s="11">
        <v>2</v>
      </c>
      <c r="AG80" s="11">
        <v>6</v>
      </c>
      <c r="AH80" s="13">
        <v>2</v>
      </c>
      <c r="AI80" s="1">
        <v>55</v>
      </c>
      <c r="AJ80" s="1" t="s">
        <v>909</v>
      </c>
      <c r="AK80" s="1" t="s">
        <v>1037</v>
      </c>
      <c r="AL80" s="1" t="s">
        <v>226</v>
      </c>
      <c r="AM80" s="1" t="s">
        <v>1039</v>
      </c>
      <c r="AN80">
        <v>1.0215700141442716</v>
      </c>
      <c r="AO80">
        <v>117.58279644564166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1:62" x14ac:dyDescent="0.3">
      <c r="A81" s="1" t="s">
        <v>26</v>
      </c>
      <c r="B81" s="1" t="s">
        <v>54</v>
      </c>
      <c r="C81" s="1" t="s">
        <v>349</v>
      </c>
      <c r="D81" s="1" t="s">
        <v>56</v>
      </c>
      <c r="E81" s="1" t="s">
        <v>38</v>
      </c>
      <c r="F81" s="1">
        <v>14</v>
      </c>
      <c r="G81" s="1">
        <v>9</v>
      </c>
      <c r="H81" s="1">
        <v>1</v>
      </c>
      <c r="I81" s="1">
        <v>7</v>
      </c>
      <c r="J81" s="1">
        <v>0</v>
      </c>
      <c r="K81" s="1">
        <v>0</v>
      </c>
      <c r="L81" s="2">
        <v>50</v>
      </c>
      <c r="M81" s="1">
        <v>54</v>
      </c>
      <c r="N81" s="1">
        <v>45</v>
      </c>
      <c r="O81" s="1">
        <v>37</v>
      </c>
      <c r="P81" s="1">
        <v>28</v>
      </c>
      <c r="Q81" s="1">
        <v>57</v>
      </c>
      <c r="R81" s="2">
        <v>10.26</v>
      </c>
      <c r="S81" s="1">
        <v>6</v>
      </c>
      <c r="T81" s="2">
        <v>6.66</v>
      </c>
      <c r="U81" s="2">
        <v>1.64</v>
      </c>
      <c r="V81" s="10">
        <v>14</v>
      </c>
      <c r="W81" s="10">
        <v>2</v>
      </c>
      <c r="X81" s="10">
        <v>0.27</v>
      </c>
      <c r="Y81" s="10">
        <v>14</v>
      </c>
      <c r="Z81" s="10">
        <v>6</v>
      </c>
      <c r="AA81" s="10">
        <v>1</v>
      </c>
      <c r="AB81" s="10">
        <v>3</v>
      </c>
      <c r="AC81" s="10">
        <v>1</v>
      </c>
      <c r="AD81" s="12">
        <v>0.125</v>
      </c>
      <c r="AE81" s="11">
        <v>9.7200000000000006</v>
      </c>
      <c r="AF81" s="11">
        <v>1.08</v>
      </c>
      <c r="AG81" s="11">
        <v>5.0400000000000009</v>
      </c>
      <c r="AH81" s="13">
        <v>2.0357142857142856</v>
      </c>
      <c r="AI81" s="1">
        <v>56</v>
      </c>
      <c r="AJ81" s="1" t="s">
        <v>909</v>
      </c>
      <c r="AK81" s="1" t="s">
        <v>55</v>
      </c>
      <c r="AL81" s="1" t="s">
        <v>42</v>
      </c>
      <c r="AM81" s="1" t="s">
        <v>581</v>
      </c>
      <c r="AN81">
        <v>0.9555555555555556</v>
      </c>
      <c r="AO81">
        <v>82.570965906345975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1:62" x14ac:dyDescent="0.3">
      <c r="A82" s="1" t="s">
        <v>26</v>
      </c>
      <c r="B82" s="1" t="s">
        <v>43</v>
      </c>
      <c r="C82" s="1" t="s">
        <v>347</v>
      </c>
      <c r="D82" s="1" t="s">
        <v>45</v>
      </c>
      <c r="E82" s="1" t="s">
        <v>46</v>
      </c>
      <c r="F82" s="1">
        <v>12</v>
      </c>
      <c r="G82" s="1">
        <v>12</v>
      </c>
      <c r="H82" s="1">
        <v>3</v>
      </c>
      <c r="I82" s="1">
        <v>2</v>
      </c>
      <c r="J82" s="1">
        <v>0</v>
      </c>
      <c r="K82" s="1">
        <v>0</v>
      </c>
      <c r="L82" s="2">
        <v>60</v>
      </c>
      <c r="M82" s="1">
        <v>51</v>
      </c>
      <c r="N82" s="1">
        <v>31</v>
      </c>
      <c r="O82" s="1">
        <v>27</v>
      </c>
      <c r="P82" s="1">
        <v>36</v>
      </c>
      <c r="Q82" s="1">
        <v>66</v>
      </c>
      <c r="R82" s="2">
        <v>9.9</v>
      </c>
      <c r="S82" s="1">
        <v>5</v>
      </c>
      <c r="T82" s="2">
        <v>4.05</v>
      </c>
      <c r="U82" s="2">
        <v>1.45</v>
      </c>
      <c r="V82" s="10">
        <v>6</v>
      </c>
      <c r="W82" s="10">
        <v>0</v>
      </c>
      <c r="X82" s="10">
        <v>0.23100000000000001</v>
      </c>
      <c r="Y82" s="10">
        <v>10</v>
      </c>
      <c r="Z82" s="10">
        <v>2</v>
      </c>
      <c r="AA82" s="10">
        <v>1</v>
      </c>
      <c r="AB82" s="10">
        <v>4</v>
      </c>
      <c r="AC82" s="10">
        <v>2</v>
      </c>
      <c r="AD82" s="12">
        <v>0.6</v>
      </c>
      <c r="AE82" s="11">
        <v>7.6499999999999995</v>
      </c>
      <c r="AF82" s="11">
        <v>0.75</v>
      </c>
      <c r="AG82" s="11">
        <v>5.3999999999999995</v>
      </c>
      <c r="AH82" s="13">
        <v>1.8333333333333333</v>
      </c>
      <c r="AI82" s="1">
        <v>56</v>
      </c>
      <c r="AJ82" s="1" t="s">
        <v>908</v>
      </c>
      <c r="AK82" s="1" t="s">
        <v>44</v>
      </c>
      <c r="AL82" s="1" t="s">
        <v>42</v>
      </c>
      <c r="AM82" s="1" t="s">
        <v>580</v>
      </c>
      <c r="AN82">
        <v>0.9555555555555556</v>
      </c>
      <c r="AO82">
        <v>135.78336615710231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1:62" x14ac:dyDescent="0.3">
      <c r="A83" s="1" t="s">
        <v>26</v>
      </c>
      <c r="B83" s="1" t="s">
        <v>35</v>
      </c>
      <c r="C83" s="1" t="s">
        <v>346</v>
      </c>
      <c r="D83" s="1" t="s">
        <v>37</v>
      </c>
      <c r="E83" s="1" t="s">
        <v>46</v>
      </c>
      <c r="F83" s="1">
        <v>13</v>
      </c>
      <c r="G83" s="1">
        <v>10</v>
      </c>
      <c r="H83" s="1">
        <v>1</v>
      </c>
      <c r="I83" s="1">
        <v>5</v>
      </c>
      <c r="J83" s="1">
        <v>1</v>
      </c>
      <c r="K83" s="1">
        <v>0</v>
      </c>
      <c r="L83" s="2">
        <v>57.67</v>
      </c>
      <c r="M83" s="1">
        <v>68</v>
      </c>
      <c r="N83" s="1">
        <v>38</v>
      </c>
      <c r="O83" s="1">
        <v>33</v>
      </c>
      <c r="P83" s="1">
        <v>22</v>
      </c>
      <c r="Q83" s="1">
        <v>56</v>
      </c>
      <c r="R83" s="2">
        <v>8.74</v>
      </c>
      <c r="S83" s="1">
        <v>4</v>
      </c>
      <c r="T83" s="2">
        <v>5.15</v>
      </c>
      <c r="U83" s="2">
        <v>1.56</v>
      </c>
      <c r="V83" s="10">
        <v>13</v>
      </c>
      <c r="W83" s="10">
        <v>2</v>
      </c>
      <c r="X83" s="10">
        <v>0.29099999999999998</v>
      </c>
      <c r="Y83" s="10">
        <v>7</v>
      </c>
      <c r="Z83" s="10">
        <v>4</v>
      </c>
      <c r="AA83" s="10">
        <v>0</v>
      </c>
      <c r="AB83" s="10">
        <v>3</v>
      </c>
      <c r="AC83" s="10">
        <v>0</v>
      </c>
      <c r="AD83" s="12">
        <v>0.16666666666666666</v>
      </c>
      <c r="AE83" s="11">
        <v>10.612103346627363</v>
      </c>
      <c r="AF83" s="11">
        <v>0.62424137333102137</v>
      </c>
      <c r="AG83" s="11">
        <v>3.4333275533206171</v>
      </c>
      <c r="AH83" s="13">
        <v>2.5454545454545454</v>
      </c>
      <c r="AI83" s="1">
        <v>56</v>
      </c>
      <c r="AJ83" s="1" t="s">
        <v>908</v>
      </c>
      <c r="AK83" s="1" t="s">
        <v>36</v>
      </c>
      <c r="AL83" s="1" t="s">
        <v>42</v>
      </c>
      <c r="AM83" s="1" t="s">
        <v>579</v>
      </c>
      <c r="AN83">
        <v>0.9555555555555556</v>
      </c>
      <c r="AO83">
        <v>106.78109377403189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1:62" x14ac:dyDescent="0.3">
      <c r="A84" s="1" t="s">
        <v>26</v>
      </c>
      <c r="B84" s="1" t="s">
        <v>47</v>
      </c>
      <c r="C84" s="1" t="s">
        <v>351</v>
      </c>
      <c r="D84" s="1" t="s">
        <v>56</v>
      </c>
      <c r="E84" s="1" t="s">
        <v>38</v>
      </c>
      <c r="F84" s="1">
        <v>14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2">
        <v>27.67</v>
      </c>
      <c r="M84" s="1">
        <v>55</v>
      </c>
      <c r="N84" s="1">
        <v>42</v>
      </c>
      <c r="O84" s="1">
        <v>35</v>
      </c>
      <c r="P84" s="1">
        <v>13</v>
      </c>
      <c r="Q84" s="1">
        <v>20</v>
      </c>
      <c r="R84" s="2">
        <v>6.51</v>
      </c>
      <c r="S84" s="1">
        <v>2</v>
      </c>
      <c r="T84" s="2">
        <v>11.39</v>
      </c>
      <c r="U84" s="2">
        <v>2.46</v>
      </c>
      <c r="V84" s="10">
        <v>6</v>
      </c>
      <c r="W84" s="10">
        <v>1</v>
      </c>
      <c r="X84" s="10">
        <v>0.40699999999999997</v>
      </c>
      <c r="Y84" s="10">
        <v>7</v>
      </c>
      <c r="Z84" s="10">
        <v>9</v>
      </c>
      <c r="AA84" s="10">
        <v>0</v>
      </c>
      <c r="AB84" s="10">
        <v>2</v>
      </c>
      <c r="AC84" s="10">
        <v>1</v>
      </c>
      <c r="AD84" s="12">
        <v>0</v>
      </c>
      <c r="AE84" s="11">
        <v>17.889410914347668</v>
      </c>
      <c r="AF84" s="11">
        <v>0.6505240332490061</v>
      </c>
      <c r="AG84" s="11">
        <v>4.2284062161185396</v>
      </c>
      <c r="AH84" s="13">
        <v>1.5384615384615385</v>
      </c>
      <c r="AI84" s="1">
        <v>56</v>
      </c>
      <c r="AJ84" s="1" t="s">
        <v>909</v>
      </c>
      <c r="AK84" s="1" t="s">
        <v>61</v>
      </c>
      <c r="AL84" s="1" t="s">
        <v>42</v>
      </c>
      <c r="AM84" s="1" t="s">
        <v>583</v>
      </c>
      <c r="AN84">
        <v>0.9555555555555556</v>
      </c>
      <c r="AO84">
        <v>48.281179362270777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1:62" x14ac:dyDescent="0.3">
      <c r="A85" s="1" t="s">
        <v>26</v>
      </c>
      <c r="B85" s="1" t="s">
        <v>1554</v>
      </c>
      <c r="C85" s="1" t="s">
        <v>355</v>
      </c>
      <c r="D85" s="1" t="s">
        <v>56</v>
      </c>
      <c r="E85" s="1" t="s">
        <v>46</v>
      </c>
      <c r="F85" s="1">
        <v>8</v>
      </c>
      <c r="G85" s="1">
        <v>1</v>
      </c>
      <c r="H85" s="1">
        <v>0</v>
      </c>
      <c r="I85" s="1">
        <v>1</v>
      </c>
      <c r="J85" s="1">
        <v>0</v>
      </c>
      <c r="K85" s="1">
        <v>0</v>
      </c>
      <c r="L85" s="2">
        <v>13.33</v>
      </c>
      <c r="M85" s="1">
        <v>29</v>
      </c>
      <c r="N85" s="1">
        <v>30</v>
      </c>
      <c r="O85" s="1">
        <v>26</v>
      </c>
      <c r="P85" s="1">
        <v>17</v>
      </c>
      <c r="Q85" s="1">
        <v>11</v>
      </c>
      <c r="R85" s="2">
        <v>7.42</v>
      </c>
      <c r="S85" s="1">
        <v>5</v>
      </c>
      <c r="T85" s="2">
        <v>17.55</v>
      </c>
      <c r="U85" s="2">
        <v>3.45</v>
      </c>
      <c r="V85" s="10">
        <v>6</v>
      </c>
      <c r="W85" s="10">
        <v>1</v>
      </c>
      <c r="X85" s="10">
        <v>0.42</v>
      </c>
      <c r="Y85" s="10">
        <v>7</v>
      </c>
      <c r="Z85" s="10">
        <v>4</v>
      </c>
      <c r="AA85" s="10">
        <v>0</v>
      </c>
      <c r="AB85" s="10">
        <v>0</v>
      </c>
      <c r="AC85" s="10">
        <v>1</v>
      </c>
      <c r="AD85" s="12">
        <v>0</v>
      </c>
      <c r="AE85" s="11">
        <v>19.579894973743436</v>
      </c>
      <c r="AF85" s="11">
        <v>3.3758439609902471</v>
      </c>
      <c r="AG85" s="11">
        <v>11.477869467366842</v>
      </c>
      <c r="AH85" s="13">
        <v>0.6470588235294118</v>
      </c>
      <c r="AI85" s="1">
        <v>56</v>
      </c>
      <c r="AJ85" s="1" t="s">
        <v>909</v>
      </c>
      <c r="AK85" s="1" t="s">
        <v>69</v>
      </c>
      <c r="AL85" s="1" t="s">
        <v>42</v>
      </c>
      <c r="AM85" s="1" t="s">
        <v>587</v>
      </c>
      <c r="AN85">
        <v>0.9555555555555556</v>
      </c>
      <c r="AO85">
        <v>31.334622959331295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1:62" x14ac:dyDescent="0.3">
      <c r="A86" s="1" t="s">
        <v>26</v>
      </c>
      <c r="B86" s="1" t="s">
        <v>64</v>
      </c>
      <c r="C86" s="1" t="s">
        <v>353</v>
      </c>
      <c r="D86" s="1" t="s">
        <v>56</v>
      </c>
      <c r="E86" s="1" t="s">
        <v>46</v>
      </c>
      <c r="F86" s="1">
        <v>20</v>
      </c>
      <c r="G86" s="1">
        <v>0</v>
      </c>
      <c r="H86" s="1">
        <v>2</v>
      </c>
      <c r="I86" s="1">
        <v>4</v>
      </c>
      <c r="J86" s="1">
        <v>4</v>
      </c>
      <c r="K86" s="1">
        <v>0</v>
      </c>
      <c r="L86" s="2">
        <v>27</v>
      </c>
      <c r="M86" s="1">
        <v>37</v>
      </c>
      <c r="N86" s="1">
        <v>23</v>
      </c>
      <c r="O86" s="1">
        <v>17</v>
      </c>
      <c r="P86" s="1">
        <v>6</v>
      </c>
      <c r="Q86" s="1">
        <v>27</v>
      </c>
      <c r="R86" s="2">
        <v>9</v>
      </c>
      <c r="S86" s="1">
        <v>0</v>
      </c>
      <c r="T86" s="2">
        <v>5.67</v>
      </c>
      <c r="U86" s="2">
        <v>1.59</v>
      </c>
      <c r="V86" s="10">
        <v>6</v>
      </c>
      <c r="W86" s="10">
        <v>0</v>
      </c>
      <c r="X86" s="10">
        <v>0.33600000000000002</v>
      </c>
      <c r="Y86" s="10">
        <v>6</v>
      </c>
      <c r="Z86" s="10">
        <v>3</v>
      </c>
      <c r="AA86" s="10">
        <v>0</v>
      </c>
      <c r="AB86" s="10">
        <v>3</v>
      </c>
      <c r="AC86" s="10">
        <v>3</v>
      </c>
      <c r="AD86" s="12">
        <v>0.33333333333333331</v>
      </c>
      <c r="AE86" s="11">
        <v>12.333333333333334</v>
      </c>
      <c r="AF86" s="11">
        <v>0</v>
      </c>
      <c r="AG86" s="11">
        <v>2</v>
      </c>
      <c r="AH86" s="13">
        <v>4.5</v>
      </c>
      <c r="AI86" s="1">
        <v>56</v>
      </c>
      <c r="AJ86" s="1" t="s">
        <v>909</v>
      </c>
      <c r="AK86" s="1" t="s">
        <v>65</v>
      </c>
      <c r="AL86" s="1" t="s">
        <v>42</v>
      </c>
      <c r="AM86" s="1" t="s">
        <v>585</v>
      </c>
      <c r="AN86">
        <v>0.9555555555555556</v>
      </c>
      <c r="AO86">
        <v>96.988118683644501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1:62" x14ac:dyDescent="0.3">
      <c r="A87" s="1" t="s">
        <v>26</v>
      </c>
      <c r="B87" s="1" t="s">
        <v>39</v>
      </c>
      <c r="C87" s="1" t="s">
        <v>350</v>
      </c>
      <c r="D87" s="1" t="s">
        <v>52</v>
      </c>
      <c r="E87" s="1" t="s">
        <v>60</v>
      </c>
      <c r="F87" s="1">
        <v>18</v>
      </c>
      <c r="G87" s="1">
        <v>1</v>
      </c>
      <c r="H87" s="1">
        <v>1</v>
      </c>
      <c r="I87" s="1">
        <v>1</v>
      </c>
      <c r="J87" s="1">
        <v>2</v>
      </c>
      <c r="K87" s="1">
        <v>0</v>
      </c>
      <c r="L87" s="2">
        <v>25</v>
      </c>
      <c r="M87" s="1">
        <v>26</v>
      </c>
      <c r="N87" s="1">
        <v>19</v>
      </c>
      <c r="O87" s="1">
        <v>13</v>
      </c>
      <c r="P87" s="1">
        <v>9</v>
      </c>
      <c r="Q87" s="1">
        <v>22</v>
      </c>
      <c r="R87" s="2">
        <v>7.92</v>
      </c>
      <c r="S87" s="1">
        <v>1</v>
      </c>
      <c r="T87" s="2">
        <v>4.68</v>
      </c>
      <c r="U87" s="2">
        <v>1.4</v>
      </c>
      <c r="V87" s="10">
        <v>4</v>
      </c>
      <c r="W87" s="10">
        <v>0</v>
      </c>
      <c r="X87" s="10">
        <v>0.26800000000000002</v>
      </c>
      <c r="Y87" s="10">
        <v>6</v>
      </c>
      <c r="Z87" s="10">
        <v>1</v>
      </c>
      <c r="AA87" s="10">
        <v>0</v>
      </c>
      <c r="AB87" s="10">
        <v>4</v>
      </c>
      <c r="AC87" s="10">
        <v>0</v>
      </c>
      <c r="AD87" s="12">
        <v>0.5</v>
      </c>
      <c r="AE87" s="11">
        <v>9.36</v>
      </c>
      <c r="AF87" s="11">
        <v>0.36</v>
      </c>
      <c r="AG87" s="11">
        <v>3.2399999999999998</v>
      </c>
      <c r="AH87" s="13">
        <v>2.4444444444444446</v>
      </c>
      <c r="AI87" s="1">
        <v>56</v>
      </c>
      <c r="AJ87" s="1" t="s">
        <v>909</v>
      </c>
      <c r="AK87" s="1" t="s">
        <v>59</v>
      </c>
      <c r="AL87" s="1" t="s">
        <v>42</v>
      </c>
      <c r="AM87" s="1" t="s">
        <v>582</v>
      </c>
      <c r="AN87">
        <v>0.9555555555555556</v>
      </c>
      <c r="AO87">
        <v>117.50483609749237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1:62" x14ac:dyDescent="0.3">
      <c r="A88" s="1" t="s">
        <v>26</v>
      </c>
      <c r="B88" s="1" t="s">
        <v>166</v>
      </c>
      <c r="C88" s="1" t="s">
        <v>911</v>
      </c>
      <c r="D88" s="1" t="s">
        <v>52</v>
      </c>
      <c r="E88" s="1" t="s">
        <v>38</v>
      </c>
      <c r="F88" s="1">
        <v>9</v>
      </c>
      <c r="G88" s="1">
        <v>5</v>
      </c>
      <c r="H88" s="1">
        <v>2</v>
      </c>
      <c r="I88" s="1">
        <v>3</v>
      </c>
      <c r="J88" s="1">
        <v>0</v>
      </c>
      <c r="K88" s="1">
        <v>0</v>
      </c>
      <c r="L88" s="2">
        <v>37.33</v>
      </c>
      <c r="M88" s="1">
        <v>29</v>
      </c>
      <c r="N88" s="1">
        <v>18</v>
      </c>
      <c r="O88" s="1">
        <v>13</v>
      </c>
      <c r="P88" s="1">
        <v>12</v>
      </c>
      <c r="Q88" s="1">
        <v>37</v>
      </c>
      <c r="R88" s="2">
        <v>8.92</v>
      </c>
      <c r="S88" s="1">
        <v>0</v>
      </c>
      <c r="T88" s="2">
        <v>3.13</v>
      </c>
      <c r="U88" s="2">
        <v>1.1000000000000001</v>
      </c>
      <c r="V88" s="10">
        <v>4</v>
      </c>
      <c r="W88" s="10">
        <v>0</v>
      </c>
      <c r="X88" s="10">
        <v>0.22700000000000001</v>
      </c>
      <c r="Y88" s="10">
        <v>5</v>
      </c>
      <c r="Z88" s="10">
        <v>4</v>
      </c>
      <c r="AA88" s="10">
        <v>0</v>
      </c>
      <c r="AB88" s="10">
        <v>3</v>
      </c>
      <c r="AC88" s="10">
        <v>1</v>
      </c>
      <c r="AD88" s="12">
        <v>0.4</v>
      </c>
      <c r="AE88" s="11">
        <v>6.9916956871149214</v>
      </c>
      <c r="AF88" s="11">
        <v>0</v>
      </c>
      <c r="AG88" s="11">
        <v>2.8931154567372088</v>
      </c>
      <c r="AH88" s="13">
        <v>3.0833333333333335</v>
      </c>
      <c r="AI88" s="1">
        <v>56</v>
      </c>
      <c r="AJ88" s="1" t="s">
        <v>909</v>
      </c>
      <c r="AK88" s="1" t="s">
        <v>910</v>
      </c>
      <c r="AL88" s="1" t="s">
        <v>42</v>
      </c>
      <c r="AM88" s="1" t="s">
        <v>912</v>
      </c>
      <c r="AN88">
        <v>0.9555555555555556</v>
      </c>
      <c r="AO88">
        <v>175.69413192851894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1:62" x14ac:dyDescent="0.3">
      <c r="A89" s="1" t="s">
        <v>26</v>
      </c>
      <c r="B89" s="1" t="s">
        <v>123</v>
      </c>
      <c r="C89" s="1" t="s">
        <v>914</v>
      </c>
      <c r="D89" s="1" t="s">
        <v>52</v>
      </c>
      <c r="E89" s="1" t="s">
        <v>46</v>
      </c>
      <c r="F89" s="1">
        <v>11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2">
        <v>13.33</v>
      </c>
      <c r="M89" s="1">
        <v>26</v>
      </c>
      <c r="N89" s="1">
        <v>20</v>
      </c>
      <c r="O89" s="1">
        <v>16</v>
      </c>
      <c r="P89" s="1">
        <v>7</v>
      </c>
      <c r="Q89" s="1">
        <v>6</v>
      </c>
      <c r="R89" s="2">
        <v>4.05</v>
      </c>
      <c r="S89" s="1">
        <v>2</v>
      </c>
      <c r="T89" s="2">
        <v>10.8</v>
      </c>
      <c r="U89" s="2">
        <v>2.48</v>
      </c>
      <c r="V89" s="10">
        <v>5</v>
      </c>
      <c r="W89" s="10">
        <v>0</v>
      </c>
      <c r="X89" s="10">
        <v>0.40600000000000003</v>
      </c>
      <c r="Y89" s="10">
        <v>5</v>
      </c>
      <c r="Z89" s="10">
        <v>4</v>
      </c>
      <c r="AA89" s="10">
        <v>0</v>
      </c>
      <c r="AB89" s="10">
        <v>2</v>
      </c>
      <c r="AC89" s="10">
        <v>0</v>
      </c>
      <c r="AD89" s="12">
        <v>0.33333333333333331</v>
      </c>
      <c r="AE89" s="11">
        <v>17.554388597149288</v>
      </c>
      <c r="AF89" s="11">
        <v>1.350337584396099</v>
      </c>
      <c r="AG89" s="11">
        <v>4.7261815453863472</v>
      </c>
      <c r="AH89" s="13">
        <v>0.8571428571428571</v>
      </c>
      <c r="AI89" s="1">
        <v>56</v>
      </c>
      <c r="AJ89" s="1" t="s">
        <v>909</v>
      </c>
      <c r="AK89" s="1" t="s">
        <v>913</v>
      </c>
      <c r="AL89" s="1" t="s">
        <v>42</v>
      </c>
      <c r="AM89" s="1" t="s">
        <v>915</v>
      </c>
      <c r="AN89">
        <v>0.9555555555555556</v>
      </c>
      <c r="AO89">
        <v>50.918762308913351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1:62" x14ac:dyDescent="0.3">
      <c r="A90" s="1" t="s">
        <v>26</v>
      </c>
      <c r="B90" s="1" t="s">
        <v>50</v>
      </c>
      <c r="C90" s="1" t="s">
        <v>348</v>
      </c>
      <c r="D90" s="1" t="s">
        <v>52</v>
      </c>
      <c r="E90" s="1" t="s">
        <v>46</v>
      </c>
      <c r="F90" s="1">
        <v>14</v>
      </c>
      <c r="G90" s="1">
        <v>7</v>
      </c>
      <c r="H90" s="1">
        <v>3</v>
      </c>
      <c r="I90" s="1">
        <v>4</v>
      </c>
      <c r="J90" s="1">
        <v>2</v>
      </c>
      <c r="K90" s="1">
        <v>0</v>
      </c>
      <c r="L90" s="2">
        <v>53</v>
      </c>
      <c r="M90" s="1">
        <v>62</v>
      </c>
      <c r="N90" s="1">
        <v>40</v>
      </c>
      <c r="O90" s="1">
        <v>35</v>
      </c>
      <c r="P90" s="1">
        <v>22</v>
      </c>
      <c r="Q90" s="1">
        <v>44</v>
      </c>
      <c r="R90" s="2">
        <v>7.47</v>
      </c>
      <c r="S90" s="1">
        <v>5</v>
      </c>
      <c r="T90" s="2">
        <v>5.94</v>
      </c>
      <c r="U90" s="2">
        <v>1.58</v>
      </c>
      <c r="V90" s="10">
        <v>17</v>
      </c>
      <c r="W90" s="10">
        <v>0</v>
      </c>
      <c r="X90" s="10">
        <v>0.29499999999999998</v>
      </c>
      <c r="Y90" s="10">
        <v>4</v>
      </c>
      <c r="Z90" s="10">
        <v>2</v>
      </c>
      <c r="AA90" s="10">
        <v>2</v>
      </c>
      <c r="AB90" s="10">
        <v>6</v>
      </c>
      <c r="AC90" s="10">
        <v>0</v>
      </c>
      <c r="AD90" s="12">
        <v>0.42857142857142855</v>
      </c>
      <c r="AE90" s="11">
        <v>10.528301886792452</v>
      </c>
      <c r="AF90" s="11">
        <v>0.84905660377358494</v>
      </c>
      <c r="AG90" s="11">
        <v>3.7358490566037736</v>
      </c>
      <c r="AH90" s="13">
        <v>2</v>
      </c>
      <c r="AI90" s="1">
        <v>56</v>
      </c>
      <c r="AJ90" s="1" t="s">
        <v>909</v>
      </c>
      <c r="AK90" s="1" t="s">
        <v>51</v>
      </c>
      <c r="AL90" s="1" t="s">
        <v>42</v>
      </c>
      <c r="AM90" s="1" t="s">
        <v>578</v>
      </c>
      <c r="AN90">
        <v>0.9555555555555556</v>
      </c>
      <c r="AO90">
        <v>92.579567834387916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1:62" x14ac:dyDescent="0.3">
      <c r="A91" s="1" t="s">
        <v>26</v>
      </c>
      <c r="B91" s="1" t="s">
        <v>70</v>
      </c>
      <c r="C91" s="1" t="s">
        <v>1011</v>
      </c>
      <c r="D91" s="1" t="s">
        <v>52</v>
      </c>
      <c r="E91" s="1" t="s">
        <v>38</v>
      </c>
      <c r="F91" s="1">
        <v>11</v>
      </c>
      <c r="G91" s="1">
        <v>3</v>
      </c>
      <c r="H91" s="1">
        <v>0</v>
      </c>
      <c r="I91" s="1">
        <v>2</v>
      </c>
      <c r="J91" s="1">
        <v>0</v>
      </c>
      <c r="K91" s="1">
        <v>0</v>
      </c>
      <c r="L91" s="2">
        <v>16.670000000000002</v>
      </c>
      <c r="M91" s="1">
        <v>25</v>
      </c>
      <c r="N91" s="1">
        <v>18</v>
      </c>
      <c r="O91" s="1">
        <v>16</v>
      </c>
      <c r="P91" s="1">
        <v>8</v>
      </c>
      <c r="Q91" s="1">
        <v>15</v>
      </c>
      <c r="R91" s="2">
        <v>8.1</v>
      </c>
      <c r="S91" s="1">
        <v>1</v>
      </c>
      <c r="T91" s="2">
        <v>8.64</v>
      </c>
      <c r="U91" s="2">
        <v>1.98</v>
      </c>
      <c r="V91" s="10">
        <v>5</v>
      </c>
      <c r="W91" s="10">
        <v>1</v>
      </c>
      <c r="X91" s="10">
        <v>0.33800000000000002</v>
      </c>
      <c r="Y91" s="10">
        <v>3</v>
      </c>
      <c r="Z91" s="10">
        <v>1</v>
      </c>
      <c r="AA91" s="10">
        <v>0</v>
      </c>
      <c r="AB91" s="10">
        <v>0</v>
      </c>
      <c r="AC91" s="10">
        <v>0</v>
      </c>
      <c r="AD91" s="12">
        <v>0</v>
      </c>
      <c r="AE91" s="11">
        <v>13.49730053989202</v>
      </c>
      <c r="AF91" s="11">
        <v>0.53989202159568084</v>
      </c>
      <c r="AG91" s="11">
        <v>4.3191361727654467</v>
      </c>
      <c r="AH91" s="13">
        <v>1.875</v>
      </c>
      <c r="AI91" s="1">
        <v>56</v>
      </c>
      <c r="AJ91" s="1" t="s">
        <v>909</v>
      </c>
      <c r="AK91" s="1" t="s">
        <v>1010</v>
      </c>
      <c r="AL91" s="1" t="s">
        <v>42</v>
      </c>
      <c r="AM91" s="1" t="s">
        <v>1012</v>
      </c>
      <c r="AN91">
        <v>0.9555555555555556</v>
      </c>
      <c r="AO91">
        <v>63.64845288614169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1:62" x14ac:dyDescent="0.3">
      <c r="A92" s="1" t="s">
        <v>26</v>
      </c>
      <c r="B92" s="1" t="s">
        <v>85</v>
      </c>
      <c r="C92" s="1" t="s">
        <v>1726</v>
      </c>
      <c r="D92" s="1" t="s">
        <v>56</v>
      </c>
      <c r="E92" s="1" t="s">
        <v>46</v>
      </c>
      <c r="F92" s="1">
        <v>5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2">
        <v>8.33</v>
      </c>
      <c r="M92" s="1">
        <v>5</v>
      </c>
      <c r="N92" s="1">
        <v>4</v>
      </c>
      <c r="O92" s="1">
        <v>3</v>
      </c>
      <c r="P92" s="1">
        <v>6</v>
      </c>
      <c r="Q92" s="1">
        <v>4</v>
      </c>
      <c r="R92" s="2">
        <v>4.32</v>
      </c>
      <c r="S92" s="1">
        <v>0</v>
      </c>
      <c r="T92" s="2">
        <v>3.24</v>
      </c>
      <c r="U92" s="2">
        <v>1.32</v>
      </c>
      <c r="V92" s="10">
        <v>1</v>
      </c>
      <c r="W92" s="10">
        <v>0</v>
      </c>
      <c r="X92" s="10">
        <v>0.17199999999999999</v>
      </c>
      <c r="Y92" s="10">
        <v>3</v>
      </c>
      <c r="Z92" s="10">
        <v>0</v>
      </c>
      <c r="AA92" s="10">
        <v>0</v>
      </c>
      <c r="AB92" s="10">
        <v>1</v>
      </c>
      <c r="AC92" s="10">
        <v>0</v>
      </c>
      <c r="AD92" s="12">
        <v>0</v>
      </c>
      <c r="AE92" s="11">
        <v>5.4021608643457384</v>
      </c>
      <c r="AF92" s="11">
        <v>0</v>
      </c>
      <c r="AG92" s="11">
        <v>6.4825930372148868</v>
      </c>
      <c r="AH92" s="13">
        <v>0.66666666666666663</v>
      </c>
      <c r="AI92" s="1">
        <v>56</v>
      </c>
      <c r="AJ92" s="1" t="s">
        <v>909</v>
      </c>
      <c r="AK92" s="1" t="s">
        <v>1745</v>
      </c>
      <c r="AL92" s="1" t="s">
        <v>42</v>
      </c>
      <c r="AM92" s="1" t="s">
        <v>1746</v>
      </c>
      <c r="AN92">
        <v>0.9555555555555556</v>
      </c>
      <c r="AO92">
        <v>169.72920769637784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1:62" x14ac:dyDescent="0.3">
      <c r="A93" s="1" t="s">
        <v>26</v>
      </c>
      <c r="B93" s="1" t="s">
        <v>97</v>
      </c>
      <c r="C93" s="1" t="s">
        <v>2094</v>
      </c>
      <c r="D93" s="1" t="s">
        <v>37</v>
      </c>
      <c r="E93" s="1" t="s">
        <v>46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2">
        <v>2.33</v>
      </c>
      <c r="M93" s="1">
        <v>3</v>
      </c>
      <c r="N93" s="1">
        <v>4</v>
      </c>
      <c r="O93" s="1">
        <v>4</v>
      </c>
      <c r="P93" s="1">
        <v>2</v>
      </c>
      <c r="Q93" s="1">
        <v>0</v>
      </c>
      <c r="R93" s="2">
        <v>0</v>
      </c>
      <c r="S93" s="1">
        <v>0</v>
      </c>
      <c r="T93" s="2">
        <v>15.43</v>
      </c>
      <c r="U93" s="2">
        <v>2.14</v>
      </c>
      <c r="V93" s="10">
        <v>0</v>
      </c>
      <c r="W93" s="10">
        <v>0</v>
      </c>
      <c r="X93" s="10">
        <v>0.375</v>
      </c>
      <c r="Y93" s="10">
        <v>3</v>
      </c>
      <c r="Z93" s="10">
        <v>1</v>
      </c>
      <c r="AA93" s="10">
        <v>0</v>
      </c>
      <c r="AB93" s="10">
        <v>1</v>
      </c>
      <c r="AC93" s="10">
        <v>0</v>
      </c>
      <c r="AD93" s="12">
        <v>0</v>
      </c>
      <c r="AE93" s="11">
        <v>11.587982832618026</v>
      </c>
      <c r="AF93" s="11">
        <v>0</v>
      </c>
      <c r="AG93" s="11">
        <v>7.7253218884120169</v>
      </c>
      <c r="AH93" s="13">
        <v>0</v>
      </c>
      <c r="AI93" s="1">
        <v>56</v>
      </c>
      <c r="AJ93" s="1" t="s">
        <v>909</v>
      </c>
      <c r="AK93" s="1" t="s">
        <v>2109</v>
      </c>
      <c r="AL93" s="1" t="s">
        <v>42</v>
      </c>
      <c r="AM93" s="1" t="s">
        <v>2110</v>
      </c>
      <c r="AN93">
        <v>0.9555555555555556</v>
      </c>
      <c r="AO93">
        <v>35.639833631643825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1:62" x14ac:dyDescent="0.3">
      <c r="A94" s="1" t="s">
        <v>26</v>
      </c>
      <c r="B94" s="1" t="s">
        <v>53</v>
      </c>
      <c r="C94" s="1" t="s">
        <v>1640</v>
      </c>
      <c r="D94" s="1" t="s">
        <v>52</v>
      </c>
      <c r="E94" s="1" t="s">
        <v>594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2">
        <v>1</v>
      </c>
      <c r="M94" s="1">
        <v>4</v>
      </c>
      <c r="N94" s="1">
        <v>5</v>
      </c>
      <c r="O94" s="1">
        <v>5</v>
      </c>
      <c r="P94" s="1">
        <v>0</v>
      </c>
      <c r="Q94" s="1">
        <v>0</v>
      </c>
      <c r="R94" s="2">
        <v>0</v>
      </c>
      <c r="S94" s="1">
        <v>0</v>
      </c>
      <c r="T94" s="2">
        <v>45</v>
      </c>
      <c r="U94" s="2">
        <v>4</v>
      </c>
      <c r="V94" s="10">
        <v>0</v>
      </c>
      <c r="W94" s="10">
        <v>0</v>
      </c>
      <c r="X94" s="10">
        <v>0.57099999999999995</v>
      </c>
      <c r="Y94" s="10">
        <v>3</v>
      </c>
      <c r="Z94" s="10">
        <v>0</v>
      </c>
      <c r="AA94" s="10">
        <v>0</v>
      </c>
      <c r="AB94" s="10">
        <v>0</v>
      </c>
      <c r="AC94" s="10">
        <v>0</v>
      </c>
      <c r="AD94" s="12">
        <v>0</v>
      </c>
      <c r="AE94" s="11">
        <v>36</v>
      </c>
      <c r="AF94" s="11">
        <v>0</v>
      </c>
      <c r="AG94" s="11">
        <v>0</v>
      </c>
      <c r="AH94" s="13" t="e">
        <v>#NUM!</v>
      </c>
      <c r="AI94" s="1">
        <v>56</v>
      </c>
      <c r="AJ94" s="1" t="s">
        <v>909</v>
      </c>
      <c r="AK94" s="1" t="s">
        <v>1645</v>
      </c>
      <c r="AL94" s="1" t="s">
        <v>42</v>
      </c>
      <c r="AM94" s="1" t="s">
        <v>1646</v>
      </c>
      <c r="AN94">
        <v>0.9555555555555556</v>
      </c>
      <c r="AO94">
        <v>12.220502954139207</v>
      </c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1:62" x14ac:dyDescent="0.3">
      <c r="A95" s="1" t="s">
        <v>26</v>
      </c>
      <c r="B95" s="1" t="s">
        <v>66</v>
      </c>
      <c r="C95" s="1" t="s">
        <v>354</v>
      </c>
      <c r="D95" s="1" t="s">
        <v>56</v>
      </c>
      <c r="E95" s="1" t="s">
        <v>46</v>
      </c>
      <c r="F95" s="1">
        <v>11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2">
        <v>19.329999999999998</v>
      </c>
      <c r="M95" s="1">
        <v>27</v>
      </c>
      <c r="N95" s="1">
        <v>37</v>
      </c>
      <c r="O95" s="1">
        <v>34</v>
      </c>
      <c r="P95" s="1">
        <v>32</v>
      </c>
      <c r="Q95" s="1">
        <v>15</v>
      </c>
      <c r="R95" s="2">
        <v>6.98</v>
      </c>
      <c r="S95" s="1">
        <v>2</v>
      </c>
      <c r="T95" s="2">
        <v>15.83</v>
      </c>
      <c r="U95" s="2">
        <v>3.05</v>
      </c>
      <c r="V95" s="10">
        <v>8</v>
      </c>
      <c r="W95" s="10">
        <v>0</v>
      </c>
      <c r="X95" s="10">
        <v>0.32900000000000001</v>
      </c>
      <c r="Y95" s="10">
        <v>2</v>
      </c>
      <c r="Z95" s="10">
        <v>9</v>
      </c>
      <c r="AA95" s="10">
        <v>3</v>
      </c>
      <c r="AB95" s="10">
        <v>1</v>
      </c>
      <c r="AC95" s="10">
        <v>0</v>
      </c>
      <c r="AD95" s="12">
        <v>0</v>
      </c>
      <c r="AE95" s="11">
        <v>12.57113295395758</v>
      </c>
      <c r="AF95" s="11">
        <v>0.93119503362648737</v>
      </c>
      <c r="AG95" s="11">
        <v>14.899120538023798</v>
      </c>
      <c r="AH95" s="13">
        <v>0.46875</v>
      </c>
      <c r="AI95" s="1">
        <v>56</v>
      </c>
      <c r="AJ95" s="1" t="s">
        <v>909</v>
      </c>
      <c r="AK95" s="1" t="s">
        <v>67</v>
      </c>
      <c r="AL95" s="1" t="s">
        <v>42</v>
      </c>
      <c r="AM95" s="1" t="s">
        <v>586</v>
      </c>
      <c r="AN95">
        <v>0.9555555555555556</v>
      </c>
      <c r="AO95">
        <v>34.739269294773486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1:62" x14ac:dyDescent="0.3">
      <c r="A96" s="1" t="s">
        <v>26</v>
      </c>
      <c r="B96" s="1" t="s">
        <v>62</v>
      </c>
      <c r="C96" s="1" t="s">
        <v>1656</v>
      </c>
      <c r="D96" s="1" t="s">
        <v>52</v>
      </c>
      <c r="E96" s="1" t="s">
        <v>46</v>
      </c>
      <c r="F96" s="1">
        <v>6</v>
      </c>
      <c r="G96" s="1">
        <v>3</v>
      </c>
      <c r="H96" s="1">
        <v>2</v>
      </c>
      <c r="I96" s="1">
        <v>1</v>
      </c>
      <c r="J96" s="1">
        <v>1</v>
      </c>
      <c r="K96" s="1">
        <v>0</v>
      </c>
      <c r="L96" s="2">
        <v>26</v>
      </c>
      <c r="M96" s="1">
        <v>23</v>
      </c>
      <c r="N96" s="1">
        <v>15</v>
      </c>
      <c r="O96" s="1">
        <v>12</v>
      </c>
      <c r="P96" s="1">
        <v>9</v>
      </c>
      <c r="Q96" s="1">
        <v>11</v>
      </c>
      <c r="R96" s="2">
        <v>3.81</v>
      </c>
      <c r="S96" s="1">
        <v>3</v>
      </c>
      <c r="T96" s="2">
        <v>4.1500000000000004</v>
      </c>
      <c r="U96" s="2">
        <v>1.23</v>
      </c>
      <c r="V96" s="10">
        <v>5</v>
      </c>
      <c r="W96" s="10">
        <v>0</v>
      </c>
      <c r="X96" s="10">
        <v>0.23699999999999999</v>
      </c>
      <c r="Y96" s="10">
        <v>1</v>
      </c>
      <c r="Z96" s="10">
        <v>0</v>
      </c>
      <c r="AA96" s="10">
        <v>0</v>
      </c>
      <c r="AB96" s="10">
        <v>3</v>
      </c>
      <c r="AC96" s="10">
        <v>0</v>
      </c>
      <c r="AD96" s="12">
        <v>0.66666666666666663</v>
      </c>
      <c r="AE96" s="11">
        <v>7.9615384615384617</v>
      </c>
      <c r="AF96" s="11">
        <v>1.0384615384615385</v>
      </c>
      <c r="AG96" s="11">
        <v>3.1153846153846154</v>
      </c>
      <c r="AH96" s="13">
        <v>1.2222222222222223</v>
      </c>
      <c r="AI96" s="1">
        <v>56</v>
      </c>
      <c r="AJ96" s="1" t="s">
        <v>909</v>
      </c>
      <c r="AK96" s="1" t="s">
        <v>1663</v>
      </c>
      <c r="AL96" s="1" t="s">
        <v>42</v>
      </c>
      <c r="AM96" s="1" t="s">
        <v>1664</v>
      </c>
      <c r="AN96">
        <v>0.9555555555555556</v>
      </c>
      <c r="AO96">
        <v>132.51147781596728</v>
      </c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1:62" x14ac:dyDescent="0.3">
      <c r="A97" s="1" t="s">
        <v>26</v>
      </c>
      <c r="B97" s="1" t="s">
        <v>109</v>
      </c>
      <c r="C97" s="1" t="s">
        <v>1525</v>
      </c>
      <c r="D97" s="1" t="s">
        <v>45</v>
      </c>
      <c r="E97" s="1" t="s">
        <v>154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2">
        <v>3.33</v>
      </c>
      <c r="M97" s="1">
        <v>2</v>
      </c>
      <c r="N97" s="1">
        <v>1</v>
      </c>
      <c r="O97" s="1">
        <v>0</v>
      </c>
      <c r="P97" s="1">
        <v>2</v>
      </c>
      <c r="Q97" s="1">
        <v>5</v>
      </c>
      <c r="R97" s="2">
        <v>13.5</v>
      </c>
      <c r="S97" s="1">
        <v>0</v>
      </c>
      <c r="T97" s="2">
        <v>0</v>
      </c>
      <c r="U97" s="2">
        <v>1.2</v>
      </c>
      <c r="V97" s="10">
        <v>0</v>
      </c>
      <c r="W97" s="10">
        <v>0</v>
      </c>
      <c r="X97" s="10">
        <v>0.154</v>
      </c>
      <c r="Y97" s="10">
        <v>1</v>
      </c>
      <c r="Z97" s="10">
        <v>0</v>
      </c>
      <c r="AA97" s="10">
        <v>0</v>
      </c>
      <c r="AB97" s="10">
        <v>0</v>
      </c>
      <c r="AC97" s="10">
        <v>0</v>
      </c>
      <c r="AD97" s="12">
        <v>0</v>
      </c>
      <c r="AE97" s="11">
        <v>5.4054054054054053</v>
      </c>
      <c r="AF97" s="11">
        <v>0</v>
      </c>
      <c r="AG97" s="11">
        <v>5.4054054054054053</v>
      </c>
      <c r="AH97" s="13">
        <v>2.5</v>
      </c>
      <c r="AI97" s="1">
        <v>56</v>
      </c>
      <c r="AJ97" s="1" t="s">
        <v>909</v>
      </c>
      <c r="AK97" s="1" t="s">
        <v>1552</v>
      </c>
      <c r="AL97" s="1" t="s">
        <v>42</v>
      </c>
      <c r="AM97" s="1" t="s">
        <v>1553</v>
      </c>
      <c r="AN97">
        <v>0.9555555555555556</v>
      </c>
      <c r="AO97">
        <v>1500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1:62" x14ac:dyDescent="0.3">
      <c r="A98" s="1" t="s">
        <v>26</v>
      </c>
      <c r="B98" s="1" t="s">
        <v>970</v>
      </c>
      <c r="C98" s="1" t="s">
        <v>352</v>
      </c>
      <c r="D98" s="1" t="s">
        <v>56</v>
      </c>
      <c r="E98" s="1" t="s">
        <v>46</v>
      </c>
      <c r="F98" s="1">
        <v>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2">
        <v>2.33</v>
      </c>
      <c r="M98" s="1">
        <v>2</v>
      </c>
      <c r="N98" s="1">
        <v>3</v>
      </c>
      <c r="O98" s="1">
        <v>2</v>
      </c>
      <c r="P98" s="1">
        <v>6</v>
      </c>
      <c r="Q98" s="1">
        <v>0</v>
      </c>
      <c r="R98" s="2">
        <v>0</v>
      </c>
      <c r="S98" s="1">
        <v>0</v>
      </c>
      <c r="T98" s="2">
        <v>7.71</v>
      </c>
      <c r="U98" s="2">
        <v>3.43</v>
      </c>
      <c r="V98" s="10">
        <v>0</v>
      </c>
      <c r="W98" s="10">
        <v>1</v>
      </c>
      <c r="X98" s="10">
        <v>0.222</v>
      </c>
      <c r="Y98" s="10">
        <v>1</v>
      </c>
      <c r="Z98" s="10">
        <v>3</v>
      </c>
      <c r="AA98" s="10">
        <v>0</v>
      </c>
      <c r="AB98" s="10">
        <v>0</v>
      </c>
      <c r="AC98" s="10">
        <v>1</v>
      </c>
      <c r="AD98" s="12">
        <v>0</v>
      </c>
      <c r="AE98" s="11">
        <v>7.7253218884120169</v>
      </c>
      <c r="AF98" s="11">
        <v>0</v>
      </c>
      <c r="AG98" s="11">
        <v>23.175965665236053</v>
      </c>
      <c r="AH98" s="13">
        <v>0</v>
      </c>
      <c r="AI98" s="1">
        <v>56</v>
      </c>
      <c r="AJ98" s="1" t="s">
        <v>909</v>
      </c>
      <c r="AK98" s="1" t="s">
        <v>63</v>
      </c>
      <c r="AL98" s="1" t="s">
        <v>42</v>
      </c>
      <c r="AM98" s="1" t="s">
        <v>584</v>
      </c>
      <c r="AN98">
        <v>0.9555555555555556</v>
      </c>
      <c r="AO98">
        <v>71.325892728438959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1:62" x14ac:dyDescent="0.3">
      <c r="A99" s="1" t="s">
        <v>26</v>
      </c>
      <c r="B99" s="1" t="s">
        <v>68</v>
      </c>
      <c r="C99" s="1" t="s">
        <v>1766</v>
      </c>
      <c r="D99" s="1" t="s">
        <v>52</v>
      </c>
      <c r="E99" s="1" t="s">
        <v>46</v>
      </c>
      <c r="F99" s="1">
        <v>6</v>
      </c>
      <c r="G99" s="1">
        <v>0</v>
      </c>
      <c r="H99" s="1">
        <v>2</v>
      </c>
      <c r="I99" s="1">
        <v>0</v>
      </c>
      <c r="J99" s="1">
        <v>0</v>
      </c>
      <c r="K99" s="1">
        <v>0</v>
      </c>
      <c r="L99" s="2">
        <v>13.67</v>
      </c>
      <c r="M99" s="1">
        <v>15</v>
      </c>
      <c r="N99" s="1">
        <v>6</v>
      </c>
      <c r="O99" s="1">
        <v>6</v>
      </c>
      <c r="P99" s="1">
        <v>5</v>
      </c>
      <c r="Q99" s="1">
        <v>15</v>
      </c>
      <c r="R99" s="2">
        <v>9.8800000000000008</v>
      </c>
      <c r="S99" s="1">
        <v>0</v>
      </c>
      <c r="T99" s="2">
        <v>3.95</v>
      </c>
      <c r="U99" s="2">
        <v>1.46</v>
      </c>
      <c r="V99" s="10">
        <v>7</v>
      </c>
      <c r="W99" s="10">
        <v>0</v>
      </c>
      <c r="X99" s="10">
        <v>0.27300000000000002</v>
      </c>
      <c r="Y99" s="10">
        <v>0</v>
      </c>
      <c r="Z99" s="10">
        <v>3</v>
      </c>
      <c r="AA99" s="10">
        <v>0</v>
      </c>
      <c r="AB99" s="10">
        <v>0</v>
      </c>
      <c r="AC99" s="10">
        <v>0</v>
      </c>
      <c r="AD99" s="12">
        <v>1</v>
      </c>
      <c r="AE99" s="11">
        <v>9.8756400877834682</v>
      </c>
      <c r="AF99" s="11">
        <v>0</v>
      </c>
      <c r="AG99" s="11">
        <v>3.2918800292611561</v>
      </c>
      <c r="AH99" s="13">
        <v>3</v>
      </c>
      <c r="AI99" s="1">
        <v>56</v>
      </c>
      <c r="AJ99" s="1" t="s">
        <v>909</v>
      </c>
      <c r="AK99" s="1" t="s">
        <v>1771</v>
      </c>
      <c r="AL99" s="1" t="s">
        <v>42</v>
      </c>
      <c r="AM99" s="1" t="s">
        <v>1772</v>
      </c>
      <c r="AN99">
        <v>0.9555555555555556</v>
      </c>
      <c r="AO99">
        <v>139.22091973069982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1:62" x14ac:dyDescent="0.3">
      <c r="A100" s="1" t="s">
        <v>26</v>
      </c>
      <c r="B100" s="1" t="s">
        <v>1136</v>
      </c>
      <c r="C100" s="1" t="s">
        <v>1768</v>
      </c>
      <c r="D100" s="1" t="s">
        <v>56</v>
      </c>
      <c r="E100" s="1" t="s">
        <v>38</v>
      </c>
      <c r="F100" s="1">
        <v>4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2">
        <v>3</v>
      </c>
      <c r="M100" s="1">
        <v>10</v>
      </c>
      <c r="N100" s="1">
        <v>5</v>
      </c>
      <c r="O100" s="1">
        <v>5</v>
      </c>
      <c r="P100" s="1">
        <v>3</v>
      </c>
      <c r="Q100" s="1">
        <v>3</v>
      </c>
      <c r="R100" s="2">
        <v>9</v>
      </c>
      <c r="S100" s="1">
        <v>1</v>
      </c>
      <c r="T100" s="2">
        <v>15</v>
      </c>
      <c r="U100" s="2">
        <v>4.33</v>
      </c>
      <c r="V100" s="10">
        <v>0</v>
      </c>
      <c r="W100" s="10">
        <v>0</v>
      </c>
      <c r="X100" s="10">
        <v>0.55600000000000005</v>
      </c>
      <c r="Y100" s="10">
        <v>0</v>
      </c>
      <c r="Z100" s="10">
        <v>1</v>
      </c>
      <c r="AA100" s="10">
        <v>0</v>
      </c>
      <c r="AB100" s="10">
        <v>0</v>
      </c>
      <c r="AC100" s="10">
        <v>0</v>
      </c>
      <c r="AD100" s="12">
        <v>0</v>
      </c>
      <c r="AE100" s="11">
        <v>30</v>
      </c>
      <c r="AF100" s="11">
        <v>3</v>
      </c>
      <c r="AG100" s="11">
        <v>9</v>
      </c>
      <c r="AH100" s="13">
        <v>1</v>
      </c>
      <c r="AI100" s="1">
        <v>56</v>
      </c>
      <c r="AJ100" s="1" t="s">
        <v>909</v>
      </c>
      <c r="AK100" s="1" t="s">
        <v>1773</v>
      </c>
      <c r="AL100" s="1" t="s">
        <v>42</v>
      </c>
      <c r="AM100" s="1" t="s">
        <v>1774</v>
      </c>
      <c r="AN100">
        <v>0.9555555555555556</v>
      </c>
      <c r="AO100">
        <v>36.66150886241762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1:62" x14ac:dyDescent="0.3">
      <c r="A101" s="1" t="s">
        <v>13</v>
      </c>
      <c r="B101" s="1" t="s">
        <v>81</v>
      </c>
      <c r="C101" s="1" t="s">
        <v>362</v>
      </c>
      <c r="D101" s="1" t="s">
        <v>37</v>
      </c>
      <c r="E101" s="1" t="s">
        <v>46</v>
      </c>
      <c r="F101" s="1">
        <v>15</v>
      </c>
      <c r="G101" s="1">
        <v>2</v>
      </c>
      <c r="H101" s="1">
        <v>5</v>
      </c>
      <c r="I101" s="1">
        <v>1</v>
      </c>
      <c r="J101" s="1">
        <v>0</v>
      </c>
      <c r="K101" s="1">
        <v>0</v>
      </c>
      <c r="L101" s="2">
        <v>21.33</v>
      </c>
      <c r="M101" s="1">
        <v>32</v>
      </c>
      <c r="N101" s="1">
        <v>20</v>
      </c>
      <c r="O101" s="1">
        <v>16</v>
      </c>
      <c r="P101" s="1">
        <v>12</v>
      </c>
      <c r="Q101" s="1">
        <v>10</v>
      </c>
      <c r="R101" s="2">
        <v>4.22</v>
      </c>
      <c r="S101" s="1">
        <v>0</v>
      </c>
      <c r="T101" s="2">
        <v>6.75</v>
      </c>
      <c r="U101" s="2">
        <v>2.06</v>
      </c>
      <c r="V101" s="10">
        <v>10</v>
      </c>
      <c r="W101" s="10">
        <v>1</v>
      </c>
      <c r="X101" s="10">
        <v>0.33700000000000002</v>
      </c>
      <c r="Y101" s="10">
        <v>9</v>
      </c>
      <c r="Z101" s="10">
        <v>2</v>
      </c>
      <c r="AA101" s="10">
        <v>0</v>
      </c>
      <c r="AB101" s="10">
        <v>1</v>
      </c>
      <c r="AC101" s="10">
        <v>1</v>
      </c>
      <c r="AD101" s="12">
        <v>0.83333333333333337</v>
      </c>
      <c r="AE101" s="11">
        <v>13.502109704641351</v>
      </c>
      <c r="AF101" s="11">
        <v>0</v>
      </c>
      <c r="AG101" s="11">
        <v>5.0632911392405067</v>
      </c>
      <c r="AH101" s="13">
        <v>0.83333333333333337</v>
      </c>
      <c r="AI101" s="1">
        <v>55</v>
      </c>
      <c r="AJ101" s="1" t="s">
        <v>909</v>
      </c>
      <c r="AK101" s="1" t="s">
        <v>82</v>
      </c>
      <c r="AL101" s="1" t="s">
        <v>72</v>
      </c>
      <c r="AM101" s="1" t="s">
        <v>599</v>
      </c>
      <c r="AN101">
        <v>1.37328615656789</v>
      </c>
      <c r="AO101">
        <v>117.08544790616077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1:62" x14ac:dyDescent="0.3">
      <c r="A102" s="1" t="s">
        <v>13</v>
      </c>
      <c r="B102" s="1" t="s">
        <v>119</v>
      </c>
      <c r="C102" s="1" t="s">
        <v>917</v>
      </c>
      <c r="D102" s="1" t="s">
        <v>37</v>
      </c>
      <c r="E102" s="1" t="s">
        <v>46</v>
      </c>
      <c r="F102" s="1">
        <v>15</v>
      </c>
      <c r="G102" s="1">
        <v>0</v>
      </c>
      <c r="H102" s="1">
        <v>3</v>
      </c>
      <c r="I102" s="1">
        <v>0</v>
      </c>
      <c r="J102" s="1">
        <v>1</v>
      </c>
      <c r="K102" s="1">
        <v>0</v>
      </c>
      <c r="L102" s="2">
        <v>19</v>
      </c>
      <c r="M102" s="1">
        <v>16</v>
      </c>
      <c r="N102" s="1">
        <v>23</v>
      </c>
      <c r="O102" s="1">
        <v>21</v>
      </c>
      <c r="P102" s="1">
        <v>24</v>
      </c>
      <c r="Q102" s="1">
        <v>19</v>
      </c>
      <c r="R102" s="2">
        <v>9</v>
      </c>
      <c r="S102" s="1">
        <v>2</v>
      </c>
      <c r="T102" s="2">
        <v>9.9499999999999993</v>
      </c>
      <c r="U102" s="2">
        <v>2.11</v>
      </c>
      <c r="V102" s="10">
        <v>5</v>
      </c>
      <c r="W102" s="10">
        <v>0</v>
      </c>
      <c r="X102" s="10">
        <v>0.23200000000000001</v>
      </c>
      <c r="Y102" s="10">
        <v>9</v>
      </c>
      <c r="Z102" s="10">
        <v>5</v>
      </c>
      <c r="AA102" s="10">
        <v>1</v>
      </c>
      <c r="AB102" s="10">
        <v>1</v>
      </c>
      <c r="AC102" s="10">
        <v>0</v>
      </c>
      <c r="AD102" s="12">
        <v>1</v>
      </c>
      <c r="AE102" s="11">
        <v>7.5789473684210522</v>
      </c>
      <c r="AF102" s="11">
        <v>0.94736842105263153</v>
      </c>
      <c r="AG102" s="11">
        <v>11.368421052631579</v>
      </c>
      <c r="AH102" s="13">
        <v>0.79166666666666663</v>
      </c>
      <c r="AI102" s="1">
        <v>55</v>
      </c>
      <c r="AJ102" s="1" t="s">
        <v>909</v>
      </c>
      <c r="AK102" s="1" t="s">
        <v>916</v>
      </c>
      <c r="AL102" s="1" t="s">
        <v>72</v>
      </c>
      <c r="AM102" s="1" t="s">
        <v>918</v>
      </c>
      <c r="AN102">
        <v>1.37328615656789</v>
      </c>
      <c r="AO102">
        <v>79.429826469003544</v>
      </c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1:62" x14ac:dyDescent="0.3">
      <c r="A103" s="1" t="s">
        <v>13</v>
      </c>
      <c r="B103" s="1" t="s">
        <v>49</v>
      </c>
      <c r="C103" s="1" t="s">
        <v>949</v>
      </c>
      <c r="D103" s="1" t="s">
        <v>37</v>
      </c>
      <c r="E103" s="1" t="s">
        <v>46</v>
      </c>
      <c r="F103" s="1">
        <v>13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2">
        <v>24</v>
      </c>
      <c r="M103" s="1">
        <v>23</v>
      </c>
      <c r="N103" s="1">
        <v>23</v>
      </c>
      <c r="O103" s="1">
        <v>19</v>
      </c>
      <c r="P103" s="1">
        <v>16</v>
      </c>
      <c r="Q103" s="1">
        <v>11</v>
      </c>
      <c r="R103" s="2">
        <v>4.13</v>
      </c>
      <c r="S103" s="1">
        <v>0</v>
      </c>
      <c r="T103" s="2">
        <v>7.13</v>
      </c>
      <c r="U103" s="2">
        <v>1.63</v>
      </c>
      <c r="V103" s="10">
        <v>10</v>
      </c>
      <c r="W103" s="10">
        <v>1</v>
      </c>
      <c r="X103" s="10">
        <v>0.26400000000000001</v>
      </c>
      <c r="Y103" s="10">
        <v>8</v>
      </c>
      <c r="Z103" s="10">
        <v>5</v>
      </c>
      <c r="AA103" s="10">
        <v>0</v>
      </c>
      <c r="AB103" s="10">
        <v>6</v>
      </c>
      <c r="AC103" s="10">
        <v>0</v>
      </c>
      <c r="AD103" s="12">
        <v>1</v>
      </c>
      <c r="AE103" s="11">
        <v>8.625</v>
      </c>
      <c r="AF103" s="11">
        <v>0</v>
      </c>
      <c r="AG103" s="11">
        <v>6</v>
      </c>
      <c r="AH103" s="13">
        <v>0.6875</v>
      </c>
      <c r="AI103" s="1">
        <v>55</v>
      </c>
      <c r="AJ103" s="1" t="s">
        <v>909</v>
      </c>
      <c r="AK103" s="1" t="s">
        <v>948</v>
      </c>
      <c r="AL103" s="1" t="s">
        <v>72</v>
      </c>
      <c r="AM103" s="1" t="s">
        <v>950</v>
      </c>
      <c r="AN103">
        <v>1.37328615656789</v>
      </c>
      <c r="AO103">
        <v>110.84526975688432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1:62" x14ac:dyDescent="0.3">
      <c r="A104" s="1" t="s">
        <v>13</v>
      </c>
      <c r="B104" s="1" t="s">
        <v>83</v>
      </c>
      <c r="C104" s="1" t="s">
        <v>363</v>
      </c>
      <c r="D104" s="1" t="s">
        <v>56</v>
      </c>
      <c r="E104" s="1" t="s">
        <v>38</v>
      </c>
      <c r="F104" s="1">
        <v>14</v>
      </c>
      <c r="G104" s="1">
        <v>5</v>
      </c>
      <c r="H104" s="1">
        <v>5</v>
      </c>
      <c r="I104" s="1">
        <v>0</v>
      </c>
      <c r="J104" s="1">
        <v>1</v>
      </c>
      <c r="K104" s="1">
        <v>0</v>
      </c>
      <c r="L104" s="2">
        <v>35.33</v>
      </c>
      <c r="M104" s="1">
        <v>26</v>
      </c>
      <c r="N104" s="1">
        <v>12</v>
      </c>
      <c r="O104" s="1">
        <v>9</v>
      </c>
      <c r="P104" s="1">
        <v>21</v>
      </c>
      <c r="Q104" s="1">
        <v>59</v>
      </c>
      <c r="R104" s="2">
        <v>15.03</v>
      </c>
      <c r="S104" s="1">
        <v>0</v>
      </c>
      <c r="T104" s="2">
        <v>2.29</v>
      </c>
      <c r="U104" s="2">
        <v>1.33</v>
      </c>
      <c r="V104" s="10">
        <v>4</v>
      </c>
      <c r="W104" s="10">
        <v>0</v>
      </c>
      <c r="X104" s="10">
        <v>0.20200000000000001</v>
      </c>
      <c r="Y104" s="10">
        <v>7</v>
      </c>
      <c r="Z104" s="10">
        <v>4</v>
      </c>
      <c r="AA104" s="10">
        <v>0</v>
      </c>
      <c r="AB104" s="10">
        <v>1</v>
      </c>
      <c r="AC104" s="10">
        <v>1</v>
      </c>
      <c r="AD104" s="12">
        <v>1</v>
      </c>
      <c r="AE104" s="11">
        <v>6.6232663458816869</v>
      </c>
      <c r="AF104" s="11">
        <v>0</v>
      </c>
      <c r="AG104" s="11">
        <v>5.3495612793659779</v>
      </c>
      <c r="AH104" s="13">
        <v>2.8095238095238093</v>
      </c>
      <c r="AI104" s="1">
        <v>55</v>
      </c>
      <c r="AJ104" s="1" t="s">
        <v>909</v>
      </c>
      <c r="AK104" s="1" t="s">
        <v>84</v>
      </c>
      <c r="AL104" s="1" t="s">
        <v>72</v>
      </c>
      <c r="AM104" s="1" t="s">
        <v>610</v>
      </c>
      <c r="AN104">
        <v>1.37328615656789</v>
      </c>
      <c r="AO104">
        <v>345.12086173213322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1:62" x14ac:dyDescent="0.3">
      <c r="A105" s="1" t="s">
        <v>13</v>
      </c>
      <c r="B105" s="1" t="s">
        <v>85</v>
      </c>
      <c r="C105" s="1" t="s">
        <v>364</v>
      </c>
      <c r="D105" s="1" t="s">
        <v>56</v>
      </c>
      <c r="E105" s="1" t="s">
        <v>46</v>
      </c>
      <c r="F105" s="1">
        <v>10</v>
      </c>
      <c r="G105" s="1">
        <v>7</v>
      </c>
      <c r="H105" s="1">
        <v>1</v>
      </c>
      <c r="I105" s="1">
        <v>1</v>
      </c>
      <c r="J105" s="1">
        <v>0</v>
      </c>
      <c r="K105" s="1">
        <v>0</v>
      </c>
      <c r="L105" s="2">
        <v>32.33</v>
      </c>
      <c r="M105" s="1">
        <v>27</v>
      </c>
      <c r="N105" s="1">
        <v>18</v>
      </c>
      <c r="O105" s="1">
        <v>15</v>
      </c>
      <c r="P105" s="1">
        <v>17</v>
      </c>
      <c r="Q105" s="1">
        <v>25</v>
      </c>
      <c r="R105" s="2">
        <v>6.96</v>
      </c>
      <c r="S105" s="1">
        <v>0</v>
      </c>
      <c r="T105" s="2">
        <v>4.18</v>
      </c>
      <c r="U105" s="2">
        <v>1.36</v>
      </c>
      <c r="V105" s="10">
        <v>4</v>
      </c>
      <c r="W105" s="10">
        <v>2</v>
      </c>
      <c r="X105" s="10">
        <v>0.22700000000000001</v>
      </c>
      <c r="Y105" s="10">
        <v>7</v>
      </c>
      <c r="Z105" s="10">
        <v>3</v>
      </c>
      <c r="AA105" s="10">
        <v>1</v>
      </c>
      <c r="AB105" s="10">
        <v>1</v>
      </c>
      <c r="AC105" s="10">
        <v>0</v>
      </c>
      <c r="AD105" s="12">
        <v>0.5</v>
      </c>
      <c r="AE105" s="11">
        <v>7.5162387875038661</v>
      </c>
      <c r="AF105" s="11">
        <v>0</v>
      </c>
      <c r="AG105" s="11">
        <v>4.7324466439839163</v>
      </c>
      <c r="AH105" s="13">
        <v>1.4705882352941178</v>
      </c>
      <c r="AI105" s="1">
        <v>55</v>
      </c>
      <c r="AJ105" s="1" t="s">
        <v>909</v>
      </c>
      <c r="AK105" s="1" t="s">
        <v>86</v>
      </c>
      <c r="AL105" s="1" t="s">
        <v>72</v>
      </c>
      <c r="AM105" s="1" t="s">
        <v>611</v>
      </c>
      <c r="AN105">
        <v>1.37328615656789</v>
      </c>
      <c r="AO105">
        <v>189.0733907575563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1:62" x14ac:dyDescent="0.3">
      <c r="A106" s="1" t="s">
        <v>13</v>
      </c>
      <c r="B106" s="1" t="s">
        <v>78</v>
      </c>
      <c r="C106" s="1" t="s">
        <v>360</v>
      </c>
      <c r="D106" s="1" t="s">
        <v>37</v>
      </c>
      <c r="E106" s="1" t="s">
        <v>46</v>
      </c>
      <c r="F106" s="1">
        <v>11</v>
      </c>
      <c r="G106" s="1">
        <v>7</v>
      </c>
      <c r="H106" s="1">
        <v>5</v>
      </c>
      <c r="I106" s="1">
        <v>2</v>
      </c>
      <c r="J106" s="1">
        <v>1</v>
      </c>
      <c r="K106" s="1">
        <v>0</v>
      </c>
      <c r="L106" s="2">
        <v>41</v>
      </c>
      <c r="M106" s="1">
        <v>31</v>
      </c>
      <c r="N106" s="1">
        <v>26</v>
      </c>
      <c r="O106" s="1">
        <v>17</v>
      </c>
      <c r="P106" s="1">
        <v>15</v>
      </c>
      <c r="Q106" s="1">
        <v>37</v>
      </c>
      <c r="R106" s="2">
        <v>8.1199999999999992</v>
      </c>
      <c r="S106" s="1">
        <v>2</v>
      </c>
      <c r="T106" s="2">
        <v>3.73</v>
      </c>
      <c r="U106" s="2">
        <v>1.1200000000000001</v>
      </c>
      <c r="V106" s="10">
        <v>4</v>
      </c>
      <c r="W106" s="10">
        <v>1</v>
      </c>
      <c r="X106" s="10">
        <v>0.20399999999999999</v>
      </c>
      <c r="Y106" s="10">
        <v>6</v>
      </c>
      <c r="Z106" s="10">
        <v>4</v>
      </c>
      <c r="AA106" s="10">
        <v>0</v>
      </c>
      <c r="AB106" s="10">
        <v>1</v>
      </c>
      <c r="AC106" s="10">
        <v>0</v>
      </c>
      <c r="AD106" s="12">
        <v>0.7142857142857143</v>
      </c>
      <c r="AE106" s="11">
        <v>6.8048780487804876</v>
      </c>
      <c r="AF106" s="11">
        <v>0.43902439024390244</v>
      </c>
      <c r="AG106" s="11">
        <v>3.2926829268292681</v>
      </c>
      <c r="AH106" s="13">
        <v>2.4666666666666668</v>
      </c>
      <c r="AI106" s="1">
        <v>55</v>
      </c>
      <c r="AJ106" s="1" t="s">
        <v>909</v>
      </c>
      <c r="AK106" s="1" t="s">
        <v>79</v>
      </c>
      <c r="AL106" s="1" t="s">
        <v>72</v>
      </c>
      <c r="AM106" s="1" t="s">
        <v>598</v>
      </c>
      <c r="AN106">
        <v>1.37328615656789</v>
      </c>
      <c r="AO106">
        <v>211.88385344948662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1:62" x14ac:dyDescent="0.3">
      <c r="A107" s="1" t="s">
        <v>13</v>
      </c>
      <c r="B107" s="1" t="s">
        <v>53</v>
      </c>
      <c r="C107" s="1" t="s">
        <v>358</v>
      </c>
      <c r="D107" s="1" t="s">
        <v>52</v>
      </c>
      <c r="E107" s="1" t="s">
        <v>46</v>
      </c>
      <c r="F107" s="1">
        <v>10</v>
      </c>
      <c r="G107" s="1">
        <v>6</v>
      </c>
      <c r="H107" s="1">
        <v>3</v>
      </c>
      <c r="I107" s="1">
        <v>0</v>
      </c>
      <c r="J107" s="1">
        <v>1</v>
      </c>
      <c r="K107" s="1">
        <v>0</v>
      </c>
      <c r="L107" s="2">
        <v>32.33</v>
      </c>
      <c r="M107" s="1">
        <v>25</v>
      </c>
      <c r="N107" s="1">
        <v>18</v>
      </c>
      <c r="O107" s="1">
        <v>17</v>
      </c>
      <c r="P107" s="1">
        <v>15</v>
      </c>
      <c r="Q107" s="1">
        <v>26</v>
      </c>
      <c r="R107" s="2">
        <v>7.24</v>
      </c>
      <c r="S107" s="1">
        <v>4</v>
      </c>
      <c r="T107" s="2">
        <v>4.7300000000000004</v>
      </c>
      <c r="U107" s="2">
        <v>1.24</v>
      </c>
      <c r="V107" s="10">
        <v>3</v>
      </c>
      <c r="W107" s="10">
        <v>1</v>
      </c>
      <c r="X107" s="10">
        <v>0.21</v>
      </c>
      <c r="Y107" s="10">
        <v>6</v>
      </c>
      <c r="Z107" s="10">
        <v>0</v>
      </c>
      <c r="AA107" s="10">
        <v>0</v>
      </c>
      <c r="AB107" s="10">
        <v>0</v>
      </c>
      <c r="AC107" s="10">
        <v>0</v>
      </c>
      <c r="AD107" s="12">
        <v>1</v>
      </c>
      <c r="AE107" s="11">
        <v>6.9594803587998761</v>
      </c>
      <c r="AF107" s="11">
        <v>1.1135168574079803</v>
      </c>
      <c r="AG107" s="11">
        <v>4.1756882152799264</v>
      </c>
      <c r="AH107" s="13">
        <v>1.7333333333333334</v>
      </c>
      <c r="AI107" s="1">
        <v>55</v>
      </c>
      <c r="AJ107" s="1" t="s">
        <v>909</v>
      </c>
      <c r="AK107" s="1" t="s">
        <v>74</v>
      </c>
      <c r="AL107" s="1" t="s">
        <v>72</v>
      </c>
      <c r="AM107" s="1" t="s">
        <v>591</v>
      </c>
      <c r="AN107">
        <v>1.37328615656789</v>
      </c>
      <c r="AO107">
        <v>167.08811276249156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1:62" x14ac:dyDescent="0.3">
      <c r="A108" s="1" t="s">
        <v>13</v>
      </c>
      <c r="B108" s="1" t="s">
        <v>75</v>
      </c>
      <c r="C108" s="1" t="s">
        <v>1782</v>
      </c>
      <c r="D108" s="1" t="s">
        <v>56</v>
      </c>
      <c r="E108" s="1" t="s">
        <v>46</v>
      </c>
      <c r="F108" s="1">
        <v>5</v>
      </c>
      <c r="G108" s="1">
        <v>2</v>
      </c>
      <c r="H108" s="1">
        <v>0</v>
      </c>
      <c r="I108" s="1">
        <v>4</v>
      </c>
      <c r="J108" s="1">
        <v>0</v>
      </c>
      <c r="K108" s="1">
        <v>0</v>
      </c>
      <c r="L108" s="2">
        <v>11.67</v>
      </c>
      <c r="M108" s="1">
        <v>13</v>
      </c>
      <c r="N108" s="1">
        <v>13</v>
      </c>
      <c r="O108" s="1">
        <v>13</v>
      </c>
      <c r="P108" s="1">
        <v>11</v>
      </c>
      <c r="Q108" s="1">
        <v>7</v>
      </c>
      <c r="R108" s="2">
        <v>5.4</v>
      </c>
      <c r="S108" s="1">
        <v>1</v>
      </c>
      <c r="T108" s="2">
        <v>10.029999999999999</v>
      </c>
      <c r="U108" s="2">
        <v>2.06</v>
      </c>
      <c r="V108" s="10">
        <v>2</v>
      </c>
      <c r="W108" s="10">
        <v>2</v>
      </c>
      <c r="X108" s="10">
        <v>0.28299999999999997</v>
      </c>
      <c r="Y108" s="10">
        <v>5</v>
      </c>
      <c r="Z108" s="10">
        <v>1</v>
      </c>
      <c r="AA108" s="10">
        <v>0</v>
      </c>
      <c r="AB108" s="10">
        <v>0</v>
      </c>
      <c r="AC108" s="10">
        <v>1</v>
      </c>
      <c r="AD108" s="12">
        <v>0</v>
      </c>
      <c r="AE108" s="11">
        <v>10.025706940874036</v>
      </c>
      <c r="AF108" s="11">
        <v>0.77120822622107965</v>
      </c>
      <c r="AG108" s="11">
        <v>8.4832904884318765</v>
      </c>
      <c r="AH108" s="13">
        <v>0.63636363636363635</v>
      </c>
      <c r="AI108" s="1">
        <v>55</v>
      </c>
      <c r="AJ108" s="1" t="s">
        <v>909</v>
      </c>
      <c r="AK108" s="1" t="s">
        <v>1785</v>
      </c>
      <c r="AL108" s="1" t="s">
        <v>72</v>
      </c>
      <c r="AM108" s="1" t="s">
        <v>1786</v>
      </c>
      <c r="AN108">
        <v>1.37328615656789</v>
      </c>
      <c r="AO108">
        <v>78.796288471244779</v>
      </c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1:62" x14ac:dyDescent="0.3">
      <c r="A109" s="1" t="s">
        <v>13</v>
      </c>
      <c r="B109" s="1" t="s">
        <v>57</v>
      </c>
      <c r="C109" s="1" t="s">
        <v>361</v>
      </c>
      <c r="D109" s="1" t="s">
        <v>37</v>
      </c>
      <c r="E109" s="1" t="s">
        <v>46</v>
      </c>
      <c r="F109" s="1">
        <v>15</v>
      </c>
      <c r="G109" s="1">
        <v>2</v>
      </c>
      <c r="H109" s="1">
        <v>1</v>
      </c>
      <c r="I109" s="1">
        <v>1</v>
      </c>
      <c r="J109" s="1">
        <v>1</v>
      </c>
      <c r="K109" s="1">
        <v>1</v>
      </c>
      <c r="L109" s="2">
        <v>30.33</v>
      </c>
      <c r="M109" s="1">
        <v>34</v>
      </c>
      <c r="N109" s="1">
        <v>26</v>
      </c>
      <c r="O109" s="1">
        <v>26</v>
      </c>
      <c r="P109" s="1">
        <v>20</v>
      </c>
      <c r="Q109" s="1">
        <v>18</v>
      </c>
      <c r="R109" s="2">
        <v>5.34</v>
      </c>
      <c r="S109" s="1">
        <v>7</v>
      </c>
      <c r="T109" s="2">
        <v>7.71</v>
      </c>
      <c r="U109" s="2">
        <v>1.78</v>
      </c>
      <c r="V109" s="10">
        <v>4</v>
      </c>
      <c r="W109" s="10">
        <v>0</v>
      </c>
      <c r="X109" s="10">
        <v>0.29799999999999999</v>
      </c>
      <c r="Y109" s="10">
        <v>4</v>
      </c>
      <c r="Z109" s="10">
        <v>3</v>
      </c>
      <c r="AA109" s="10">
        <v>0</v>
      </c>
      <c r="AB109" s="10">
        <v>5</v>
      </c>
      <c r="AC109" s="10">
        <v>0</v>
      </c>
      <c r="AD109" s="12">
        <v>0.5</v>
      </c>
      <c r="AE109" s="11">
        <v>10.089020771513354</v>
      </c>
      <c r="AF109" s="11">
        <v>2.0771513353115729</v>
      </c>
      <c r="AG109" s="11">
        <v>5.9347181008902083</v>
      </c>
      <c r="AH109" s="13">
        <v>0.9</v>
      </c>
      <c r="AI109" s="1">
        <v>55</v>
      </c>
      <c r="AJ109" s="1" t="s">
        <v>909</v>
      </c>
      <c r="AK109" s="1" t="s">
        <v>80</v>
      </c>
      <c r="AL109" s="1" t="s">
        <v>72</v>
      </c>
      <c r="AM109" s="1" t="s">
        <v>590</v>
      </c>
      <c r="AN109">
        <v>1.37328615656789</v>
      </c>
      <c r="AO109">
        <v>102.5067150929423</v>
      </c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1:62" x14ac:dyDescent="0.3">
      <c r="A110" s="1" t="s">
        <v>13</v>
      </c>
      <c r="B110" s="1" t="s">
        <v>70</v>
      </c>
      <c r="C110" s="1" t="s">
        <v>356</v>
      </c>
      <c r="D110" s="1" t="s">
        <v>45</v>
      </c>
      <c r="E110" s="1" t="s">
        <v>38</v>
      </c>
      <c r="F110" s="1">
        <v>9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2">
        <v>30</v>
      </c>
      <c r="M110" s="1">
        <v>32</v>
      </c>
      <c r="N110" s="1">
        <v>25</v>
      </c>
      <c r="O110" s="1">
        <v>20</v>
      </c>
      <c r="P110" s="1">
        <v>12</v>
      </c>
      <c r="Q110" s="1">
        <v>19</v>
      </c>
      <c r="R110" s="2">
        <v>5.7</v>
      </c>
      <c r="S110" s="1">
        <v>5</v>
      </c>
      <c r="T110" s="2">
        <v>6</v>
      </c>
      <c r="U110" s="2">
        <v>1.47</v>
      </c>
      <c r="V110" s="10">
        <v>5</v>
      </c>
      <c r="W110" s="10">
        <v>1</v>
      </c>
      <c r="X110" s="10">
        <v>0.26900000000000002</v>
      </c>
      <c r="Y110" s="10">
        <v>4</v>
      </c>
      <c r="Z110" s="10">
        <v>0</v>
      </c>
      <c r="AA110" s="10">
        <v>0</v>
      </c>
      <c r="AB110" s="10">
        <v>2</v>
      </c>
      <c r="AC110" s="10">
        <v>0</v>
      </c>
      <c r="AD110" s="12">
        <v>1</v>
      </c>
      <c r="AE110" s="11">
        <v>9.6</v>
      </c>
      <c r="AF110" s="11">
        <v>1.5</v>
      </c>
      <c r="AG110" s="11">
        <v>3.6</v>
      </c>
      <c r="AH110" s="13">
        <v>1.5833333333333333</v>
      </c>
      <c r="AI110" s="1">
        <v>55</v>
      </c>
      <c r="AJ110" s="1" t="s">
        <v>909</v>
      </c>
      <c r="AK110" s="1" t="s">
        <v>71</v>
      </c>
      <c r="AL110" s="1" t="s">
        <v>72</v>
      </c>
      <c r="AM110" s="1" t="s">
        <v>588</v>
      </c>
      <c r="AN110">
        <v>1.37328615656789</v>
      </c>
      <c r="AO110">
        <v>131.72112889443085</v>
      </c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1:62" x14ac:dyDescent="0.3">
      <c r="A111" s="1" t="s">
        <v>13</v>
      </c>
      <c r="B111" s="1" t="s">
        <v>343</v>
      </c>
      <c r="C111" s="1" t="s">
        <v>1121</v>
      </c>
      <c r="D111" s="1" t="s">
        <v>37</v>
      </c>
      <c r="E111" s="1" t="s">
        <v>46</v>
      </c>
      <c r="F111" s="1">
        <v>10</v>
      </c>
      <c r="G111" s="1">
        <v>8</v>
      </c>
      <c r="H111" s="1">
        <v>0</v>
      </c>
      <c r="I111" s="1">
        <v>3</v>
      </c>
      <c r="J111" s="1">
        <v>0</v>
      </c>
      <c r="K111" s="1">
        <v>0</v>
      </c>
      <c r="L111" s="2">
        <v>30</v>
      </c>
      <c r="M111" s="1">
        <v>38</v>
      </c>
      <c r="N111" s="1">
        <v>24</v>
      </c>
      <c r="O111" s="1">
        <v>22</v>
      </c>
      <c r="P111" s="1">
        <v>20</v>
      </c>
      <c r="Q111" s="1">
        <v>22</v>
      </c>
      <c r="R111" s="2">
        <v>6.6</v>
      </c>
      <c r="S111" s="1">
        <v>2</v>
      </c>
      <c r="T111" s="2">
        <v>6.6</v>
      </c>
      <c r="U111" s="2">
        <v>1.93</v>
      </c>
      <c r="V111" s="10">
        <v>11</v>
      </c>
      <c r="W111" s="10">
        <v>1</v>
      </c>
      <c r="X111" s="10">
        <v>0.314</v>
      </c>
      <c r="Y111" s="10">
        <v>4</v>
      </c>
      <c r="Z111" s="10">
        <v>4</v>
      </c>
      <c r="AA111" s="10">
        <v>1</v>
      </c>
      <c r="AB111" s="10">
        <v>2</v>
      </c>
      <c r="AC111" s="10">
        <v>0</v>
      </c>
      <c r="AD111" s="12">
        <v>0</v>
      </c>
      <c r="AE111" s="11">
        <v>11.399999999999999</v>
      </c>
      <c r="AF111" s="11">
        <v>0.6</v>
      </c>
      <c r="AG111" s="11">
        <v>6</v>
      </c>
      <c r="AH111" s="13">
        <v>1.1000000000000001</v>
      </c>
      <c r="AI111" s="1">
        <v>55</v>
      </c>
      <c r="AJ111" s="1" t="s">
        <v>909</v>
      </c>
      <c r="AK111" s="1" t="s">
        <v>1120</v>
      </c>
      <c r="AL111" s="1" t="s">
        <v>72</v>
      </c>
      <c r="AM111" s="1" t="s">
        <v>1122</v>
      </c>
      <c r="AN111">
        <v>1.37328615656789</v>
      </c>
      <c r="AO111">
        <v>119.74648081311896</v>
      </c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1:62" x14ac:dyDescent="0.3">
      <c r="A112" s="1" t="s">
        <v>13</v>
      </c>
      <c r="B112" s="1" t="s">
        <v>592</v>
      </c>
      <c r="C112" s="1" t="s">
        <v>595</v>
      </c>
      <c r="D112" s="1" t="s">
        <v>37</v>
      </c>
      <c r="E112" s="1" t="s">
        <v>594</v>
      </c>
      <c r="F112" s="1">
        <v>9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2">
        <v>13</v>
      </c>
      <c r="M112" s="1">
        <v>12</v>
      </c>
      <c r="N112" s="1">
        <v>16</v>
      </c>
      <c r="O112" s="1">
        <v>15</v>
      </c>
      <c r="P112" s="1">
        <v>17</v>
      </c>
      <c r="Q112" s="1">
        <v>7</v>
      </c>
      <c r="R112" s="2">
        <v>4.8499999999999996</v>
      </c>
      <c r="S112" s="1">
        <v>1</v>
      </c>
      <c r="T112" s="2">
        <v>10.38</v>
      </c>
      <c r="U112" s="2">
        <v>2.23</v>
      </c>
      <c r="V112" s="10">
        <v>2</v>
      </c>
      <c r="W112" s="10">
        <v>0</v>
      </c>
      <c r="X112" s="10">
        <v>0.26700000000000002</v>
      </c>
      <c r="Y112" s="10">
        <v>4</v>
      </c>
      <c r="Z112" s="10">
        <v>6</v>
      </c>
      <c r="AA112" s="10">
        <v>1</v>
      </c>
      <c r="AB112" s="10">
        <v>0</v>
      </c>
      <c r="AC112" s="10">
        <v>0</v>
      </c>
      <c r="AD112" s="12">
        <v>0</v>
      </c>
      <c r="AE112" s="11">
        <v>8.3076923076923084</v>
      </c>
      <c r="AF112" s="11">
        <v>0.69230769230769229</v>
      </c>
      <c r="AG112" s="11">
        <v>11.76923076923077</v>
      </c>
      <c r="AH112" s="13">
        <v>0.41176470588235292</v>
      </c>
      <c r="AI112" s="1">
        <v>55</v>
      </c>
      <c r="AJ112" s="1" t="s">
        <v>909</v>
      </c>
      <c r="AK112" s="1" t="s">
        <v>593</v>
      </c>
      <c r="AL112" s="1" t="s">
        <v>72</v>
      </c>
      <c r="AM112" s="1" t="s">
        <v>596</v>
      </c>
      <c r="AN112">
        <v>1.37328615656789</v>
      </c>
      <c r="AO112">
        <v>76.139380863832869</v>
      </c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1:62" x14ac:dyDescent="0.3">
      <c r="A113" s="1" t="s">
        <v>13</v>
      </c>
      <c r="B113" s="1" t="s">
        <v>1677</v>
      </c>
      <c r="C113" s="1" t="s">
        <v>601</v>
      </c>
      <c r="D113" s="1" t="s">
        <v>56</v>
      </c>
      <c r="E113" s="1" t="s">
        <v>46</v>
      </c>
      <c r="F113" s="1">
        <v>6</v>
      </c>
      <c r="G113" s="1">
        <v>1</v>
      </c>
      <c r="H113" s="1">
        <v>1</v>
      </c>
      <c r="I113" s="1">
        <v>0</v>
      </c>
      <c r="J113" s="1">
        <v>2</v>
      </c>
      <c r="K113" s="1">
        <v>0</v>
      </c>
      <c r="L113" s="2">
        <v>15</v>
      </c>
      <c r="M113" s="1">
        <v>10</v>
      </c>
      <c r="N113" s="1">
        <v>8</v>
      </c>
      <c r="O113" s="1">
        <v>8</v>
      </c>
      <c r="P113" s="1">
        <v>6</v>
      </c>
      <c r="Q113" s="1">
        <v>15</v>
      </c>
      <c r="R113" s="2">
        <v>9</v>
      </c>
      <c r="S113" s="1">
        <v>2</v>
      </c>
      <c r="T113" s="2">
        <v>4.8</v>
      </c>
      <c r="U113" s="2">
        <v>1.07</v>
      </c>
      <c r="V113" s="10">
        <v>2</v>
      </c>
      <c r="W113" s="10">
        <v>0</v>
      </c>
      <c r="X113" s="10">
        <v>0.189</v>
      </c>
      <c r="Y113" s="10">
        <v>3</v>
      </c>
      <c r="Z113" s="10">
        <v>0</v>
      </c>
      <c r="AA113" s="10">
        <v>0</v>
      </c>
      <c r="AB113" s="10">
        <v>1</v>
      </c>
      <c r="AC113" s="10">
        <v>0</v>
      </c>
      <c r="AD113" s="12">
        <v>1</v>
      </c>
      <c r="AE113" s="11">
        <v>6</v>
      </c>
      <c r="AF113" s="11">
        <v>1.2</v>
      </c>
      <c r="AG113" s="11">
        <v>3.6</v>
      </c>
      <c r="AH113" s="13">
        <v>2.5</v>
      </c>
      <c r="AI113" s="1">
        <v>55</v>
      </c>
      <c r="AJ113" s="1" t="s">
        <v>909</v>
      </c>
      <c r="AK113" s="1" t="s">
        <v>600</v>
      </c>
      <c r="AL113" s="1" t="s">
        <v>72</v>
      </c>
      <c r="AM113" s="1" t="s">
        <v>602</v>
      </c>
      <c r="AN113">
        <v>1.37328615656789</v>
      </c>
      <c r="AO113">
        <v>164.65141111803854</v>
      </c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1:62" x14ac:dyDescent="0.3">
      <c r="A114" s="1" t="s">
        <v>13</v>
      </c>
      <c r="B114" s="1" t="s">
        <v>1824</v>
      </c>
      <c r="C114" s="1" t="s">
        <v>605</v>
      </c>
      <c r="D114" s="1" t="s">
        <v>604</v>
      </c>
      <c r="E114" s="1" t="s">
        <v>46</v>
      </c>
      <c r="F114" s="1">
        <v>6</v>
      </c>
      <c r="G114" s="1">
        <v>1</v>
      </c>
      <c r="H114" s="1">
        <v>0</v>
      </c>
      <c r="I114" s="1">
        <v>3</v>
      </c>
      <c r="J114" s="1">
        <v>0</v>
      </c>
      <c r="K114" s="1">
        <v>0</v>
      </c>
      <c r="L114" s="2">
        <v>7.67</v>
      </c>
      <c r="M114" s="1">
        <v>14</v>
      </c>
      <c r="N114" s="1">
        <v>18</v>
      </c>
      <c r="O114" s="1">
        <v>9</v>
      </c>
      <c r="P114" s="1">
        <v>6</v>
      </c>
      <c r="Q114" s="1">
        <v>7</v>
      </c>
      <c r="R114" s="2">
        <v>8.2200000000000006</v>
      </c>
      <c r="S114" s="1">
        <v>0</v>
      </c>
      <c r="T114" s="2">
        <v>10.57</v>
      </c>
      <c r="U114" s="2">
        <v>2.61</v>
      </c>
      <c r="V114" s="10">
        <v>2</v>
      </c>
      <c r="W114" s="10">
        <v>0</v>
      </c>
      <c r="X114" s="10">
        <v>0.35899999999999999</v>
      </c>
      <c r="Y114" s="10">
        <v>3</v>
      </c>
      <c r="Z114" s="10">
        <v>3</v>
      </c>
      <c r="AA114" s="10">
        <v>0</v>
      </c>
      <c r="AB114" s="10">
        <v>1</v>
      </c>
      <c r="AC114" s="10">
        <v>0</v>
      </c>
      <c r="AD114" s="12">
        <v>0</v>
      </c>
      <c r="AE114" s="11">
        <v>16.427640156453716</v>
      </c>
      <c r="AF114" s="11">
        <v>0</v>
      </c>
      <c r="AG114" s="11">
        <v>7.0404172099087354</v>
      </c>
      <c r="AH114" s="13">
        <v>1.1666666666666667</v>
      </c>
      <c r="AI114" s="1">
        <v>55</v>
      </c>
      <c r="AJ114" s="1" t="s">
        <v>909</v>
      </c>
      <c r="AK114" s="1" t="s">
        <v>603</v>
      </c>
      <c r="AL114" s="1" t="s">
        <v>72</v>
      </c>
      <c r="AM114" s="1" t="s">
        <v>606</v>
      </c>
      <c r="AN114">
        <v>1.37328615656789</v>
      </c>
      <c r="AO114">
        <v>74.770744878579478</v>
      </c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1:62" x14ac:dyDescent="0.3">
      <c r="A115" s="1" t="s">
        <v>13</v>
      </c>
      <c r="B115" s="1" t="s">
        <v>54</v>
      </c>
      <c r="C115" s="1" t="s">
        <v>1141</v>
      </c>
      <c r="D115" s="1" t="s">
        <v>52</v>
      </c>
      <c r="E115" s="1" t="s">
        <v>154</v>
      </c>
      <c r="F115" s="1">
        <v>9</v>
      </c>
      <c r="G115" s="1">
        <v>1</v>
      </c>
      <c r="H115" s="1">
        <v>1</v>
      </c>
      <c r="I115" s="1">
        <v>1</v>
      </c>
      <c r="J115" s="1">
        <v>3</v>
      </c>
      <c r="K115" s="1">
        <v>0</v>
      </c>
      <c r="L115" s="2">
        <v>15.33</v>
      </c>
      <c r="M115" s="1">
        <v>14</v>
      </c>
      <c r="N115" s="1">
        <v>11</v>
      </c>
      <c r="O115" s="1">
        <v>5</v>
      </c>
      <c r="P115" s="1">
        <v>3</v>
      </c>
      <c r="Q115" s="1">
        <v>10</v>
      </c>
      <c r="R115" s="2">
        <v>5.87</v>
      </c>
      <c r="S115" s="1">
        <v>2</v>
      </c>
      <c r="T115" s="2">
        <v>2.93</v>
      </c>
      <c r="U115" s="2">
        <v>1.1100000000000001</v>
      </c>
      <c r="V115" s="10">
        <v>2</v>
      </c>
      <c r="W115" s="10">
        <v>0</v>
      </c>
      <c r="X115" s="10">
        <v>0.23300000000000001</v>
      </c>
      <c r="Y115" s="10">
        <v>2</v>
      </c>
      <c r="Z115" s="10">
        <v>1</v>
      </c>
      <c r="AA115" s="10">
        <v>0</v>
      </c>
      <c r="AB115" s="10">
        <v>1</v>
      </c>
      <c r="AC115" s="10">
        <v>0</v>
      </c>
      <c r="AD115" s="12">
        <v>0.5</v>
      </c>
      <c r="AE115" s="11">
        <v>8.2191780821917799</v>
      </c>
      <c r="AF115" s="11">
        <v>1.1741682974559686</v>
      </c>
      <c r="AG115" s="11">
        <v>1.7612524461839529</v>
      </c>
      <c r="AH115" s="13">
        <v>3.3333333333333335</v>
      </c>
      <c r="AI115" s="1">
        <v>55</v>
      </c>
      <c r="AJ115" s="1" t="s">
        <v>909</v>
      </c>
      <c r="AK115" s="1" t="s">
        <v>1140</v>
      </c>
      <c r="AL115" s="1" t="s">
        <v>72</v>
      </c>
      <c r="AM115" s="1" t="s">
        <v>1142</v>
      </c>
      <c r="AN115">
        <v>1.37328615656789</v>
      </c>
      <c r="AO115">
        <v>269.73610012511438</v>
      </c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1:62" x14ac:dyDescent="0.3">
      <c r="A116" s="1" t="s">
        <v>13</v>
      </c>
      <c r="B116" s="1" t="s">
        <v>1855</v>
      </c>
      <c r="C116" s="1" t="s">
        <v>365</v>
      </c>
      <c r="D116" s="1" t="s">
        <v>37</v>
      </c>
      <c r="E116" s="1" t="s">
        <v>46</v>
      </c>
      <c r="F116" s="1">
        <v>3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2">
        <v>3.33</v>
      </c>
      <c r="M116" s="1">
        <v>6</v>
      </c>
      <c r="N116" s="1">
        <v>8</v>
      </c>
      <c r="O116" s="1">
        <v>8</v>
      </c>
      <c r="P116" s="1">
        <v>5</v>
      </c>
      <c r="Q116" s="1">
        <v>2</v>
      </c>
      <c r="R116" s="2">
        <v>5.4</v>
      </c>
      <c r="S116" s="1">
        <v>1</v>
      </c>
      <c r="T116" s="2">
        <v>21.6</v>
      </c>
      <c r="U116" s="2">
        <v>3.3</v>
      </c>
      <c r="V116" s="10">
        <v>1</v>
      </c>
      <c r="W116" s="10">
        <v>0</v>
      </c>
      <c r="X116" s="10">
        <v>0.375</v>
      </c>
      <c r="Y116" s="10">
        <v>2</v>
      </c>
      <c r="Z116" s="10">
        <v>0</v>
      </c>
      <c r="AA116" s="10">
        <v>0</v>
      </c>
      <c r="AB116" s="10">
        <v>0</v>
      </c>
      <c r="AC116" s="10">
        <v>0</v>
      </c>
      <c r="AD116" s="12">
        <v>0</v>
      </c>
      <c r="AE116" s="11">
        <v>16.216216216216218</v>
      </c>
      <c r="AF116" s="11">
        <v>2.7027027027027026</v>
      </c>
      <c r="AG116" s="11">
        <v>13.513513513513512</v>
      </c>
      <c r="AH116" s="13">
        <v>0.4</v>
      </c>
      <c r="AI116" s="1">
        <v>55</v>
      </c>
      <c r="AJ116" s="1" t="s">
        <v>909</v>
      </c>
      <c r="AK116" s="1" t="s">
        <v>88</v>
      </c>
      <c r="AL116" s="1" t="s">
        <v>72</v>
      </c>
      <c r="AM116" s="1" t="s">
        <v>612</v>
      </c>
      <c r="AN116">
        <v>1.37328615656789</v>
      </c>
      <c r="AO116">
        <v>36.589202470675232</v>
      </c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1:62" x14ac:dyDescent="0.3">
      <c r="A117" s="1" t="s">
        <v>13</v>
      </c>
      <c r="B117" s="1" t="s">
        <v>1583</v>
      </c>
      <c r="C117" s="1" t="s">
        <v>1527</v>
      </c>
      <c r="D117" s="1" t="s">
        <v>52</v>
      </c>
      <c r="E117" s="1" t="s">
        <v>46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2">
        <v>0</v>
      </c>
      <c r="M117" s="1">
        <v>0</v>
      </c>
      <c r="N117" s="1">
        <v>2</v>
      </c>
      <c r="O117" s="1">
        <v>2</v>
      </c>
      <c r="P117" s="1">
        <v>2</v>
      </c>
      <c r="Q117" s="1">
        <v>0</v>
      </c>
      <c r="R117" s="2">
        <v>0</v>
      </c>
      <c r="S117" s="1">
        <v>0</v>
      </c>
      <c r="T117" s="2">
        <v>1000</v>
      </c>
      <c r="U117" s="2">
        <v>0</v>
      </c>
      <c r="V117" s="10">
        <v>0</v>
      </c>
      <c r="W117" s="10">
        <v>0</v>
      </c>
      <c r="X117" s="10">
        <v>0</v>
      </c>
      <c r="Y117" s="10">
        <v>2</v>
      </c>
      <c r="Z117" s="10">
        <v>0</v>
      </c>
      <c r="AA117" s="10">
        <v>0</v>
      </c>
      <c r="AB117" s="10">
        <v>0</v>
      </c>
      <c r="AC117" s="10">
        <v>0</v>
      </c>
      <c r="AD117" s="12">
        <v>0</v>
      </c>
      <c r="AE117" s="11" t="e">
        <v>#NUM!</v>
      </c>
      <c r="AF117" s="11" t="e">
        <v>#NUM!</v>
      </c>
      <c r="AG117" s="11" t="e">
        <v>#NUM!</v>
      </c>
      <c r="AH117" s="13">
        <v>0</v>
      </c>
      <c r="AI117" s="1">
        <v>55</v>
      </c>
      <c r="AJ117" s="1" t="s">
        <v>909</v>
      </c>
      <c r="AK117" s="1" t="s">
        <v>1559</v>
      </c>
      <c r="AL117" s="1" t="s">
        <v>72</v>
      </c>
      <c r="AM117" s="1" t="s">
        <v>1560</v>
      </c>
      <c r="AN117">
        <v>1.37328615656789</v>
      </c>
      <c r="AO117">
        <v>0.79032677336658519</v>
      </c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1:62" x14ac:dyDescent="0.3">
      <c r="A118" s="1" t="s">
        <v>13</v>
      </c>
      <c r="B118" s="1" t="s">
        <v>1814</v>
      </c>
      <c r="C118" s="1" t="s">
        <v>357</v>
      </c>
      <c r="D118" s="1" t="s">
        <v>37</v>
      </c>
      <c r="E118" s="1" t="s">
        <v>38</v>
      </c>
      <c r="F118" s="1">
        <v>7</v>
      </c>
      <c r="G118" s="1">
        <v>7</v>
      </c>
      <c r="H118" s="1">
        <v>3</v>
      </c>
      <c r="I118" s="1">
        <v>2</v>
      </c>
      <c r="J118" s="1">
        <v>0</v>
      </c>
      <c r="K118" s="1">
        <v>0</v>
      </c>
      <c r="L118" s="2">
        <v>35.67</v>
      </c>
      <c r="M118" s="1">
        <v>30</v>
      </c>
      <c r="N118" s="1">
        <v>13</v>
      </c>
      <c r="O118" s="1">
        <v>11</v>
      </c>
      <c r="P118" s="1">
        <v>11</v>
      </c>
      <c r="Q118" s="1">
        <v>57</v>
      </c>
      <c r="R118" s="2">
        <v>14.38</v>
      </c>
      <c r="S118" s="1">
        <v>2</v>
      </c>
      <c r="T118" s="2">
        <v>2.78</v>
      </c>
      <c r="U118" s="2">
        <v>1.1499999999999999</v>
      </c>
      <c r="V118" s="10">
        <v>9</v>
      </c>
      <c r="W118" s="10">
        <v>0</v>
      </c>
      <c r="X118" s="10">
        <v>0.221</v>
      </c>
      <c r="Y118" s="10">
        <v>1</v>
      </c>
      <c r="Z118" s="10">
        <v>4</v>
      </c>
      <c r="AA118" s="10">
        <v>0</v>
      </c>
      <c r="AB118" s="10">
        <v>1</v>
      </c>
      <c r="AC118" s="10">
        <v>2</v>
      </c>
      <c r="AD118" s="12">
        <v>0.6</v>
      </c>
      <c r="AE118" s="11">
        <v>7.5693860386879726</v>
      </c>
      <c r="AF118" s="11">
        <v>0.50462573591253157</v>
      </c>
      <c r="AG118" s="11">
        <v>2.7754415475189234</v>
      </c>
      <c r="AH118" s="13">
        <v>5.1818181818181817</v>
      </c>
      <c r="AI118" s="1">
        <v>55</v>
      </c>
      <c r="AJ118" s="1" t="s">
        <v>909</v>
      </c>
      <c r="AK118" s="1" t="s">
        <v>73</v>
      </c>
      <c r="AL118" s="1" t="s">
        <v>72</v>
      </c>
      <c r="AM118" s="1" t="s">
        <v>589</v>
      </c>
      <c r="AN118">
        <v>1.37328615656789</v>
      </c>
      <c r="AO118">
        <v>284.29020624697307</v>
      </c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1:62" x14ac:dyDescent="0.3">
      <c r="A119" s="1" t="s">
        <v>13</v>
      </c>
      <c r="B119" s="1" t="s">
        <v>62</v>
      </c>
      <c r="C119" s="1" t="s">
        <v>1156</v>
      </c>
      <c r="D119" s="1" t="s">
        <v>52</v>
      </c>
      <c r="E119" s="1" t="s">
        <v>46</v>
      </c>
      <c r="F119" s="1">
        <v>8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2">
        <v>9.67</v>
      </c>
      <c r="M119" s="1">
        <v>15</v>
      </c>
      <c r="N119" s="1">
        <v>8</v>
      </c>
      <c r="O119" s="1">
        <v>6</v>
      </c>
      <c r="P119" s="1">
        <v>6</v>
      </c>
      <c r="Q119" s="1">
        <v>14</v>
      </c>
      <c r="R119" s="2">
        <v>13.03</v>
      </c>
      <c r="S119" s="1">
        <v>0</v>
      </c>
      <c r="T119" s="2">
        <v>5.59</v>
      </c>
      <c r="U119" s="2">
        <v>2.17</v>
      </c>
      <c r="V119" s="10">
        <v>0</v>
      </c>
      <c r="W119" s="10">
        <v>3</v>
      </c>
      <c r="X119" s="10">
        <v>0.34100000000000003</v>
      </c>
      <c r="Y119" s="10">
        <v>1</v>
      </c>
      <c r="Z119" s="10">
        <v>2</v>
      </c>
      <c r="AA119" s="10">
        <v>0</v>
      </c>
      <c r="AB119" s="10">
        <v>1</v>
      </c>
      <c r="AC119" s="10">
        <v>0</v>
      </c>
      <c r="AD119" s="12">
        <v>0</v>
      </c>
      <c r="AE119" s="11">
        <v>13.960703205791107</v>
      </c>
      <c r="AF119" s="11">
        <v>0</v>
      </c>
      <c r="AG119" s="11">
        <v>5.5842812823164429</v>
      </c>
      <c r="AH119" s="13">
        <v>2.3333333333333335</v>
      </c>
      <c r="AI119" s="1">
        <v>55</v>
      </c>
      <c r="AJ119" s="1" t="s">
        <v>909</v>
      </c>
      <c r="AK119" s="1" t="s">
        <v>1155</v>
      </c>
      <c r="AL119" s="1" t="s">
        <v>72</v>
      </c>
      <c r="AM119" s="1" t="s">
        <v>1157</v>
      </c>
      <c r="AN119">
        <v>1.37328615656789</v>
      </c>
      <c r="AO119">
        <v>141.38224926056978</v>
      </c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1:62" x14ac:dyDescent="0.3">
      <c r="A120" s="1" t="s">
        <v>13</v>
      </c>
      <c r="B120" s="1" t="s">
        <v>2245</v>
      </c>
      <c r="C120" s="1" t="s">
        <v>2070</v>
      </c>
      <c r="D120" s="1" t="s">
        <v>37</v>
      </c>
      <c r="E120" s="1" t="s">
        <v>46</v>
      </c>
      <c r="F120" s="1">
        <v>3</v>
      </c>
      <c r="G120" s="1">
        <v>0</v>
      </c>
      <c r="H120" s="1">
        <v>0</v>
      </c>
      <c r="I120" s="1">
        <v>0</v>
      </c>
      <c r="J120" s="1">
        <v>1</v>
      </c>
      <c r="K120" s="1">
        <v>0</v>
      </c>
      <c r="L120" s="2">
        <v>4</v>
      </c>
      <c r="M120" s="1">
        <v>4</v>
      </c>
      <c r="N120" s="1">
        <v>7</v>
      </c>
      <c r="O120" s="1">
        <v>4</v>
      </c>
      <c r="P120" s="1">
        <v>2</v>
      </c>
      <c r="Q120" s="1">
        <v>6</v>
      </c>
      <c r="R120" s="2">
        <v>13.5</v>
      </c>
      <c r="S120" s="1">
        <v>0</v>
      </c>
      <c r="T120" s="2">
        <v>9</v>
      </c>
      <c r="U120" s="2">
        <v>1.5</v>
      </c>
      <c r="V120" s="10">
        <v>0</v>
      </c>
      <c r="W120" s="10">
        <v>0</v>
      </c>
      <c r="X120" s="10">
        <v>0.222</v>
      </c>
      <c r="Y120" s="10">
        <v>1</v>
      </c>
      <c r="Z120" s="10">
        <v>2</v>
      </c>
      <c r="AA120" s="10">
        <v>0</v>
      </c>
      <c r="AB120" s="10">
        <v>0</v>
      </c>
      <c r="AC120" s="10">
        <v>0</v>
      </c>
      <c r="AD120" s="12">
        <v>0</v>
      </c>
      <c r="AE120" s="11">
        <v>9</v>
      </c>
      <c r="AF120" s="11">
        <v>0</v>
      </c>
      <c r="AG120" s="11">
        <v>4.5</v>
      </c>
      <c r="AH120" s="13">
        <v>3</v>
      </c>
      <c r="AI120" s="1">
        <v>55</v>
      </c>
      <c r="AJ120" s="1" t="s">
        <v>909</v>
      </c>
      <c r="AK120" s="1" t="s">
        <v>2081</v>
      </c>
      <c r="AL120" s="1" t="s">
        <v>72</v>
      </c>
      <c r="AM120" s="1" t="s">
        <v>2082</v>
      </c>
      <c r="AN120">
        <v>1.37328615656789</v>
      </c>
      <c r="AO120">
        <v>87.81408592962056</v>
      </c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1:62" x14ac:dyDescent="0.3">
      <c r="A121" s="1" t="s">
        <v>13</v>
      </c>
      <c r="B121" s="1" t="s">
        <v>1584</v>
      </c>
      <c r="C121" s="1" t="s">
        <v>920</v>
      </c>
      <c r="D121" s="1" t="s">
        <v>52</v>
      </c>
      <c r="E121" s="1" t="s">
        <v>46</v>
      </c>
      <c r="F121" s="1">
        <v>3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2">
        <v>3</v>
      </c>
      <c r="M121" s="1">
        <v>4</v>
      </c>
      <c r="N121" s="1">
        <v>4</v>
      </c>
      <c r="O121" s="1">
        <v>4</v>
      </c>
      <c r="P121" s="1">
        <v>8</v>
      </c>
      <c r="Q121" s="1">
        <v>4</v>
      </c>
      <c r="R121" s="2">
        <v>12</v>
      </c>
      <c r="S121" s="1">
        <v>1</v>
      </c>
      <c r="T121" s="2">
        <v>12</v>
      </c>
      <c r="U121" s="2">
        <v>4</v>
      </c>
      <c r="V121" s="10">
        <v>0</v>
      </c>
      <c r="W121" s="10">
        <v>0</v>
      </c>
      <c r="X121" s="10">
        <v>0.33300000000000002</v>
      </c>
      <c r="Y121" s="10">
        <v>1</v>
      </c>
      <c r="Z121" s="10">
        <v>0</v>
      </c>
      <c r="AA121" s="10">
        <v>0</v>
      </c>
      <c r="AB121" s="10">
        <v>0</v>
      </c>
      <c r="AC121" s="10">
        <v>0</v>
      </c>
      <c r="AD121" s="12">
        <v>0</v>
      </c>
      <c r="AE121" s="11">
        <v>12</v>
      </c>
      <c r="AF121" s="11">
        <v>3</v>
      </c>
      <c r="AG121" s="11">
        <v>24</v>
      </c>
      <c r="AH121" s="13">
        <v>0.5</v>
      </c>
      <c r="AI121" s="1">
        <v>55</v>
      </c>
      <c r="AJ121" s="1" t="s">
        <v>909</v>
      </c>
      <c r="AK121" s="1" t="s">
        <v>919</v>
      </c>
      <c r="AL121" s="1" t="s">
        <v>72</v>
      </c>
      <c r="AM121" s="1" t="s">
        <v>921</v>
      </c>
      <c r="AN121">
        <v>1.37328615656789</v>
      </c>
      <c r="AO121">
        <v>65.860564447215424</v>
      </c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1:62" x14ac:dyDescent="0.3">
      <c r="A122" s="1" t="s">
        <v>13</v>
      </c>
      <c r="B122" s="1" t="s">
        <v>1554</v>
      </c>
      <c r="C122" s="1" t="s">
        <v>359</v>
      </c>
      <c r="D122" s="1" t="s">
        <v>52</v>
      </c>
      <c r="E122" s="1" t="s">
        <v>77</v>
      </c>
      <c r="F122" s="1">
        <v>3</v>
      </c>
      <c r="G122" s="1">
        <v>2</v>
      </c>
      <c r="H122" s="1">
        <v>2</v>
      </c>
      <c r="I122" s="1">
        <v>0</v>
      </c>
      <c r="J122" s="1">
        <v>0</v>
      </c>
      <c r="K122" s="1">
        <v>0</v>
      </c>
      <c r="L122" s="2">
        <v>14.33</v>
      </c>
      <c r="M122" s="1">
        <v>14</v>
      </c>
      <c r="N122" s="1">
        <v>3</v>
      </c>
      <c r="O122" s="1">
        <v>1</v>
      </c>
      <c r="P122" s="1">
        <v>4</v>
      </c>
      <c r="Q122" s="1">
        <v>16</v>
      </c>
      <c r="R122" s="2">
        <v>10.050000000000001</v>
      </c>
      <c r="S122" s="1">
        <v>0</v>
      </c>
      <c r="T122" s="2">
        <v>0.63</v>
      </c>
      <c r="U122" s="2">
        <v>1.26</v>
      </c>
      <c r="V122" s="10">
        <v>2</v>
      </c>
      <c r="W122" s="10">
        <v>0</v>
      </c>
      <c r="X122" s="10">
        <v>0.255</v>
      </c>
      <c r="Y122" s="10">
        <v>0</v>
      </c>
      <c r="Z122" s="10">
        <v>1</v>
      </c>
      <c r="AA122" s="10">
        <v>0</v>
      </c>
      <c r="AB122" s="10">
        <v>1</v>
      </c>
      <c r="AC122" s="10">
        <v>0</v>
      </c>
      <c r="AD122" s="12">
        <v>1</v>
      </c>
      <c r="AE122" s="11">
        <v>8.792742498255409</v>
      </c>
      <c r="AF122" s="11">
        <v>0</v>
      </c>
      <c r="AG122" s="11">
        <v>2.5122121423586883</v>
      </c>
      <c r="AH122" s="13">
        <v>4</v>
      </c>
      <c r="AI122" s="1">
        <v>55</v>
      </c>
      <c r="AJ122" s="1" t="s">
        <v>909</v>
      </c>
      <c r="AK122" s="1" t="s">
        <v>76</v>
      </c>
      <c r="AL122" s="1" t="s">
        <v>72</v>
      </c>
      <c r="AM122" s="1" t="s">
        <v>597</v>
      </c>
      <c r="AN122">
        <v>1.37328615656789</v>
      </c>
      <c r="AO122">
        <v>1254.4869418517223</v>
      </c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1:62" x14ac:dyDescent="0.3">
      <c r="A123" s="1" t="s">
        <v>13</v>
      </c>
      <c r="B123" s="1" t="s">
        <v>250</v>
      </c>
      <c r="C123" s="1" t="s">
        <v>1770</v>
      </c>
      <c r="D123" s="1" t="s">
        <v>56</v>
      </c>
      <c r="E123" s="1" t="s">
        <v>38</v>
      </c>
      <c r="F123" s="1">
        <v>6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2">
        <v>12.33</v>
      </c>
      <c r="M123" s="1">
        <v>17</v>
      </c>
      <c r="N123" s="1">
        <v>8</v>
      </c>
      <c r="O123" s="1">
        <v>7</v>
      </c>
      <c r="P123" s="1">
        <v>7</v>
      </c>
      <c r="Q123" s="1">
        <v>15</v>
      </c>
      <c r="R123" s="2">
        <v>10.95</v>
      </c>
      <c r="S123" s="1">
        <v>1</v>
      </c>
      <c r="T123" s="2">
        <v>5.1100000000000003</v>
      </c>
      <c r="U123" s="2">
        <v>1.95</v>
      </c>
      <c r="V123" s="10">
        <v>2</v>
      </c>
      <c r="W123" s="10">
        <v>2</v>
      </c>
      <c r="X123" s="10">
        <v>0.32100000000000001</v>
      </c>
      <c r="Y123" s="10">
        <v>0</v>
      </c>
      <c r="Z123" s="10">
        <v>0</v>
      </c>
      <c r="AA123" s="10">
        <v>1</v>
      </c>
      <c r="AB123" s="10">
        <v>0</v>
      </c>
      <c r="AC123" s="10">
        <v>0</v>
      </c>
      <c r="AD123" s="12">
        <v>1</v>
      </c>
      <c r="AE123" s="11">
        <v>12.408759124087592</v>
      </c>
      <c r="AF123" s="11">
        <v>0.72992700729927007</v>
      </c>
      <c r="AG123" s="11">
        <v>5.1094890510948909</v>
      </c>
      <c r="AH123" s="13">
        <v>2.1428571428571428</v>
      </c>
      <c r="AI123" s="1">
        <v>55</v>
      </c>
      <c r="AJ123" s="1" t="s">
        <v>909</v>
      </c>
      <c r="AK123" s="1" t="s">
        <v>1775</v>
      </c>
      <c r="AL123" s="1" t="s">
        <v>72</v>
      </c>
      <c r="AM123" s="1" t="s">
        <v>1776</v>
      </c>
      <c r="AN123">
        <v>1.37328615656789</v>
      </c>
      <c r="AO123">
        <v>154.66277365295204</v>
      </c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1:62" x14ac:dyDescent="0.3">
      <c r="A124" s="1" t="s">
        <v>13</v>
      </c>
      <c r="B124" s="1" t="s">
        <v>66</v>
      </c>
      <c r="C124" s="1" t="s">
        <v>1589</v>
      </c>
      <c r="D124" s="1" t="s">
        <v>37</v>
      </c>
      <c r="E124" s="1" t="s">
        <v>46</v>
      </c>
      <c r="F124" s="1">
        <v>5</v>
      </c>
      <c r="G124" s="1">
        <v>0</v>
      </c>
      <c r="H124" s="1">
        <v>2</v>
      </c>
      <c r="I124" s="1">
        <v>0</v>
      </c>
      <c r="J124" s="1">
        <v>0</v>
      </c>
      <c r="K124" s="1">
        <v>0</v>
      </c>
      <c r="L124" s="2">
        <v>10</v>
      </c>
      <c r="M124" s="1">
        <v>8</v>
      </c>
      <c r="N124" s="1">
        <v>8</v>
      </c>
      <c r="O124" s="1">
        <v>8</v>
      </c>
      <c r="P124" s="1">
        <v>7</v>
      </c>
      <c r="Q124" s="1">
        <v>6</v>
      </c>
      <c r="R124" s="2">
        <v>5.4</v>
      </c>
      <c r="S124" s="1">
        <v>3</v>
      </c>
      <c r="T124" s="2">
        <v>7.2</v>
      </c>
      <c r="U124" s="2">
        <v>1.5</v>
      </c>
      <c r="V124" s="10">
        <v>1</v>
      </c>
      <c r="W124" s="10">
        <v>0</v>
      </c>
      <c r="X124" s="10">
        <v>0.216</v>
      </c>
      <c r="Y124" s="10">
        <v>0</v>
      </c>
      <c r="Z124" s="10">
        <v>4</v>
      </c>
      <c r="AA124" s="10">
        <v>0</v>
      </c>
      <c r="AB124" s="10">
        <v>2</v>
      </c>
      <c r="AC124" s="10">
        <v>0</v>
      </c>
      <c r="AD124" s="12">
        <v>1</v>
      </c>
      <c r="AE124" s="11">
        <v>7.2</v>
      </c>
      <c r="AF124" s="11">
        <v>2.6999999999999997</v>
      </c>
      <c r="AG124" s="11">
        <v>6.3</v>
      </c>
      <c r="AH124" s="13">
        <v>0.8571428571428571</v>
      </c>
      <c r="AI124" s="1">
        <v>55</v>
      </c>
      <c r="AJ124" s="1" t="s">
        <v>909</v>
      </c>
      <c r="AK124" s="1" t="s">
        <v>1593</v>
      </c>
      <c r="AL124" s="1" t="s">
        <v>72</v>
      </c>
      <c r="AM124" s="1" t="s">
        <v>1594</v>
      </c>
      <c r="AN124">
        <v>1.37328615656789</v>
      </c>
      <c r="AO124">
        <v>109.76760741202571</v>
      </c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1:62" x14ac:dyDescent="0.3">
      <c r="A125" s="1" t="s">
        <v>13</v>
      </c>
      <c r="B125" s="1" t="s">
        <v>2246</v>
      </c>
      <c r="C125" s="1" t="s">
        <v>2177</v>
      </c>
      <c r="D125" s="1" t="s">
        <v>2190</v>
      </c>
      <c r="E125" s="1" t="s">
        <v>46</v>
      </c>
      <c r="F125" s="1">
        <v>2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2">
        <v>2.33</v>
      </c>
      <c r="M125" s="1">
        <v>2</v>
      </c>
      <c r="N125" s="1">
        <v>3</v>
      </c>
      <c r="O125" s="1">
        <v>3</v>
      </c>
      <c r="P125" s="1">
        <v>3</v>
      </c>
      <c r="Q125" s="1">
        <v>3</v>
      </c>
      <c r="R125" s="2">
        <v>11.57</v>
      </c>
      <c r="S125" s="1">
        <v>0</v>
      </c>
      <c r="T125" s="2">
        <v>11.57</v>
      </c>
      <c r="U125" s="2">
        <v>2.14</v>
      </c>
      <c r="V125" s="10">
        <v>1</v>
      </c>
      <c r="W125" s="10">
        <v>0</v>
      </c>
      <c r="X125" s="10">
        <v>0.222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2">
        <v>0</v>
      </c>
      <c r="AE125" s="11">
        <v>7.7253218884120169</v>
      </c>
      <c r="AF125" s="11">
        <v>0</v>
      </c>
      <c r="AG125" s="11">
        <v>11.587982832618026</v>
      </c>
      <c r="AH125" s="13">
        <v>1</v>
      </c>
      <c r="AI125" s="1">
        <v>55</v>
      </c>
      <c r="AJ125" s="1" t="s">
        <v>909</v>
      </c>
      <c r="AK125" s="1" t="s">
        <v>2191</v>
      </c>
      <c r="AL125" s="1" t="s">
        <v>72</v>
      </c>
      <c r="AM125" s="1" t="s">
        <v>2192</v>
      </c>
      <c r="AN125">
        <v>1.37328615656789</v>
      </c>
      <c r="AO125">
        <v>68.308277732634849</v>
      </c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1:62" x14ac:dyDescent="0.3">
      <c r="A126" s="1" t="s">
        <v>13</v>
      </c>
      <c r="B126" s="1" t="s">
        <v>805</v>
      </c>
      <c r="C126" s="1" t="s">
        <v>608</v>
      </c>
      <c r="D126" s="1" t="s">
        <v>56</v>
      </c>
      <c r="E126" s="1" t="s">
        <v>154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2">
        <v>1</v>
      </c>
      <c r="M126" s="1">
        <v>2</v>
      </c>
      <c r="N126" s="1">
        <v>2</v>
      </c>
      <c r="O126" s="1">
        <v>2</v>
      </c>
      <c r="P126" s="1">
        <v>0</v>
      </c>
      <c r="Q126" s="1">
        <v>1</v>
      </c>
      <c r="R126" s="2">
        <v>9</v>
      </c>
      <c r="S126" s="1">
        <v>1</v>
      </c>
      <c r="T126" s="2">
        <v>18</v>
      </c>
      <c r="U126" s="2">
        <v>2</v>
      </c>
      <c r="V126" s="10">
        <v>0</v>
      </c>
      <c r="W126" s="10">
        <v>0</v>
      </c>
      <c r="X126" s="10">
        <v>0.4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2">
        <v>0</v>
      </c>
      <c r="AE126" s="11">
        <v>18</v>
      </c>
      <c r="AF126" s="11">
        <v>9</v>
      </c>
      <c r="AG126" s="11">
        <v>0</v>
      </c>
      <c r="AH126" s="13" t="e">
        <v>#NUM!</v>
      </c>
      <c r="AI126" s="1">
        <v>55</v>
      </c>
      <c r="AJ126" s="1" t="s">
        <v>909</v>
      </c>
      <c r="AK126" s="1" t="s">
        <v>607</v>
      </c>
      <c r="AL126" s="1" t="s">
        <v>72</v>
      </c>
      <c r="AM126" s="1" t="s">
        <v>609</v>
      </c>
      <c r="AN126">
        <v>1.37328615656789</v>
      </c>
      <c r="AO126">
        <v>43.90704296481028</v>
      </c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1:62" x14ac:dyDescent="0.3">
      <c r="A127" s="1" t="s">
        <v>13</v>
      </c>
      <c r="B127" s="1" t="s">
        <v>109</v>
      </c>
      <c r="C127" s="1" t="s">
        <v>1793</v>
      </c>
      <c r="D127" s="1" t="s">
        <v>1817</v>
      </c>
      <c r="E127" s="1" t="s">
        <v>154</v>
      </c>
      <c r="F127" s="1">
        <v>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2">
        <v>1</v>
      </c>
      <c r="M127" s="1">
        <v>0</v>
      </c>
      <c r="N127" s="1">
        <v>4</v>
      </c>
      <c r="O127" s="1">
        <v>3</v>
      </c>
      <c r="P127" s="1">
        <v>6</v>
      </c>
      <c r="Q127" s="1">
        <v>1</v>
      </c>
      <c r="R127" s="2">
        <v>9</v>
      </c>
      <c r="S127" s="1">
        <v>0</v>
      </c>
      <c r="T127" s="2">
        <v>27</v>
      </c>
      <c r="U127" s="2">
        <v>6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1</v>
      </c>
      <c r="AB127" s="10">
        <v>0</v>
      </c>
      <c r="AC127" s="10">
        <v>0</v>
      </c>
      <c r="AD127" s="12">
        <v>0</v>
      </c>
      <c r="AE127" s="11">
        <v>0</v>
      </c>
      <c r="AF127" s="11">
        <v>0</v>
      </c>
      <c r="AG127" s="11">
        <v>54</v>
      </c>
      <c r="AH127" s="13">
        <v>0.16666666666666666</v>
      </c>
      <c r="AI127" s="1">
        <v>55</v>
      </c>
      <c r="AJ127" s="1" t="s">
        <v>909</v>
      </c>
      <c r="AK127" s="1" t="s">
        <v>1818</v>
      </c>
      <c r="AL127" s="1" t="s">
        <v>72</v>
      </c>
      <c r="AM127" s="1" t="s">
        <v>1819</v>
      </c>
      <c r="AN127">
        <v>1.37328615656789</v>
      </c>
      <c r="AO127">
        <v>29.271361976540192</v>
      </c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1:62" x14ac:dyDescent="0.3">
      <c r="A128" s="1" t="s">
        <v>13</v>
      </c>
      <c r="B128" s="1" t="s">
        <v>101</v>
      </c>
      <c r="C128" s="1" t="s">
        <v>2256</v>
      </c>
      <c r="D128" s="1" t="s">
        <v>52</v>
      </c>
      <c r="E128" s="1" t="s">
        <v>594</v>
      </c>
      <c r="F128" s="1">
        <v>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2">
        <v>1</v>
      </c>
      <c r="M128" s="1">
        <v>0</v>
      </c>
      <c r="N128" s="1">
        <v>0</v>
      </c>
      <c r="O128" s="1">
        <v>0</v>
      </c>
      <c r="P128" s="1">
        <v>2</v>
      </c>
      <c r="Q128" s="1">
        <v>0</v>
      </c>
      <c r="R128" s="2">
        <v>0</v>
      </c>
      <c r="S128" s="1">
        <v>0</v>
      </c>
      <c r="T128" s="2">
        <v>0</v>
      </c>
      <c r="U128" s="2">
        <v>2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2">
        <v>0</v>
      </c>
      <c r="AE128" s="11">
        <v>0</v>
      </c>
      <c r="AF128" s="11">
        <v>0</v>
      </c>
      <c r="AG128" s="11">
        <v>18</v>
      </c>
      <c r="AH128" s="13">
        <v>0</v>
      </c>
      <c r="AI128" s="1">
        <v>55</v>
      </c>
      <c r="AJ128" s="1" t="s">
        <v>909</v>
      </c>
      <c r="AK128" s="1" t="s">
        <v>2261</v>
      </c>
      <c r="AL128" s="1" t="s">
        <v>72</v>
      </c>
      <c r="AM128" s="1" t="s">
        <v>2262</v>
      </c>
      <c r="AN128">
        <v>1.37328615656789</v>
      </c>
      <c r="AO128">
        <v>1500</v>
      </c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1:62" x14ac:dyDescent="0.3">
      <c r="A129" s="1" t="s">
        <v>13</v>
      </c>
      <c r="B129" s="1" t="s">
        <v>1592</v>
      </c>
      <c r="C129" s="1" t="s">
        <v>1791</v>
      </c>
      <c r="D129" s="1" t="s">
        <v>45</v>
      </c>
      <c r="E129" s="1" t="s">
        <v>594</v>
      </c>
      <c r="F129" s="1">
        <v>1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2">
        <v>1</v>
      </c>
      <c r="M129" s="1">
        <v>1</v>
      </c>
      <c r="N129" s="1">
        <v>1</v>
      </c>
      <c r="O129" s="1">
        <v>1</v>
      </c>
      <c r="P129" s="1">
        <v>0</v>
      </c>
      <c r="Q129" s="1">
        <v>2</v>
      </c>
      <c r="R129" s="2">
        <v>18</v>
      </c>
      <c r="S129" s="1">
        <v>1</v>
      </c>
      <c r="T129" s="2">
        <v>9</v>
      </c>
      <c r="U129" s="2">
        <v>1</v>
      </c>
      <c r="V129" s="10">
        <v>0</v>
      </c>
      <c r="W129" s="10">
        <v>0</v>
      </c>
      <c r="X129" s="10">
        <v>0.25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2">
        <v>0</v>
      </c>
      <c r="AE129" s="11">
        <v>9</v>
      </c>
      <c r="AF129" s="11">
        <v>9</v>
      </c>
      <c r="AG129" s="11">
        <v>0</v>
      </c>
      <c r="AH129" s="13" t="e">
        <v>#NUM!</v>
      </c>
      <c r="AI129" s="1">
        <v>55</v>
      </c>
      <c r="AJ129" s="1" t="s">
        <v>909</v>
      </c>
      <c r="AK129" s="1" t="s">
        <v>1815</v>
      </c>
      <c r="AL129" s="1" t="s">
        <v>72</v>
      </c>
      <c r="AM129" s="1" t="s">
        <v>1816</v>
      </c>
      <c r="AN129">
        <v>1.37328615656789</v>
      </c>
      <c r="AO129">
        <v>87.81408592962056</v>
      </c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1:62" x14ac:dyDescent="0.3">
      <c r="A130" s="1" t="s">
        <v>22</v>
      </c>
      <c r="B130" s="1" t="s">
        <v>970</v>
      </c>
      <c r="C130" s="1" t="s">
        <v>499</v>
      </c>
      <c r="D130" s="1" t="s">
        <v>56</v>
      </c>
      <c r="E130" s="1" t="s">
        <v>46</v>
      </c>
      <c r="F130" s="1">
        <v>5</v>
      </c>
      <c r="G130" s="1">
        <v>5</v>
      </c>
      <c r="H130" s="1">
        <v>2</v>
      </c>
      <c r="I130" s="1">
        <v>1</v>
      </c>
      <c r="J130" s="1">
        <v>0</v>
      </c>
      <c r="K130" s="1">
        <v>0</v>
      </c>
      <c r="L130" s="2">
        <v>21.33</v>
      </c>
      <c r="M130" s="1">
        <v>27</v>
      </c>
      <c r="N130" s="1">
        <v>16</v>
      </c>
      <c r="O130" s="1">
        <v>11</v>
      </c>
      <c r="P130" s="1">
        <v>7</v>
      </c>
      <c r="Q130" s="1">
        <v>19</v>
      </c>
      <c r="R130" s="2">
        <v>8.02</v>
      </c>
      <c r="S130" s="1">
        <v>1</v>
      </c>
      <c r="T130" s="2">
        <v>4.6399999999999997</v>
      </c>
      <c r="U130" s="2">
        <v>1.59</v>
      </c>
      <c r="V130" s="10">
        <v>2</v>
      </c>
      <c r="W130" s="10">
        <v>1</v>
      </c>
      <c r="X130" s="10">
        <v>0.314</v>
      </c>
      <c r="Y130" s="10">
        <v>7</v>
      </c>
      <c r="Z130" s="10">
        <v>2</v>
      </c>
      <c r="AA130" s="10">
        <v>0</v>
      </c>
      <c r="AB130" s="10">
        <v>1</v>
      </c>
      <c r="AC130" s="10">
        <v>0</v>
      </c>
      <c r="AD130" s="12">
        <v>0.66666666666666663</v>
      </c>
      <c r="AE130" s="11">
        <v>11.39240506329114</v>
      </c>
      <c r="AF130" s="11">
        <v>0.4219409282700422</v>
      </c>
      <c r="AG130" s="11">
        <v>2.9535864978902957</v>
      </c>
      <c r="AH130" s="13">
        <v>2.7142857142857144</v>
      </c>
      <c r="AI130" s="1">
        <v>54</v>
      </c>
      <c r="AJ130" s="1" t="s">
        <v>909</v>
      </c>
      <c r="AK130" s="1" t="s">
        <v>259</v>
      </c>
      <c r="AL130" s="1" t="s">
        <v>257</v>
      </c>
      <c r="AM130" s="1" t="s">
        <v>766</v>
      </c>
      <c r="AN130">
        <v>1.0030120481927711</v>
      </c>
      <c r="AO130">
        <v>124.40385018245479</v>
      </c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1:62" x14ac:dyDescent="0.3">
      <c r="A131" s="1" t="s">
        <v>22</v>
      </c>
      <c r="B131" s="1" t="s">
        <v>85</v>
      </c>
      <c r="C131" s="1" t="s">
        <v>881</v>
      </c>
      <c r="D131" s="1" t="s">
        <v>37</v>
      </c>
      <c r="E131" s="1" t="s">
        <v>38</v>
      </c>
      <c r="F131" s="1">
        <v>8</v>
      </c>
      <c r="G131" s="1">
        <v>4</v>
      </c>
      <c r="H131" s="1">
        <v>0</v>
      </c>
      <c r="I131" s="1">
        <v>1</v>
      </c>
      <c r="J131" s="1">
        <v>0</v>
      </c>
      <c r="K131" s="1">
        <v>0</v>
      </c>
      <c r="L131" s="2">
        <v>15</v>
      </c>
      <c r="M131" s="1">
        <v>18</v>
      </c>
      <c r="N131" s="1">
        <v>24</v>
      </c>
      <c r="O131" s="1">
        <v>23</v>
      </c>
      <c r="P131" s="1">
        <v>18</v>
      </c>
      <c r="Q131" s="1">
        <v>14</v>
      </c>
      <c r="R131" s="2">
        <v>8.4</v>
      </c>
      <c r="S131" s="1">
        <v>2</v>
      </c>
      <c r="T131" s="2">
        <v>13.8</v>
      </c>
      <c r="U131" s="2">
        <v>2.4</v>
      </c>
      <c r="V131" s="10">
        <v>3</v>
      </c>
      <c r="W131" s="10">
        <v>0</v>
      </c>
      <c r="X131" s="10">
        <v>0.28599999999999998</v>
      </c>
      <c r="Y131" s="10">
        <v>5</v>
      </c>
      <c r="Z131" s="10">
        <v>4</v>
      </c>
      <c r="AA131" s="10">
        <v>0</v>
      </c>
      <c r="AB131" s="10">
        <v>1</v>
      </c>
      <c r="AC131" s="10">
        <v>0</v>
      </c>
      <c r="AD131" s="12">
        <v>0</v>
      </c>
      <c r="AE131" s="11">
        <v>10.799999999999999</v>
      </c>
      <c r="AF131" s="11">
        <v>1.2</v>
      </c>
      <c r="AG131" s="11">
        <v>10.799999999999999</v>
      </c>
      <c r="AH131" s="13">
        <v>0.77777777777777779</v>
      </c>
      <c r="AI131" s="1">
        <v>54</v>
      </c>
      <c r="AJ131" s="1" t="s">
        <v>909</v>
      </c>
      <c r="AK131" s="1" t="s">
        <v>880</v>
      </c>
      <c r="AL131" s="1" t="s">
        <v>257</v>
      </c>
      <c r="AM131" s="1" t="s">
        <v>882</v>
      </c>
      <c r="AN131">
        <v>1.0030120481927711</v>
      </c>
      <c r="AO131">
        <v>41.828540930912318</v>
      </c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1:62" x14ac:dyDescent="0.3">
      <c r="A132" s="1" t="s">
        <v>22</v>
      </c>
      <c r="B132" s="1" t="s">
        <v>78</v>
      </c>
      <c r="C132" s="1" t="s">
        <v>1069</v>
      </c>
      <c r="D132" s="1" t="s">
        <v>37</v>
      </c>
      <c r="E132" s="1" t="s">
        <v>46</v>
      </c>
      <c r="F132" s="1">
        <v>6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2">
        <v>13.33</v>
      </c>
      <c r="M132" s="1">
        <v>14</v>
      </c>
      <c r="N132" s="1">
        <v>11</v>
      </c>
      <c r="O132" s="1">
        <v>5</v>
      </c>
      <c r="P132" s="1">
        <v>11</v>
      </c>
      <c r="Q132" s="1">
        <v>8</v>
      </c>
      <c r="R132" s="2">
        <v>5.4</v>
      </c>
      <c r="S132" s="1">
        <v>1</v>
      </c>
      <c r="T132" s="2">
        <v>3.38</v>
      </c>
      <c r="U132" s="2">
        <v>1.88</v>
      </c>
      <c r="V132" s="10">
        <v>2</v>
      </c>
      <c r="W132" s="10">
        <v>0</v>
      </c>
      <c r="X132" s="10">
        <v>0.26900000000000002</v>
      </c>
      <c r="Y132" s="10">
        <v>5</v>
      </c>
      <c r="Z132" s="10">
        <v>2</v>
      </c>
      <c r="AA132" s="10">
        <v>0</v>
      </c>
      <c r="AB132" s="10">
        <v>0</v>
      </c>
      <c r="AC132" s="10">
        <v>0</v>
      </c>
      <c r="AD132" s="12">
        <v>0</v>
      </c>
      <c r="AE132" s="11">
        <v>9.4523630907726943</v>
      </c>
      <c r="AF132" s="11">
        <v>0.67516879219804948</v>
      </c>
      <c r="AG132" s="11">
        <v>7.4268567141785446</v>
      </c>
      <c r="AH132" s="13">
        <v>0.72727272727272729</v>
      </c>
      <c r="AI132" s="1">
        <v>54</v>
      </c>
      <c r="AJ132" s="1" t="s">
        <v>909</v>
      </c>
      <c r="AK132" s="1" t="s">
        <v>1068</v>
      </c>
      <c r="AL132" s="1" t="s">
        <v>257</v>
      </c>
      <c r="AM132" s="1" t="s">
        <v>1070</v>
      </c>
      <c r="AN132">
        <v>1.0030120481927711</v>
      </c>
      <c r="AO132">
        <v>170.77924995461245</v>
      </c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1:62" x14ac:dyDescent="0.3">
      <c r="A133" s="1" t="s">
        <v>22</v>
      </c>
      <c r="B133" s="1" t="s">
        <v>970</v>
      </c>
      <c r="C133" s="1" t="s">
        <v>504</v>
      </c>
      <c r="D133" s="1" t="s">
        <v>56</v>
      </c>
      <c r="E133" s="1" t="s">
        <v>46</v>
      </c>
      <c r="F133" s="1">
        <v>8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2">
        <v>11.67</v>
      </c>
      <c r="M133" s="1">
        <v>12</v>
      </c>
      <c r="N133" s="1">
        <v>16</v>
      </c>
      <c r="O133" s="1">
        <v>15</v>
      </c>
      <c r="P133" s="1">
        <v>13</v>
      </c>
      <c r="Q133" s="1">
        <v>14</v>
      </c>
      <c r="R133" s="2">
        <v>10.8</v>
      </c>
      <c r="S133" s="1">
        <v>1</v>
      </c>
      <c r="T133" s="2">
        <v>11.57</v>
      </c>
      <c r="U133" s="2">
        <v>2.14</v>
      </c>
      <c r="V133" s="10">
        <v>2</v>
      </c>
      <c r="W133" s="10">
        <v>0</v>
      </c>
      <c r="X133" s="10">
        <v>0.27300000000000002</v>
      </c>
      <c r="Y133" s="10">
        <v>5</v>
      </c>
      <c r="Z133" s="10">
        <v>2</v>
      </c>
      <c r="AA133" s="10">
        <v>0</v>
      </c>
      <c r="AB133" s="10">
        <v>1</v>
      </c>
      <c r="AC133" s="10">
        <v>0</v>
      </c>
      <c r="AD133" s="12">
        <v>0</v>
      </c>
      <c r="AE133" s="11">
        <v>9.2544987146529554</v>
      </c>
      <c r="AF133" s="11">
        <v>0.77120822622107965</v>
      </c>
      <c r="AG133" s="11">
        <v>10.025706940874036</v>
      </c>
      <c r="AH133" s="13">
        <v>1.0769230769230769</v>
      </c>
      <c r="AI133" s="1">
        <v>54</v>
      </c>
      <c r="AJ133" s="1" t="s">
        <v>909</v>
      </c>
      <c r="AK133" s="1" t="s">
        <v>264</v>
      </c>
      <c r="AL133" s="1" t="s">
        <v>257</v>
      </c>
      <c r="AM133" s="1" t="s">
        <v>771</v>
      </c>
      <c r="AN133">
        <v>1.0030120481927711</v>
      </c>
      <c r="AO133">
        <v>49.890567402471056</v>
      </c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1:62" x14ac:dyDescent="0.3">
      <c r="A134" s="1" t="s">
        <v>22</v>
      </c>
      <c r="B134" s="1" t="s">
        <v>168</v>
      </c>
      <c r="C134" s="1" t="s">
        <v>1044</v>
      </c>
      <c r="D134" s="1" t="s">
        <v>56</v>
      </c>
      <c r="E134" s="1" t="s">
        <v>46</v>
      </c>
      <c r="F134" s="1">
        <v>7</v>
      </c>
      <c r="G134" s="1">
        <v>6</v>
      </c>
      <c r="H134" s="1">
        <v>1</v>
      </c>
      <c r="I134" s="1">
        <v>1</v>
      </c>
      <c r="J134" s="1">
        <v>0</v>
      </c>
      <c r="K134" s="1">
        <v>0</v>
      </c>
      <c r="L134" s="2">
        <v>24</v>
      </c>
      <c r="M134" s="1">
        <v>17</v>
      </c>
      <c r="N134" s="1">
        <v>8</v>
      </c>
      <c r="O134" s="1">
        <v>8</v>
      </c>
      <c r="P134" s="1">
        <v>18</v>
      </c>
      <c r="Q134" s="1">
        <v>19</v>
      </c>
      <c r="R134" s="2">
        <v>7.13</v>
      </c>
      <c r="S134" s="1">
        <v>1</v>
      </c>
      <c r="T134" s="2">
        <v>3</v>
      </c>
      <c r="U134" s="2">
        <v>1.46</v>
      </c>
      <c r="V134" s="10">
        <v>4</v>
      </c>
      <c r="W134" s="10">
        <v>1</v>
      </c>
      <c r="X134" s="10">
        <v>0.19500000000000001</v>
      </c>
      <c r="Y134" s="10">
        <v>4</v>
      </c>
      <c r="Z134" s="10">
        <v>2</v>
      </c>
      <c r="AA134" s="10">
        <v>0</v>
      </c>
      <c r="AB134" s="10">
        <v>1</v>
      </c>
      <c r="AC134" s="10">
        <v>0</v>
      </c>
      <c r="AD134" s="12">
        <v>0.5</v>
      </c>
      <c r="AE134" s="11">
        <v>6.375</v>
      </c>
      <c r="AF134" s="11">
        <v>0.375</v>
      </c>
      <c r="AG134" s="11">
        <v>6.75</v>
      </c>
      <c r="AH134" s="13">
        <v>1.0555555555555556</v>
      </c>
      <c r="AI134" s="1">
        <v>54</v>
      </c>
      <c r="AJ134" s="1" t="s">
        <v>909</v>
      </c>
      <c r="AK134" s="1" t="s">
        <v>1043</v>
      </c>
      <c r="AL134" s="1" t="s">
        <v>257</v>
      </c>
      <c r="AM134" s="1" t="s">
        <v>1045</v>
      </c>
      <c r="AN134">
        <v>1.0030120481927711</v>
      </c>
      <c r="AO134">
        <v>192.41128828219669</v>
      </c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1:62" x14ac:dyDescent="0.3">
      <c r="A135" s="1" t="s">
        <v>22</v>
      </c>
      <c r="B135" s="1" t="s">
        <v>83</v>
      </c>
      <c r="C135" s="1" t="s">
        <v>497</v>
      </c>
      <c r="D135" s="1" t="s">
        <v>52</v>
      </c>
      <c r="E135" s="1" t="s">
        <v>46</v>
      </c>
      <c r="F135" s="1">
        <v>9</v>
      </c>
      <c r="G135" s="1">
        <v>9</v>
      </c>
      <c r="H135" s="1">
        <v>3</v>
      </c>
      <c r="I135" s="1">
        <v>0</v>
      </c>
      <c r="J135" s="1">
        <v>0</v>
      </c>
      <c r="K135" s="1">
        <v>0</v>
      </c>
      <c r="L135" s="2">
        <v>35.33</v>
      </c>
      <c r="M135" s="1">
        <v>32</v>
      </c>
      <c r="N135" s="1">
        <v>20</v>
      </c>
      <c r="O135" s="1">
        <v>16</v>
      </c>
      <c r="P135" s="1">
        <v>15</v>
      </c>
      <c r="Q135" s="1">
        <v>36</v>
      </c>
      <c r="R135" s="2">
        <v>9.17</v>
      </c>
      <c r="S135" s="1">
        <v>0</v>
      </c>
      <c r="T135" s="2">
        <v>4.08</v>
      </c>
      <c r="U135" s="2">
        <v>1.33</v>
      </c>
      <c r="V135" s="10">
        <v>12</v>
      </c>
      <c r="W135" s="10">
        <v>0</v>
      </c>
      <c r="X135" s="10">
        <v>0.24399999999999999</v>
      </c>
      <c r="Y135" s="10">
        <v>4</v>
      </c>
      <c r="Z135" s="10">
        <v>2</v>
      </c>
      <c r="AA135" s="10">
        <v>0</v>
      </c>
      <c r="AB135" s="10">
        <v>1</v>
      </c>
      <c r="AC135" s="10">
        <v>2</v>
      </c>
      <c r="AD135" s="12">
        <v>1</v>
      </c>
      <c r="AE135" s="11">
        <v>8.1517124257005378</v>
      </c>
      <c r="AF135" s="11">
        <v>0</v>
      </c>
      <c r="AG135" s="11">
        <v>3.8211151995471271</v>
      </c>
      <c r="AH135" s="13">
        <v>2.4</v>
      </c>
      <c r="AI135" s="1">
        <v>54</v>
      </c>
      <c r="AJ135" s="1" t="s">
        <v>909</v>
      </c>
      <c r="AK135" s="1" t="s">
        <v>256</v>
      </c>
      <c r="AL135" s="1" t="s">
        <v>257</v>
      </c>
      <c r="AM135" s="1" t="s">
        <v>764</v>
      </c>
      <c r="AN135">
        <v>1.0030120481927711</v>
      </c>
      <c r="AO135">
        <v>141.47888844279169</v>
      </c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1:62" x14ac:dyDescent="0.3">
      <c r="A136" s="1" t="s">
        <v>22</v>
      </c>
      <c r="B136" s="1" t="s">
        <v>103</v>
      </c>
      <c r="C136" s="1" t="s">
        <v>1072</v>
      </c>
      <c r="D136" s="1" t="s">
        <v>52</v>
      </c>
      <c r="E136" s="1" t="s">
        <v>38</v>
      </c>
      <c r="F136" s="1">
        <v>7</v>
      </c>
      <c r="G136" s="1">
        <v>2</v>
      </c>
      <c r="H136" s="1">
        <v>2</v>
      </c>
      <c r="I136" s="1">
        <v>1</v>
      </c>
      <c r="J136" s="1">
        <v>0</v>
      </c>
      <c r="K136" s="1">
        <v>0</v>
      </c>
      <c r="L136" s="2">
        <v>18</v>
      </c>
      <c r="M136" s="1">
        <v>19</v>
      </c>
      <c r="N136" s="1">
        <v>19</v>
      </c>
      <c r="O136" s="1">
        <v>12</v>
      </c>
      <c r="P136" s="1">
        <v>13</v>
      </c>
      <c r="Q136" s="1">
        <v>14</v>
      </c>
      <c r="R136" s="2">
        <v>7</v>
      </c>
      <c r="S136" s="1">
        <v>0</v>
      </c>
      <c r="T136" s="2">
        <v>6</v>
      </c>
      <c r="U136" s="2">
        <v>1.78</v>
      </c>
      <c r="V136" s="10">
        <v>1</v>
      </c>
      <c r="W136" s="10">
        <v>1</v>
      </c>
      <c r="X136" s="10">
        <v>0.27500000000000002</v>
      </c>
      <c r="Y136" s="10">
        <v>4</v>
      </c>
      <c r="Z136" s="10">
        <v>5</v>
      </c>
      <c r="AA136" s="10">
        <v>0</v>
      </c>
      <c r="AB136" s="10">
        <v>1</v>
      </c>
      <c r="AC136" s="10">
        <v>0</v>
      </c>
      <c r="AD136" s="12">
        <v>0.66666666666666663</v>
      </c>
      <c r="AE136" s="11">
        <v>9.5</v>
      </c>
      <c r="AF136" s="11">
        <v>0</v>
      </c>
      <c r="AG136" s="11">
        <v>6.5</v>
      </c>
      <c r="AH136" s="13">
        <v>1.0769230769230769</v>
      </c>
      <c r="AI136" s="1">
        <v>54</v>
      </c>
      <c r="AJ136" s="1" t="s">
        <v>909</v>
      </c>
      <c r="AK136" s="1" t="s">
        <v>1071</v>
      </c>
      <c r="AL136" s="1" t="s">
        <v>257</v>
      </c>
      <c r="AM136" s="1" t="s">
        <v>1073</v>
      </c>
      <c r="AN136">
        <v>1.0030120481927711</v>
      </c>
      <c r="AO136">
        <v>96.205644141098347</v>
      </c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1:62" x14ac:dyDescent="0.3">
      <c r="A137" s="1" t="s">
        <v>22</v>
      </c>
      <c r="B137" s="1" t="s">
        <v>176</v>
      </c>
      <c r="C137" s="1" t="s">
        <v>1099</v>
      </c>
      <c r="D137" s="1" t="s">
        <v>45</v>
      </c>
      <c r="E137" s="1" t="s">
        <v>46</v>
      </c>
      <c r="F137" s="1">
        <v>7</v>
      </c>
      <c r="G137" s="1">
        <v>7</v>
      </c>
      <c r="H137" s="1">
        <v>1</v>
      </c>
      <c r="I137" s="1">
        <v>4</v>
      </c>
      <c r="J137" s="1">
        <v>0</v>
      </c>
      <c r="K137" s="1">
        <v>0</v>
      </c>
      <c r="L137" s="2">
        <v>34.33</v>
      </c>
      <c r="M137" s="1">
        <v>36</v>
      </c>
      <c r="N137" s="1">
        <v>23</v>
      </c>
      <c r="O137" s="1">
        <v>22</v>
      </c>
      <c r="P137" s="1">
        <v>15</v>
      </c>
      <c r="Q137" s="1">
        <v>37</v>
      </c>
      <c r="R137" s="2">
        <v>9.6999999999999993</v>
      </c>
      <c r="S137" s="1">
        <v>2</v>
      </c>
      <c r="T137" s="2">
        <v>5.77</v>
      </c>
      <c r="U137" s="2">
        <v>1.49</v>
      </c>
      <c r="V137" s="10">
        <v>2</v>
      </c>
      <c r="W137" s="10">
        <v>0</v>
      </c>
      <c r="X137" s="10">
        <v>0.27700000000000002</v>
      </c>
      <c r="Y137" s="10">
        <v>4</v>
      </c>
      <c r="Z137" s="10">
        <v>4</v>
      </c>
      <c r="AA137" s="10">
        <v>2</v>
      </c>
      <c r="AB137" s="10">
        <v>2</v>
      </c>
      <c r="AC137" s="10">
        <v>1</v>
      </c>
      <c r="AD137" s="12">
        <v>0.2</v>
      </c>
      <c r="AE137" s="11">
        <v>9.4378094960675813</v>
      </c>
      <c r="AF137" s="11">
        <v>0.52432274978153226</v>
      </c>
      <c r="AG137" s="11">
        <v>3.9324206233614918</v>
      </c>
      <c r="AH137" s="13">
        <v>2.4666666666666668</v>
      </c>
      <c r="AI137" s="1">
        <v>54</v>
      </c>
      <c r="AJ137" s="1" t="s">
        <v>909</v>
      </c>
      <c r="AK137" s="1" t="s">
        <v>1098</v>
      </c>
      <c r="AL137" s="1" t="s">
        <v>257</v>
      </c>
      <c r="AM137" s="1" t="s">
        <v>1100</v>
      </c>
      <c r="AN137">
        <v>1.0030120481927711</v>
      </c>
      <c r="AO137">
        <v>100.04053116925306</v>
      </c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1:62" x14ac:dyDescent="0.3">
      <c r="A138" s="1" t="s">
        <v>22</v>
      </c>
      <c r="B138" s="1" t="s">
        <v>2140</v>
      </c>
      <c r="C138" s="1" t="s">
        <v>500</v>
      </c>
      <c r="D138" s="1" t="s">
        <v>52</v>
      </c>
      <c r="E138" s="1" t="s">
        <v>46</v>
      </c>
      <c r="F138" s="1">
        <v>10</v>
      </c>
      <c r="G138" s="1">
        <v>0</v>
      </c>
      <c r="H138" s="1">
        <v>1</v>
      </c>
      <c r="I138" s="1">
        <v>0</v>
      </c>
      <c r="J138" s="1">
        <v>1</v>
      </c>
      <c r="K138" s="1">
        <v>0</v>
      </c>
      <c r="L138" s="2">
        <v>8.33</v>
      </c>
      <c r="M138" s="1">
        <v>8</v>
      </c>
      <c r="N138" s="1">
        <v>7</v>
      </c>
      <c r="O138" s="1">
        <v>6</v>
      </c>
      <c r="P138" s="1">
        <v>15</v>
      </c>
      <c r="Q138" s="1">
        <v>13</v>
      </c>
      <c r="R138" s="2">
        <v>14.04</v>
      </c>
      <c r="S138" s="1">
        <v>0</v>
      </c>
      <c r="T138" s="2">
        <v>6.48</v>
      </c>
      <c r="U138" s="2">
        <v>2.76</v>
      </c>
      <c r="V138" s="10">
        <v>1</v>
      </c>
      <c r="W138" s="10">
        <v>0</v>
      </c>
      <c r="X138" s="10">
        <v>0.25800000000000001</v>
      </c>
      <c r="Y138" s="10">
        <v>4</v>
      </c>
      <c r="Z138" s="10">
        <v>10</v>
      </c>
      <c r="AA138" s="10">
        <v>0</v>
      </c>
      <c r="AB138" s="10">
        <v>0</v>
      </c>
      <c r="AC138" s="10">
        <v>0</v>
      </c>
      <c r="AD138" s="12">
        <v>1</v>
      </c>
      <c r="AE138" s="11">
        <v>8.6434573829531818</v>
      </c>
      <c r="AF138" s="11">
        <v>0</v>
      </c>
      <c r="AG138" s="11">
        <v>16.206482593037215</v>
      </c>
      <c r="AH138" s="13">
        <v>0.8666666666666667</v>
      </c>
      <c r="AI138" s="1">
        <v>54</v>
      </c>
      <c r="AJ138" s="1" t="s">
        <v>909</v>
      </c>
      <c r="AK138" s="1" t="s">
        <v>260</v>
      </c>
      <c r="AL138" s="1" t="s">
        <v>257</v>
      </c>
      <c r="AM138" s="1" t="s">
        <v>767</v>
      </c>
      <c r="AN138">
        <v>1.0030120481927711</v>
      </c>
      <c r="AO138">
        <v>89.079300130646601</v>
      </c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1:62" x14ac:dyDescent="0.3">
      <c r="A139" s="1" t="s">
        <v>22</v>
      </c>
      <c r="B139" s="1" t="s">
        <v>970</v>
      </c>
      <c r="C139" s="1" t="s">
        <v>498</v>
      </c>
      <c r="D139" s="1" t="s">
        <v>56</v>
      </c>
      <c r="E139" s="1" t="s">
        <v>38</v>
      </c>
      <c r="F139" s="1">
        <v>6</v>
      </c>
      <c r="G139" s="1">
        <v>6</v>
      </c>
      <c r="H139" s="1">
        <v>1</v>
      </c>
      <c r="I139" s="1">
        <v>2</v>
      </c>
      <c r="J139" s="1">
        <v>0</v>
      </c>
      <c r="K139" s="1">
        <v>0</v>
      </c>
      <c r="L139" s="2">
        <v>28</v>
      </c>
      <c r="M139" s="1">
        <v>31</v>
      </c>
      <c r="N139" s="1">
        <v>11</v>
      </c>
      <c r="O139" s="1">
        <v>8</v>
      </c>
      <c r="P139" s="1">
        <v>11</v>
      </c>
      <c r="Q139" s="1">
        <v>34</v>
      </c>
      <c r="R139" s="2">
        <v>10.93</v>
      </c>
      <c r="S139" s="1">
        <v>1</v>
      </c>
      <c r="T139" s="2">
        <v>2.57</v>
      </c>
      <c r="U139" s="2">
        <v>1.5</v>
      </c>
      <c r="V139" s="10">
        <v>4</v>
      </c>
      <c r="W139" s="10">
        <v>0</v>
      </c>
      <c r="X139" s="10">
        <v>0.27700000000000002</v>
      </c>
      <c r="Y139" s="10">
        <v>4</v>
      </c>
      <c r="Z139" s="10">
        <v>1</v>
      </c>
      <c r="AA139" s="10">
        <v>0</v>
      </c>
      <c r="AB139" s="10">
        <v>0</v>
      </c>
      <c r="AC139" s="10">
        <v>0</v>
      </c>
      <c r="AD139" s="12">
        <v>0.33333333333333331</v>
      </c>
      <c r="AE139" s="11">
        <v>9.9642857142857153</v>
      </c>
      <c r="AF139" s="11">
        <v>0.3214285714285714</v>
      </c>
      <c r="AG139" s="11">
        <v>3.5357142857142856</v>
      </c>
      <c r="AH139" s="13">
        <v>3.0909090909090908</v>
      </c>
      <c r="AI139" s="1">
        <v>54</v>
      </c>
      <c r="AJ139" s="1" t="s">
        <v>909</v>
      </c>
      <c r="AK139" s="1" t="s">
        <v>258</v>
      </c>
      <c r="AL139" s="1" t="s">
        <v>257</v>
      </c>
      <c r="AM139" s="1" t="s">
        <v>765</v>
      </c>
      <c r="AN139">
        <v>1.0030120481927711</v>
      </c>
      <c r="AO139">
        <v>224.60461667182491</v>
      </c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1:62" x14ac:dyDescent="0.3">
      <c r="A140" s="1" t="s">
        <v>22</v>
      </c>
      <c r="B140" s="1" t="s">
        <v>173</v>
      </c>
      <c r="C140" s="1" t="s">
        <v>1844</v>
      </c>
      <c r="D140" s="1" t="s">
        <v>56</v>
      </c>
      <c r="E140" s="1" t="s">
        <v>46</v>
      </c>
      <c r="F140" s="1">
        <v>6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2">
        <v>7.67</v>
      </c>
      <c r="M140" s="1">
        <v>8</v>
      </c>
      <c r="N140" s="1">
        <v>5</v>
      </c>
      <c r="O140" s="1">
        <v>5</v>
      </c>
      <c r="P140" s="1">
        <v>1</v>
      </c>
      <c r="Q140" s="1">
        <v>5</v>
      </c>
      <c r="R140" s="2">
        <v>5.87</v>
      </c>
      <c r="S140" s="1">
        <v>0</v>
      </c>
      <c r="T140" s="2">
        <v>5.87</v>
      </c>
      <c r="U140" s="2">
        <v>1.17</v>
      </c>
      <c r="V140" s="10">
        <v>3</v>
      </c>
      <c r="W140" s="10">
        <v>0</v>
      </c>
      <c r="X140" s="10">
        <v>0.25800000000000001</v>
      </c>
      <c r="Y140" s="10">
        <v>3</v>
      </c>
      <c r="Z140" s="10">
        <v>1</v>
      </c>
      <c r="AA140" s="10">
        <v>0</v>
      </c>
      <c r="AB140" s="10">
        <v>0</v>
      </c>
      <c r="AC140" s="10">
        <v>0</v>
      </c>
      <c r="AD140" s="12">
        <v>0</v>
      </c>
      <c r="AE140" s="11">
        <v>9.3872229465449806</v>
      </c>
      <c r="AF140" s="11">
        <v>0</v>
      </c>
      <c r="AG140" s="11">
        <v>1.1734028683181226</v>
      </c>
      <c r="AH140" s="13">
        <v>5</v>
      </c>
      <c r="AI140" s="1">
        <v>54</v>
      </c>
      <c r="AJ140" s="1" t="s">
        <v>909</v>
      </c>
      <c r="AK140" s="1" t="s">
        <v>1858</v>
      </c>
      <c r="AL140" s="1" t="s">
        <v>257</v>
      </c>
      <c r="AM140" s="1" t="s">
        <v>1859</v>
      </c>
      <c r="AN140">
        <v>1.0030120481927711</v>
      </c>
      <c r="AO140">
        <v>98.336263176591146</v>
      </c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1:62" x14ac:dyDescent="0.3">
      <c r="A141" s="1" t="s">
        <v>22</v>
      </c>
      <c r="B141" s="1" t="s">
        <v>970</v>
      </c>
      <c r="C141" s="1" t="s">
        <v>1529</v>
      </c>
      <c r="D141" s="1" t="s">
        <v>37</v>
      </c>
      <c r="E141" s="1" t="s">
        <v>46</v>
      </c>
      <c r="F141" s="1">
        <v>4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2">
        <v>11</v>
      </c>
      <c r="M141" s="1">
        <v>9</v>
      </c>
      <c r="N141" s="1">
        <v>7</v>
      </c>
      <c r="O141" s="1">
        <v>5</v>
      </c>
      <c r="P141" s="1">
        <v>3</v>
      </c>
      <c r="Q141" s="1">
        <v>16</v>
      </c>
      <c r="R141" s="2">
        <v>13.09</v>
      </c>
      <c r="S141" s="1">
        <v>0</v>
      </c>
      <c r="T141" s="2">
        <v>4.09</v>
      </c>
      <c r="U141" s="2">
        <v>1.0900000000000001</v>
      </c>
      <c r="V141" s="10">
        <v>1</v>
      </c>
      <c r="W141" s="10">
        <v>0</v>
      </c>
      <c r="X141" s="10">
        <v>0.20899999999999999</v>
      </c>
      <c r="Y141" s="10">
        <v>3</v>
      </c>
      <c r="Z141" s="10">
        <v>4</v>
      </c>
      <c r="AA141" s="10">
        <v>0</v>
      </c>
      <c r="AB141" s="10">
        <v>0</v>
      </c>
      <c r="AC141" s="10">
        <v>0</v>
      </c>
      <c r="AD141" s="12">
        <v>1</v>
      </c>
      <c r="AE141" s="11">
        <v>7.3636363636363642</v>
      </c>
      <c r="AF141" s="11">
        <v>0</v>
      </c>
      <c r="AG141" s="11">
        <v>2.4545454545454541</v>
      </c>
      <c r="AH141" s="13">
        <v>5.333333333333333</v>
      </c>
      <c r="AI141" s="1">
        <v>54</v>
      </c>
      <c r="AJ141" s="1" t="s">
        <v>909</v>
      </c>
      <c r="AK141" s="1" t="s">
        <v>1567</v>
      </c>
      <c r="AL141" s="1" t="s">
        <v>257</v>
      </c>
      <c r="AM141" s="1" t="s">
        <v>1568</v>
      </c>
      <c r="AN141">
        <v>1.0030120481927711</v>
      </c>
      <c r="AO141">
        <v>141.13297429011982</v>
      </c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1:62" x14ac:dyDescent="0.3">
      <c r="A142" s="1" t="s">
        <v>22</v>
      </c>
      <c r="B142" s="1" t="s">
        <v>970</v>
      </c>
      <c r="C142" s="1" t="s">
        <v>503</v>
      </c>
      <c r="D142" s="1" t="s">
        <v>52</v>
      </c>
      <c r="E142" s="1" t="s">
        <v>46</v>
      </c>
      <c r="F142" s="1">
        <v>5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2">
        <v>8.33</v>
      </c>
      <c r="M142" s="1">
        <v>9</v>
      </c>
      <c r="N142" s="1">
        <v>8</v>
      </c>
      <c r="O142" s="1">
        <v>7</v>
      </c>
      <c r="P142" s="1">
        <v>4</v>
      </c>
      <c r="Q142" s="1">
        <v>8</v>
      </c>
      <c r="R142" s="2">
        <v>8.64</v>
      </c>
      <c r="S142" s="1">
        <v>1</v>
      </c>
      <c r="T142" s="2">
        <v>7.56</v>
      </c>
      <c r="U142" s="2">
        <v>1.56</v>
      </c>
      <c r="V142" s="10">
        <v>1</v>
      </c>
      <c r="W142" s="10">
        <v>1</v>
      </c>
      <c r="X142" s="10">
        <v>0.25700000000000001</v>
      </c>
      <c r="Y142" s="10">
        <v>3</v>
      </c>
      <c r="Z142" s="10">
        <v>1</v>
      </c>
      <c r="AA142" s="10">
        <v>0</v>
      </c>
      <c r="AB142" s="10">
        <v>0</v>
      </c>
      <c r="AC142" s="10">
        <v>0</v>
      </c>
      <c r="AD142" s="12">
        <v>1</v>
      </c>
      <c r="AE142" s="11">
        <v>9.7238895558223302</v>
      </c>
      <c r="AF142" s="11">
        <v>1.0804321728691477</v>
      </c>
      <c r="AG142" s="11">
        <v>4.3217286914765909</v>
      </c>
      <c r="AH142" s="13">
        <v>2</v>
      </c>
      <c r="AI142" s="1">
        <v>54</v>
      </c>
      <c r="AJ142" s="1" t="s">
        <v>909</v>
      </c>
      <c r="AK142" s="1" t="s">
        <v>263</v>
      </c>
      <c r="AL142" s="1" t="s">
        <v>257</v>
      </c>
      <c r="AM142" s="1" t="s">
        <v>770</v>
      </c>
      <c r="AN142">
        <v>1.0030120481927711</v>
      </c>
      <c r="AO142">
        <v>76.353685826268531</v>
      </c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1:62" x14ac:dyDescent="0.3">
      <c r="A143" s="1" t="s">
        <v>22</v>
      </c>
      <c r="B143" s="1" t="s">
        <v>47</v>
      </c>
      <c r="C143" s="1" t="s">
        <v>501</v>
      </c>
      <c r="D143" s="1" t="s">
        <v>45</v>
      </c>
      <c r="E143" s="1" t="s">
        <v>46</v>
      </c>
      <c r="F143" s="1">
        <v>15</v>
      </c>
      <c r="G143" s="1">
        <v>0</v>
      </c>
      <c r="H143" s="1">
        <v>3</v>
      </c>
      <c r="I143" s="1">
        <v>1</v>
      </c>
      <c r="J143" s="1">
        <v>7</v>
      </c>
      <c r="K143" s="1">
        <v>0</v>
      </c>
      <c r="L143" s="2">
        <v>22.33</v>
      </c>
      <c r="M143" s="1">
        <v>16</v>
      </c>
      <c r="N143" s="1">
        <v>5</v>
      </c>
      <c r="O143" s="1">
        <v>1</v>
      </c>
      <c r="P143" s="1">
        <v>11</v>
      </c>
      <c r="Q143" s="1">
        <v>36</v>
      </c>
      <c r="R143" s="2">
        <v>14.51</v>
      </c>
      <c r="S143" s="1">
        <v>0</v>
      </c>
      <c r="T143" s="2">
        <v>0.4</v>
      </c>
      <c r="U143" s="2">
        <v>1.21</v>
      </c>
      <c r="V143" s="10">
        <v>2</v>
      </c>
      <c r="W143" s="10">
        <v>0</v>
      </c>
      <c r="X143" s="10">
        <v>0.20499999999999999</v>
      </c>
      <c r="Y143" s="10">
        <v>2</v>
      </c>
      <c r="Z143" s="10">
        <v>1</v>
      </c>
      <c r="AA143" s="10">
        <v>0</v>
      </c>
      <c r="AB143" s="10">
        <v>2</v>
      </c>
      <c r="AC143" s="10">
        <v>0</v>
      </c>
      <c r="AD143" s="12">
        <v>0.75</v>
      </c>
      <c r="AE143" s="11">
        <v>6.4487236901030007</v>
      </c>
      <c r="AF143" s="11">
        <v>0</v>
      </c>
      <c r="AG143" s="11">
        <v>4.4334975369458132</v>
      </c>
      <c r="AH143" s="13">
        <v>3.2727272727272729</v>
      </c>
      <c r="AI143" s="1">
        <v>54</v>
      </c>
      <c r="AJ143" s="1" t="s">
        <v>909</v>
      </c>
      <c r="AK143" s="1" t="s">
        <v>261</v>
      </c>
      <c r="AL143" s="1" t="s">
        <v>257</v>
      </c>
      <c r="AM143" s="1" t="s">
        <v>768</v>
      </c>
      <c r="AN143">
        <v>1.0030120481927711</v>
      </c>
      <c r="AO143">
        <v>1443.0846621164751</v>
      </c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1:62" x14ac:dyDescent="0.3">
      <c r="A144" s="1" t="s">
        <v>22</v>
      </c>
      <c r="B144" s="1" t="s">
        <v>54</v>
      </c>
      <c r="C144" s="1" t="s">
        <v>505</v>
      </c>
      <c r="D144" s="1" t="s">
        <v>37</v>
      </c>
      <c r="E144" s="1" t="s">
        <v>46</v>
      </c>
      <c r="F144" s="1">
        <v>7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2">
        <v>19.329999999999998</v>
      </c>
      <c r="M144" s="1">
        <v>24</v>
      </c>
      <c r="N144" s="1">
        <v>19</v>
      </c>
      <c r="O144" s="1">
        <v>15</v>
      </c>
      <c r="P144" s="1">
        <v>10</v>
      </c>
      <c r="Q144" s="1">
        <v>10</v>
      </c>
      <c r="R144" s="2">
        <v>4.66</v>
      </c>
      <c r="S144" s="1">
        <v>0</v>
      </c>
      <c r="T144" s="2">
        <v>6.98</v>
      </c>
      <c r="U144" s="2">
        <v>1.76</v>
      </c>
      <c r="V144" s="10">
        <v>6</v>
      </c>
      <c r="W144" s="10">
        <v>1</v>
      </c>
      <c r="X144" s="10">
        <v>0.312</v>
      </c>
      <c r="Y144" s="10">
        <v>2</v>
      </c>
      <c r="Z144" s="10">
        <v>2</v>
      </c>
      <c r="AA144" s="10">
        <v>0</v>
      </c>
      <c r="AB144" s="10">
        <v>1</v>
      </c>
      <c r="AC144" s="10">
        <v>1</v>
      </c>
      <c r="AD144" s="12">
        <v>0.66666666666666663</v>
      </c>
      <c r="AE144" s="11">
        <v>11.174340403517849</v>
      </c>
      <c r="AF144" s="11">
        <v>0</v>
      </c>
      <c r="AG144" s="11">
        <v>4.6559751681324366</v>
      </c>
      <c r="AH144" s="13">
        <v>1</v>
      </c>
      <c r="AI144" s="1">
        <v>54</v>
      </c>
      <c r="AJ144" s="1" t="s">
        <v>909</v>
      </c>
      <c r="AK144" s="1" t="s">
        <v>265</v>
      </c>
      <c r="AL144" s="1" t="s">
        <v>257</v>
      </c>
      <c r="AM144" s="1" t="s">
        <v>772</v>
      </c>
      <c r="AN144">
        <v>1.0030120481927711</v>
      </c>
      <c r="AO144">
        <v>82.698261439339547</v>
      </c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1:62" x14ac:dyDescent="0.3">
      <c r="A145" s="1" t="s">
        <v>22</v>
      </c>
      <c r="B145" s="1" t="s">
        <v>57</v>
      </c>
      <c r="C145" s="1" t="s">
        <v>884</v>
      </c>
      <c r="D145" s="1" t="s">
        <v>37</v>
      </c>
      <c r="E145" s="1" t="s">
        <v>46</v>
      </c>
      <c r="F145" s="1">
        <v>10</v>
      </c>
      <c r="G145" s="1">
        <v>0</v>
      </c>
      <c r="H145" s="1">
        <v>2</v>
      </c>
      <c r="I145" s="1">
        <v>2</v>
      </c>
      <c r="J145" s="1">
        <v>0</v>
      </c>
      <c r="K145" s="1">
        <v>0</v>
      </c>
      <c r="L145" s="2">
        <v>14</v>
      </c>
      <c r="M145" s="1">
        <v>14</v>
      </c>
      <c r="N145" s="1">
        <v>12</v>
      </c>
      <c r="O145" s="1">
        <v>10</v>
      </c>
      <c r="P145" s="1">
        <v>8</v>
      </c>
      <c r="Q145" s="1">
        <v>7</v>
      </c>
      <c r="R145" s="2">
        <v>4.5</v>
      </c>
      <c r="S145" s="1">
        <v>2</v>
      </c>
      <c r="T145" s="2">
        <v>6.43</v>
      </c>
      <c r="U145" s="2">
        <v>1.57</v>
      </c>
      <c r="V145" s="10">
        <v>2</v>
      </c>
      <c r="W145" s="10">
        <v>2</v>
      </c>
      <c r="X145" s="10">
        <v>0.25900000000000001</v>
      </c>
      <c r="Y145" s="10">
        <v>1</v>
      </c>
      <c r="Z145" s="10">
        <v>0</v>
      </c>
      <c r="AA145" s="10">
        <v>1</v>
      </c>
      <c r="AB145" s="10">
        <v>0</v>
      </c>
      <c r="AC145" s="10">
        <v>0</v>
      </c>
      <c r="AD145" s="12">
        <v>0.5</v>
      </c>
      <c r="AE145" s="11">
        <v>9</v>
      </c>
      <c r="AF145" s="11">
        <v>1.2857142857142856</v>
      </c>
      <c r="AG145" s="11">
        <v>5.1428571428571423</v>
      </c>
      <c r="AH145" s="13">
        <v>0.875</v>
      </c>
      <c r="AI145" s="1">
        <v>54</v>
      </c>
      <c r="AJ145" s="1" t="s">
        <v>909</v>
      </c>
      <c r="AK145" s="1" t="s">
        <v>883</v>
      </c>
      <c r="AL145" s="1" t="s">
        <v>257</v>
      </c>
      <c r="AM145" s="1" t="s">
        <v>885</v>
      </c>
      <c r="AN145">
        <v>1.0030120481927711</v>
      </c>
      <c r="AO145">
        <v>89.771985201646984</v>
      </c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1:62" x14ac:dyDescent="0.3">
      <c r="A146" s="1" t="s">
        <v>22</v>
      </c>
      <c r="B146" s="1" t="s">
        <v>49</v>
      </c>
      <c r="C146" s="1" t="s">
        <v>1699</v>
      </c>
      <c r="D146" s="1" t="s">
        <v>45</v>
      </c>
      <c r="E146" s="1" t="s">
        <v>154</v>
      </c>
      <c r="F146" s="1">
        <v>4</v>
      </c>
      <c r="G146" s="1">
        <v>0</v>
      </c>
      <c r="H146" s="1">
        <v>0</v>
      </c>
      <c r="I146" s="1">
        <v>0</v>
      </c>
      <c r="J146" s="1">
        <v>2</v>
      </c>
      <c r="K146" s="1">
        <v>0</v>
      </c>
      <c r="L146" s="2">
        <v>4</v>
      </c>
      <c r="M146" s="1">
        <v>2</v>
      </c>
      <c r="N146" s="1">
        <v>2</v>
      </c>
      <c r="O146" s="1">
        <v>0</v>
      </c>
      <c r="P146" s="1">
        <v>3</v>
      </c>
      <c r="Q146" s="1">
        <v>0</v>
      </c>
      <c r="R146" s="2">
        <v>0</v>
      </c>
      <c r="S146" s="1">
        <v>0</v>
      </c>
      <c r="T146" s="2">
        <v>0</v>
      </c>
      <c r="U146" s="2">
        <v>1.25</v>
      </c>
      <c r="V146" s="10">
        <v>0</v>
      </c>
      <c r="W146" s="10">
        <v>0</v>
      </c>
      <c r="X146" s="10">
        <v>0.154</v>
      </c>
      <c r="Y146" s="10">
        <v>1</v>
      </c>
      <c r="Z146" s="10">
        <v>0</v>
      </c>
      <c r="AA146" s="10">
        <v>0</v>
      </c>
      <c r="AB146" s="10">
        <v>0</v>
      </c>
      <c r="AC146" s="10">
        <v>1</v>
      </c>
      <c r="AD146" s="12">
        <v>0</v>
      </c>
      <c r="AE146" s="11">
        <v>4.5</v>
      </c>
      <c r="AF146" s="11">
        <v>0</v>
      </c>
      <c r="AG146" s="11">
        <v>6.75</v>
      </c>
      <c r="AH146" s="13">
        <v>0</v>
      </c>
      <c r="AI146" s="1">
        <v>54</v>
      </c>
      <c r="AJ146" s="1" t="s">
        <v>909</v>
      </c>
      <c r="AK146" s="1" t="s">
        <v>1715</v>
      </c>
      <c r="AL146" s="1" t="s">
        <v>257</v>
      </c>
      <c r="AM146" s="1" t="s">
        <v>1716</v>
      </c>
      <c r="AN146">
        <v>1.0030120481927711</v>
      </c>
      <c r="AO146">
        <v>1500</v>
      </c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1:62" x14ac:dyDescent="0.3">
      <c r="A147" s="1" t="s">
        <v>22</v>
      </c>
      <c r="B147" s="1" t="s">
        <v>97</v>
      </c>
      <c r="C147" s="1" t="s">
        <v>502</v>
      </c>
      <c r="D147" s="1" t="s">
        <v>52</v>
      </c>
      <c r="E147" s="1" t="s">
        <v>46</v>
      </c>
      <c r="F147" s="1">
        <v>12</v>
      </c>
      <c r="G147" s="1">
        <v>0</v>
      </c>
      <c r="H147" s="1">
        <v>1</v>
      </c>
      <c r="I147" s="1">
        <v>1</v>
      </c>
      <c r="J147" s="1">
        <v>0</v>
      </c>
      <c r="K147" s="1">
        <v>0</v>
      </c>
      <c r="L147" s="2">
        <v>17.329999999999998</v>
      </c>
      <c r="M147" s="1">
        <v>25</v>
      </c>
      <c r="N147" s="1">
        <v>17</v>
      </c>
      <c r="O147" s="1">
        <v>14</v>
      </c>
      <c r="P147" s="1">
        <v>4</v>
      </c>
      <c r="Q147" s="1">
        <v>14</v>
      </c>
      <c r="R147" s="2">
        <v>7.27</v>
      </c>
      <c r="S147" s="1">
        <v>0</v>
      </c>
      <c r="T147" s="2">
        <v>7.27</v>
      </c>
      <c r="U147" s="2">
        <v>1.67</v>
      </c>
      <c r="V147" s="10">
        <v>6</v>
      </c>
      <c r="W147" s="10">
        <v>1</v>
      </c>
      <c r="X147" s="10">
        <v>0.32500000000000001</v>
      </c>
      <c r="Y147" s="10">
        <v>1</v>
      </c>
      <c r="Z147" s="10">
        <v>0</v>
      </c>
      <c r="AA147" s="10">
        <v>0</v>
      </c>
      <c r="AB147" s="10">
        <v>0</v>
      </c>
      <c r="AC147" s="10">
        <v>1</v>
      </c>
      <c r="AD147" s="12">
        <v>0.5</v>
      </c>
      <c r="AE147" s="11">
        <v>12.983266012694751</v>
      </c>
      <c r="AF147" s="11">
        <v>0</v>
      </c>
      <c r="AG147" s="11">
        <v>2.0773225620311599</v>
      </c>
      <c r="AH147" s="13">
        <v>3.5</v>
      </c>
      <c r="AI147" s="1">
        <v>54</v>
      </c>
      <c r="AJ147" s="1" t="s">
        <v>909</v>
      </c>
      <c r="AK147" s="1" t="s">
        <v>262</v>
      </c>
      <c r="AL147" s="1" t="s">
        <v>257</v>
      </c>
      <c r="AM147" s="1" t="s">
        <v>769</v>
      </c>
      <c r="AN147">
        <v>1.0030120481927711</v>
      </c>
      <c r="AO147">
        <v>79.399431203107312</v>
      </c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1:62" x14ac:dyDescent="0.3">
      <c r="A148" s="1" t="s">
        <v>22</v>
      </c>
      <c r="B148" s="1" t="s">
        <v>62</v>
      </c>
      <c r="C148" s="1" t="s">
        <v>1795</v>
      </c>
      <c r="D148" s="1" t="s">
        <v>37</v>
      </c>
      <c r="E148" s="1" t="s">
        <v>46</v>
      </c>
      <c r="F148" s="1">
        <v>4</v>
      </c>
      <c r="G148" s="1">
        <v>0</v>
      </c>
      <c r="H148" s="1">
        <v>2</v>
      </c>
      <c r="I148" s="1">
        <v>1</v>
      </c>
      <c r="J148" s="1">
        <v>0</v>
      </c>
      <c r="K148" s="1">
        <v>0</v>
      </c>
      <c r="L148" s="2">
        <v>10.67</v>
      </c>
      <c r="M148" s="1">
        <v>10</v>
      </c>
      <c r="N148" s="1">
        <v>6</v>
      </c>
      <c r="O148" s="1">
        <v>5</v>
      </c>
      <c r="P148" s="1">
        <v>5</v>
      </c>
      <c r="Q148" s="1">
        <v>10</v>
      </c>
      <c r="R148" s="2">
        <v>8.44</v>
      </c>
      <c r="S148" s="1">
        <v>0</v>
      </c>
      <c r="T148" s="2">
        <v>4.22</v>
      </c>
      <c r="U148" s="2">
        <v>1.41</v>
      </c>
      <c r="V148" s="10">
        <v>1</v>
      </c>
      <c r="W148" s="10">
        <v>0</v>
      </c>
      <c r="X148" s="10">
        <v>0.23300000000000001</v>
      </c>
      <c r="Y148" s="10">
        <v>1</v>
      </c>
      <c r="Z148" s="10">
        <v>2</v>
      </c>
      <c r="AA148" s="10">
        <v>0</v>
      </c>
      <c r="AB148" s="10">
        <v>2</v>
      </c>
      <c r="AC148" s="10">
        <v>0</v>
      </c>
      <c r="AD148" s="12">
        <v>0.66666666666666663</v>
      </c>
      <c r="AE148" s="11">
        <v>8.4348641049671986</v>
      </c>
      <c r="AF148" s="11">
        <v>0</v>
      </c>
      <c r="AG148" s="11">
        <v>4.2174320524835993</v>
      </c>
      <c r="AH148" s="13">
        <v>2</v>
      </c>
      <c r="AI148" s="1">
        <v>54</v>
      </c>
      <c r="AJ148" s="1" t="s">
        <v>909</v>
      </c>
      <c r="AK148" s="1" t="s">
        <v>1822</v>
      </c>
      <c r="AL148" s="1" t="s">
        <v>257</v>
      </c>
      <c r="AM148" s="1" t="s">
        <v>1823</v>
      </c>
      <c r="AN148">
        <v>1.0030120481927711</v>
      </c>
      <c r="AO148">
        <v>136.78527602999765</v>
      </c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1:62" x14ac:dyDescent="0.3">
      <c r="A149" s="1" t="s">
        <v>22</v>
      </c>
      <c r="B149" s="1" t="s">
        <v>115</v>
      </c>
      <c r="C149" s="1" t="s">
        <v>1652</v>
      </c>
      <c r="D149" s="1" t="s">
        <v>52</v>
      </c>
      <c r="E149" s="1" t="s">
        <v>46</v>
      </c>
      <c r="F149" s="1">
        <v>3</v>
      </c>
      <c r="G149" s="1">
        <v>1</v>
      </c>
      <c r="H149" s="1">
        <v>0</v>
      </c>
      <c r="I149" s="1">
        <v>1</v>
      </c>
      <c r="J149" s="1">
        <v>0</v>
      </c>
      <c r="K149" s="1">
        <v>0</v>
      </c>
      <c r="L149" s="2">
        <v>5.67</v>
      </c>
      <c r="M149" s="1">
        <v>6</v>
      </c>
      <c r="N149" s="1">
        <v>4</v>
      </c>
      <c r="O149" s="1">
        <v>4</v>
      </c>
      <c r="P149" s="1">
        <v>3</v>
      </c>
      <c r="Q149" s="1">
        <v>8</v>
      </c>
      <c r="R149" s="2">
        <v>12.71</v>
      </c>
      <c r="S149" s="1">
        <v>0</v>
      </c>
      <c r="T149" s="2">
        <v>6.35</v>
      </c>
      <c r="U149" s="2">
        <v>1.59</v>
      </c>
      <c r="V149" s="10">
        <v>0</v>
      </c>
      <c r="W149" s="10">
        <v>0</v>
      </c>
      <c r="X149" s="10">
        <v>0.26100000000000001</v>
      </c>
      <c r="Y149" s="10">
        <v>1</v>
      </c>
      <c r="Z149" s="10">
        <v>0</v>
      </c>
      <c r="AA149" s="10">
        <v>0</v>
      </c>
      <c r="AB149" s="10">
        <v>0</v>
      </c>
      <c r="AC149" s="10">
        <v>0</v>
      </c>
      <c r="AD149" s="12">
        <v>0</v>
      </c>
      <c r="AE149" s="11">
        <v>9.5238095238095237</v>
      </c>
      <c r="AF149" s="11">
        <v>0</v>
      </c>
      <c r="AG149" s="11">
        <v>4.7619047619047619</v>
      </c>
      <c r="AH149" s="13">
        <v>2.6666666666666665</v>
      </c>
      <c r="AI149" s="1">
        <v>54</v>
      </c>
      <c r="AJ149" s="1" t="s">
        <v>909</v>
      </c>
      <c r="AK149" s="1" t="s">
        <v>1653</v>
      </c>
      <c r="AL149" s="1" t="s">
        <v>257</v>
      </c>
      <c r="AM149" s="1" t="s">
        <v>1654</v>
      </c>
      <c r="AN149">
        <v>1.0030120481927711</v>
      </c>
      <c r="AO149">
        <v>90.902970841982693</v>
      </c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1:62" x14ac:dyDescent="0.3">
      <c r="A150" s="1" t="s">
        <v>22</v>
      </c>
      <c r="B150" s="1" t="s">
        <v>218</v>
      </c>
      <c r="C150" s="1" t="s">
        <v>887</v>
      </c>
      <c r="D150" s="1" t="s">
        <v>56</v>
      </c>
      <c r="E150" s="1" t="s">
        <v>46</v>
      </c>
      <c r="F150" s="1">
        <v>11</v>
      </c>
      <c r="G150" s="1">
        <v>3</v>
      </c>
      <c r="H150" s="1">
        <v>4</v>
      </c>
      <c r="I150" s="1">
        <v>0</v>
      </c>
      <c r="J150" s="1">
        <v>1</v>
      </c>
      <c r="K150" s="1">
        <v>0</v>
      </c>
      <c r="L150" s="2">
        <v>41.67</v>
      </c>
      <c r="M150" s="1">
        <v>28</v>
      </c>
      <c r="N150" s="1">
        <v>6</v>
      </c>
      <c r="O150" s="1">
        <v>6</v>
      </c>
      <c r="P150" s="1">
        <v>8</v>
      </c>
      <c r="Q150" s="1">
        <v>40</v>
      </c>
      <c r="R150" s="2">
        <v>8.64</v>
      </c>
      <c r="S150" s="1">
        <v>3</v>
      </c>
      <c r="T150" s="2">
        <v>1.3</v>
      </c>
      <c r="U150" s="2">
        <v>0.86</v>
      </c>
      <c r="V150" s="10">
        <v>4</v>
      </c>
      <c r="W150" s="10">
        <v>1</v>
      </c>
      <c r="X150" s="10">
        <v>0.185</v>
      </c>
      <c r="Y150" s="10">
        <v>1</v>
      </c>
      <c r="Z150" s="10">
        <v>1</v>
      </c>
      <c r="AA150" s="10">
        <v>0</v>
      </c>
      <c r="AB150" s="10">
        <v>0</v>
      </c>
      <c r="AC150" s="10">
        <v>0</v>
      </c>
      <c r="AD150" s="12">
        <v>1</v>
      </c>
      <c r="AE150" s="11">
        <v>6.0475161987041028</v>
      </c>
      <c r="AF150" s="11">
        <v>0.64794816414686829</v>
      </c>
      <c r="AG150" s="11">
        <v>1.7278617710583153</v>
      </c>
      <c r="AH150" s="13">
        <v>5</v>
      </c>
      <c r="AI150" s="1">
        <v>54</v>
      </c>
      <c r="AJ150" s="1" t="s">
        <v>909</v>
      </c>
      <c r="AK150" s="1" t="s">
        <v>886</v>
      </c>
      <c r="AL150" s="1" t="s">
        <v>257</v>
      </c>
      <c r="AM150" s="1" t="s">
        <v>888</v>
      </c>
      <c r="AN150">
        <v>1.0030120481927711</v>
      </c>
      <c r="AO150">
        <v>444.02604988199232</v>
      </c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1:62" x14ac:dyDescent="0.3">
      <c r="A151" s="1" t="s">
        <v>22</v>
      </c>
      <c r="B151" s="1" t="s">
        <v>970</v>
      </c>
      <c r="C151" s="1" t="s">
        <v>2098</v>
      </c>
      <c r="D151" s="1" t="s">
        <v>37</v>
      </c>
      <c r="E151" s="1" t="s">
        <v>46</v>
      </c>
      <c r="F151" s="1">
        <v>1</v>
      </c>
      <c r="G151" s="1">
        <v>0</v>
      </c>
      <c r="H151" s="1">
        <v>0</v>
      </c>
      <c r="I151" s="1">
        <v>1</v>
      </c>
      <c r="J151" s="1">
        <v>0</v>
      </c>
      <c r="K151" s="1">
        <v>0</v>
      </c>
      <c r="L151" s="2">
        <v>2.33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2">
        <v>3.86</v>
      </c>
      <c r="S151" s="1">
        <v>0</v>
      </c>
      <c r="T151" s="2">
        <v>3.86</v>
      </c>
      <c r="U151" s="2">
        <v>0.86</v>
      </c>
      <c r="V151" s="10">
        <v>0</v>
      </c>
      <c r="W151" s="10">
        <v>0</v>
      </c>
      <c r="X151" s="10">
        <v>0.125</v>
      </c>
      <c r="Y151" s="10">
        <v>1</v>
      </c>
      <c r="Z151" s="10">
        <v>1</v>
      </c>
      <c r="AA151" s="10">
        <v>0</v>
      </c>
      <c r="AB151" s="10">
        <v>0</v>
      </c>
      <c r="AC151" s="10">
        <v>0</v>
      </c>
      <c r="AD151" s="12">
        <v>0</v>
      </c>
      <c r="AE151" s="11">
        <v>3.8626609442060085</v>
      </c>
      <c r="AF151" s="11">
        <v>0</v>
      </c>
      <c r="AG151" s="11">
        <v>3.8626609442060085</v>
      </c>
      <c r="AH151" s="13">
        <v>1</v>
      </c>
      <c r="AI151" s="1">
        <v>54</v>
      </c>
      <c r="AJ151" s="1" t="s">
        <v>909</v>
      </c>
      <c r="AK151" s="1" t="s">
        <v>2118</v>
      </c>
      <c r="AL151" s="1" t="s">
        <v>257</v>
      </c>
      <c r="AM151" s="1" t="s">
        <v>2119</v>
      </c>
      <c r="AN151">
        <v>1.0030120481927711</v>
      </c>
      <c r="AO151">
        <v>149.54245203279535</v>
      </c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1:62" x14ac:dyDescent="0.3">
      <c r="A152" s="1" t="s">
        <v>22</v>
      </c>
      <c r="B152" s="1" t="s">
        <v>970</v>
      </c>
      <c r="C152" s="1" t="s">
        <v>506</v>
      </c>
      <c r="D152" s="1" t="s">
        <v>37</v>
      </c>
      <c r="E152" s="1" t="s">
        <v>46</v>
      </c>
      <c r="F152" s="1">
        <v>6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2">
        <v>3.67</v>
      </c>
      <c r="M152" s="1">
        <v>2</v>
      </c>
      <c r="N152" s="1">
        <v>2</v>
      </c>
      <c r="O152" s="1">
        <v>2</v>
      </c>
      <c r="P152" s="1">
        <v>11</v>
      </c>
      <c r="Q152" s="1">
        <v>4</v>
      </c>
      <c r="R152" s="2">
        <v>9.82</v>
      </c>
      <c r="S152" s="1">
        <v>0</v>
      </c>
      <c r="T152" s="2">
        <v>4.91</v>
      </c>
      <c r="U152" s="2">
        <v>3.55</v>
      </c>
      <c r="V152" s="10">
        <v>0</v>
      </c>
      <c r="W152" s="10">
        <v>0</v>
      </c>
      <c r="X152" s="10">
        <v>0.182</v>
      </c>
      <c r="Y152" s="10">
        <v>1</v>
      </c>
      <c r="Z152" s="10">
        <v>2</v>
      </c>
      <c r="AA152" s="10">
        <v>0</v>
      </c>
      <c r="AB152" s="10">
        <v>0</v>
      </c>
      <c r="AC152" s="10">
        <v>0</v>
      </c>
      <c r="AD152" s="12">
        <v>0</v>
      </c>
      <c r="AE152" s="11">
        <v>4.9046321525885563</v>
      </c>
      <c r="AF152" s="11">
        <v>0</v>
      </c>
      <c r="AG152" s="11">
        <v>26.975476839237057</v>
      </c>
      <c r="AH152" s="13">
        <v>0.36363636363636365</v>
      </c>
      <c r="AI152" s="1">
        <v>54</v>
      </c>
      <c r="AJ152" s="1" t="s">
        <v>909</v>
      </c>
      <c r="AK152" s="1" t="s">
        <v>266</v>
      </c>
      <c r="AL152" s="1" t="s">
        <v>257</v>
      </c>
      <c r="AM152" s="1" t="s">
        <v>773</v>
      </c>
      <c r="AN152">
        <v>1.0030120481927711</v>
      </c>
      <c r="AO152">
        <v>117.56290526407132</v>
      </c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1:62" x14ac:dyDescent="0.3">
      <c r="A153" s="1" t="s">
        <v>22</v>
      </c>
      <c r="B153" s="1" t="s">
        <v>970</v>
      </c>
      <c r="C153" s="1" t="s">
        <v>1988</v>
      </c>
      <c r="D153" s="1" t="s">
        <v>45</v>
      </c>
      <c r="E153" s="1" t="s">
        <v>46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2">
        <v>6</v>
      </c>
      <c r="M153" s="1">
        <v>6</v>
      </c>
      <c r="N153" s="1">
        <v>2</v>
      </c>
      <c r="O153" s="1">
        <v>2</v>
      </c>
      <c r="P153" s="1">
        <v>0</v>
      </c>
      <c r="Q153" s="1">
        <v>5</v>
      </c>
      <c r="R153" s="2">
        <v>7.5</v>
      </c>
      <c r="S153" s="1">
        <v>1</v>
      </c>
      <c r="T153" s="2">
        <v>3</v>
      </c>
      <c r="U153" s="2">
        <v>1</v>
      </c>
      <c r="V153" s="10">
        <v>0</v>
      </c>
      <c r="W153" s="10">
        <v>1</v>
      </c>
      <c r="X153" s="10">
        <v>0.26100000000000001</v>
      </c>
      <c r="Y153" s="10">
        <v>1</v>
      </c>
      <c r="Z153" s="10">
        <v>0</v>
      </c>
      <c r="AA153" s="10">
        <v>0</v>
      </c>
      <c r="AB153" s="10">
        <v>0</v>
      </c>
      <c r="AC153" s="10">
        <v>0</v>
      </c>
      <c r="AD153" s="12">
        <v>1</v>
      </c>
      <c r="AE153" s="11">
        <v>9</v>
      </c>
      <c r="AF153" s="11">
        <v>1.5</v>
      </c>
      <c r="AG153" s="11">
        <v>0</v>
      </c>
      <c r="AH153" s="13" t="e">
        <v>#NUM!</v>
      </c>
      <c r="AI153" s="1">
        <v>54</v>
      </c>
      <c r="AJ153" s="1" t="s">
        <v>909</v>
      </c>
      <c r="AK153" s="1" t="s">
        <v>2005</v>
      </c>
      <c r="AL153" s="1" t="s">
        <v>257</v>
      </c>
      <c r="AM153" s="1" t="s">
        <v>2006</v>
      </c>
      <c r="AN153">
        <v>1.0030120481927711</v>
      </c>
      <c r="AO153">
        <v>192.41128828219669</v>
      </c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1:62" x14ac:dyDescent="0.3">
      <c r="A154" s="1" t="s">
        <v>22</v>
      </c>
      <c r="B154" s="1" t="s">
        <v>111</v>
      </c>
      <c r="C154" s="1" t="s">
        <v>1124</v>
      </c>
      <c r="D154" s="1" t="s">
        <v>37</v>
      </c>
      <c r="E154" s="1" t="s">
        <v>46</v>
      </c>
      <c r="F154" s="1">
        <v>7</v>
      </c>
      <c r="G154" s="1">
        <v>1</v>
      </c>
      <c r="H154" s="1">
        <v>1</v>
      </c>
      <c r="I154" s="1">
        <v>1</v>
      </c>
      <c r="J154" s="1">
        <v>1</v>
      </c>
      <c r="K154" s="1">
        <v>0</v>
      </c>
      <c r="L154" s="2">
        <v>20</v>
      </c>
      <c r="M154" s="1">
        <v>12</v>
      </c>
      <c r="N154" s="1">
        <v>6</v>
      </c>
      <c r="O154" s="1">
        <v>4</v>
      </c>
      <c r="P154" s="1">
        <v>5</v>
      </c>
      <c r="Q154" s="1">
        <v>24</v>
      </c>
      <c r="R154" s="2">
        <v>10.8</v>
      </c>
      <c r="S154" s="1">
        <v>0</v>
      </c>
      <c r="T154" s="2">
        <v>1.8</v>
      </c>
      <c r="U154" s="2">
        <v>0.85</v>
      </c>
      <c r="V154" s="10">
        <v>5</v>
      </c>
      <c r="W154" s="10">
        <v>0</v>
      </c>
      <c r="X154" s="10">
        <v>0.16700000000000001</v>
      </c>
      <c r="Y154" s="10">
        <v>0</v>
      </c>
      <c r="Z154" s="10">
        <v>1</v>
      </c>
      <c r="AA154" s="10">
        <v>0</v>
      </c>
      <c r="AB154" s="10">
        <v>1</v>
      </c>
      <c r="AC154" s="10">
        <v>0</v>
      </c>
      <c r="AD154" s="12">
        <v>0.5</v>
      </c>
      <c r="AE154" s="11">
        <v>5.3999999999999995</v>
      </c>
      <c r="AF154" s="11">
        <v>0</v>
      </c>
      <c r="AG154" s="11">
        <v>2.25</v>
      </c>
      <c r="AH154" s="13">
        <v>4.8</v>
      </c>
      <c r="AI154" s="1">
        <v>54</v>
      </c>
      <c r="AJ154" s="1" t="s">
        <v>909</v>
      </c>
      <c r="AK154" s="1" t="s">
        <v>1123</v>
      </c>
      <c r="AL154" s="1" t="s">
        <v>257</v>
      </c>
      <c r="AM154" s="1" t="s">
        <v>1125</v>
      </c>
      <c r="AN154">
        <v>1.0030120481927711</v>
      </c>
      <c r="AO154">
        <v>320.68548047032783</v>
      </c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1:62" x14ac:dyDescent="0.3">
      <c r="A155" s="1" t="s">
        <v>22</v>
      </c>
      <c r="B155" s="1" t="s">
        <v>970</v>
      </c>
      <c r="C155" s="1" t="s">
        <v>1159</v>
      </c>
      <c r="D155" s="1" t="s">
        <v>45</v>
      </c>
      <c r="E155" s="1" t="s">
        <v>77</v>
      </c>
      <c r="F155" s="1">
        <v>2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2">
        <v>14</v>
      </c>
      <c r="M155" s="1">
        <v>11</v>
      </c>
      <c r="N155" s="1">
        <v>5</v>
      </c>
      <c r="O155" s="1">
        <v>5</v>
      </c>
      <c r="P155" s="1">
        <v>2</v>
      </c>
      <c r="Q155" s="1">
        <v>11</v>
      </c>
      <c r="R155" s="2">
        <v>7.07</v>
      </c>
      <c r="S155" s="1">
        <v>1</v>
      </c>
      <c r="T155" s="2">
        <v>3.21</v>
      </c>
      <c r="U155" s="2">
        <v>0.93</v>
      </c>
      <c r="V155" s="10">
        <v>1</v>
      </c>
      <c r="W155" s="10">
        <v>0</v>
      </c>
      <c r="X155" s="10">
        <v>0.21199999999999999</v>
      </c>
      <c r="Y155" s="10">
        <v>0</v>
      </c>
      <c r="Z155" s="10">
        <v>0</v>
      </c>
      <c r="AA155" s="10">
        <v>0</v>
      </c>
      <c r="AB155" s="10">
        <v>1</v>
      </c>
      <c r="AC155" s="10">
        <v>0</v>
      </c>
      <c r="AD155" s="12">
        <v>1</v>
      </c>
      <c r="AE155" s="11">
        <v>7.0714285714285712</v>
      </c>
      <c r="AF155" s="11">
        <v>0.64285714285714279</v>
      </c>
      <c r="AG155" s="11">
        <v>1.2857142857142856</v>
      </c>
      <c r="AH155" s="13">
        <v>5.5</v>
      </c>
      <c r="AI155" s="1">
        <v>54</v>
      </c>
      <c r="AJ155" s="1" t="s">
        <v>909</v>
      </c>
      <c r="AK155" s="1" t="s">
        <v>1158</v>
      </c>
      <c r="AL155" s="1" t="s">
        <v>257</v>
      </c>
      <c r="AM155" s="1" t="s">
        <v>1160</v>
      </c>
      <c r="AN155">
        <v>1.0030120481927711</v>
      </c>
      <c r="AO155">
        <v>179.82363390859504</v>
      </c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1:62" x14ac:dyDescent="0.3">
      <c r="A156" s="1" t="s">
        <v>22</v>
      </c>
      <c r="B156" s="1" t="s">
        <v>970</v>
      </c>
      <c r="C156" s="1" t="s">
        <v>1066</v>
      </c>
      <c r="D156" s="1" t="s">
        <v>37</v>
      </c>
      <c r="E156" s="1" t="s">
        <v>46</v>
      </c>
      <c r="F156" s="1">
        <v>7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2">
        <v>10</v>
      </c>
      <c r="M156" s="1">
        <v>11</v>
      </c>
      <c r="N156" s="1">
        <v>14</v>
      </c>
      <c r="O156" s="1">
        <v>12</v>
      </c>
      <c r="P156" s="1">
        <v>15</v>
      </c>
      <c r="Q156" s="1">
        <v>12</v>
      </c>
      <c r="R156" s="2">
        <v>10.8</v>
      </c>
      <c r="S156" s="1">
        <v>3</v>
      </c>
      <c r="T156" s="2">
        <v>10.8</v>
      </c>
      <c r="U156" s="2">
        <v>2.6</v>
      </c>
      <c r="V156" s="10">
        <v>4</v>
      </c>
      <c r="W156" s="10">
        <v>0</v>
      </c>
      <c r="X156" s="10">
        <v>0.26800000000000002</v>
      </c>
      <c r="Y156" s="10">
        <v>0</v>
      </c>
      <c r="Z156" s="10">
        <v>2</v>
      </c>
      <c r="AA156" s="10">
        <v>0</v>
      </c>
      <c r="AB156" s="10">
        <v>0</v>
      </c>
      <c r="AC156" s="10">
        <v>1</v>
      </c>
      <c r="AD156" s="12">
        <v>0.66666666666666663</v>
      </c>
      <c r="AE156" s="11">
        <v>9.9</v>
      </c>
      <c r="AF156" s="11">
        <v>2.6999999999999997</v>
      </c>
      <c r="AG156" s="11">
        <v>13.5</v>
      </c>
      <c r="AH156" s="13">
        <v>0.8</v>
      </c>
      <c r="AI156" s="1">
        <v>54</v>
      </c>
      <c r="AJ156" s="1" t="s">
        <v>909</v>
      </c>
      <c r="AK156" s="1" t="s">
        <v>1065</v>
      </c>
      <c r="AL156" s="1" t="s">
        <v>257</v>
      </c>
      <c r="AM156" s="1" t="s">
        <v>1067</v>
      </c>
      <c r="AN156">
        <v>1.0030120481927711</v>
      </c>
      <c r="AO156">
        <v>53.447580078387965</v>
      </c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1:62" x14ac:dyDescent="0.3">
      <c r="A157" s="1" t="s">
        <v>22</v>
      </c>
      <c r="B157" s="1" t="s">
        <v>970</v>
      </c>
      <c r="C157" s="1" t="s">
        <v>2133</v>
      </c>
      <c r="D157" s="1" t="s">
        <v>45</v>
      </c>
      <c r="E157" s="1" t="s">
        <v>46</v>
      </c>
      <c r="F157" s="1">
        <v>1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2">
        <v>6.33</v>
      </c>
      <c r="M157" s="1">
        <v>7</v>
      </c>
      <c r="N157" s="1">
        <v>3</v>
      </c>
      <c r="O157" s="1">
        <v>2</v>
      </c>
      <c r="P157" s="1">
        <v>1</v>
      </c>
      <c r="Q157" s="1">
        <v>7</v>
      </c>
      <c r="R157" s="2">
        <v>9.9499999999999993</v>
      </c>
      <c r="S157" s="1">
        <v>1</v>
      </c>
      <c r="T157" s="2">
        <v>2.84</v>
      </c>
      <c r="U157" s="2">
        <v>1.26</v>
      </c>
      <c r="V157" s="10">
        <v>2</v>
      </c>
      <c r="W157" s="10">
        <v>0</v>
      </c>
      <c r="X157" s="10">
        <v>0.28000000000000003</v>
      </c>
      <c r="Y157" s="10">
        <v>0</v>
      </c>
      <c r="Z157" s="10">
        <v>0</v>
      </c>
      <c r="AA157" s="10">
        <v>0</v>
      </c>
      <c r="AB157" s="10">
        <v>1</v>
      </c>
      <c r="AC157" s="10">
        <v>1</v>
      </c>
      <c r="AD157" s="12">
        <v>0</v>
      </c>
      <c r="AE157" s="11">
        <v>9.9526066350710902</v>
      </c>
      <c r="AF157" s="11">
        <v>1.4218009478672986</v>
      </c>
      <c r="AG157" s="11">
        <v>1.4218009478672986</v>
      </c>
      <c r="AH157" s="13">
        <v>7</v>
      </c>
      <c r="AI157" s="1">
        <v>54</v>
      </c>
      <c r="AJ157" s="1" t="s">
        <v>909</v>
      </c>
      <c r="AK157" s="1" t="s">
        <v>2145</v>
      </c>
      <c r="AL157" s="1" t="s">
        <v>257</v>
      </c>
      <c r="AM157" s="1" t="s">
        <v>2146</v>
      </c>
      <c r="AN157">
        <v>1.0030120481927711</v>
      </c>
      <c r="AO157">
        <v>203.25136086147538</v>
      </c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1:62" x14ac:dyDescent="0.3">
      <c r="A158" s="1" t="s">
        <v>22</v>
      </c>
      <c r="B158" s="1" t="s">
        <v>970</v>
      </c>
      <c r="C158" s="1" t="s">
        <v>1797</v>
      </c>
      <c r="D158" s="1" t="s">
        <v>52</v>
      </c>
      <c r="E158" s="1" t="s">
        <v>46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2">
        <v>2</v>
      </c>
      <c r="M158" s="1">
        <v>3</v>
      </c>
      <c r="N158" s="1">
        <v>1</v>
      </c>
      <c r="O158" s="1">
        <v>1</v>
      </c>
      <c r="P158" s="1">
        <v>0</v>
      </c>
      <c r="Q158" s="1">
        <v>3</v>
      </c>
      <c r="R158" s="2">
        <v>13.5</v>
      </c>
      <c r="S158" s="1">
        <v>1</v>
      </c>
      <c r="T158" s="2">
        <v>4.5</v>
      </c>
      <c r="U158" s="2">
        <v>1.5</v>
      </c>
      <c r="V158" s="10">
        <v>0</v>
      </c>
      <c r="W158" s="10">
        <v>0</v>
      </c>
      <c r="X158" s="10">
        <v>0.33300000000000002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2">
        <v>0</v>
      </c>
      <c r="AE158" s="11">
        <v>13.5</v>
      </c>
      <c r="AF158" s="11">
        <v>4.5</v>
      </c>
      <c r="AG158" s="11">
        <v>0</v>
      </c>
      <c r="AH158" s="13" t="e">
        <v>#NUM!</v>
      </c>
      <c r="AI158" s="1">
        <v>54</v>
      </c>
      <c r="AJ158" s="1" t="s">
        <v>909</v>
      </c>
      <c r="AK158" s="1" t="s">
        <v>1825</v>
      </c>
      <c r="AL158" s="1" t="s">
        <v>257</v>
      </c>
      <c r="AM158" s="1" t="s">
        <v>1826</v>
      </c>
      <c r="AN158">
        <v>1.0030120481927711</v>
      </c>
      <c r="AO158">
        <v>128.27419218813111</v>
      </c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1:62" x14ac:dyDescent="0.3">
      <c r="A159" s="1" t="s">
        <v>22</v>
      </c>
      <c r="B159" s="1" t="s">
        <v>970</v>
      </c>
      <c r="C159" s="1" t="s">
        <v>2154</v>
      </c>
      <c r="D159" s="1" t="s">
        <v>37</v>
      </c>
      <c r="E159" s="1" t="s">
        <v>154</v>
      </c>
      <c r="F159" s="1">
        <v>2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2">
        <v>5</v>
      </c>
      <c r="M159" s="1">
        <v>5</v>
      </c>
      <c r="N159" s="1">
        <v>4</v>
      </c>
      <c r="O159" s="1">
        <v>4</v>
      </c>
      <c r="P159" s="1">
        <v>4</v>
      </c>
      <c r="Q159" s="1">
        <v>8</v>
      </c>
      <c r="R159" s="2">
        <v>14.4</v>
      </c>
      <c r="S159" s="1">
        <v>2</v>
      </c>
      <c r="T159" s="2">
        <v>7.2</v>
      </c>
      <c r="U159" s="2">
        <v>1.8</v>
      </c>
      <c r="V159" s="10">
        <v>0</v>
      </c>
      <c r="W159" s="10">
        <v>0</v>
      </c>
      <c r="X159" s="10">
        <v>0.26300000000000001</v>
      </c>
      <c r="Y159" s="10">
        <v>0</v>
      </c>
      <c r="Z159" s="10">
        <v>0</v>
      </c>
      <c r="AA159" s="10">
        <v>0</v>
      </c>
      <c r="AB159" s="10">
        <v>1</v>
      </c>
      <c r="AC159" s="10">
        <v>0</v>
      </c>
      <c r="AD159" s="12">
        <v>0</v>
      </c>
      <c r="AE159" s="11">
        <v>9</v>
      </c>
      <c r="AF159" s="11">
        <v>3.6</v>
      </c>
      <c r="AG159" s="11">
        <v>7.2</v>
      </c>
      <c r="AH159" s="13">
        <v>2</v>
      </c>
      <c r="AI159" s="1">
        <v>54</v>
      </c>
      <c r="AJ159" s="1" t="s">
        <v>909</v>
      </c>
      <c r="AK159" s="1" t="s">
        <v>2166</v>
      </c>
      <c r="AL159" s="1" t="s">
        <v>257</v>
      </c>
      <c r="AM159" s="1" t="s">
        <v>2167</v>
      </c>
      <c r="AN159">
        <v>1.0030120481927711</v>
      </c>
      <c r="AO159">
        <v>80.171370117581958</v>
      </c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1:62" x14ac:dyDescent="0.3">
      <c r="A160" s="1" t="s">
        <v>22</v>
      </c>
      <c r="B160" s="1" t="s">
        <v>970</v>
      </c>
      <c r="C160" s="1" t="s">
        <v>2096</v>
      </c>
      <c r="D160" s="1" t="s">
        <v>2215</v>
      </c>
      <c r="E160" s="1" t="s">
        <v>298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2">
        <v>0.33</v>
      </c>
      <c r="M160" s="1">
        <v>5</v>
      </c>
      <c r="N160" s="1">
        <v>5</v>
      </c>
      <c r="O160" s="1">
        <v>2</v>
      </c>
      <c r="P160" s="1">
        <v>1</v>
      </c>
      <c r="Q160" s="1">
        <v>0</v>
      </c>
      <c r="R160" s="2">
        <v>0</v>
      </c>
      <c r="S160" s="1">
        <v>0</v>
      </c>
      <c r="T160" s="2">
        <v>54</v>
      </c>
      <c r="U160" s="2">
        <v>18</v>
      </c>
      <c r="V160" s="10">
        <v>0</v>
      </c>
      <c r="W160" s="10">
        <v>0</v>
      </c>
      <c r="X160" s="10">
        <v>0.71399999999999997</v>
      </c>
      <c r="Y160" s="10">
        <v>0</v>
      </c>
      <c r="Z160" s="10">
        <v>1</v>
      </c>
      <c r="AA160" s="10">
        <v>0</v>
      </c>
      <c r="AB160" s="10">
        <v>0</v>
      </c>
      <c r="AC160" s="10">
        <v>0</v>
      </c>
      <c r="AD160" s="12">
        <v>0</v>
      </c>
      <c r="AE160" s="11">
        <v>136.36363636363635</v>
      </c>
      <c r="AF160" s="11">
        <v>0</v>
      </c>
      <c r="AG160" s="11">
        <v>27.272727272727273</v>
      </c>
      <c r="AH160" s="13">
        <v>0</v>
      </c>
      <c r="AI160" s="1">
        <v>54</v>
      </c>
      <c r="AJ160" s="1" t="s">
        <v>909</v>
      </c>
      <c r="AK160" s="1" t="s">
        <v>2116</v>
      </c>
      <c r="AL160" s="1" t="s">
        <v>257</v>
      </c>
      <c r="AM160" s="1" t="s">
        <v>2117</v>
      </c>
      <c r="AN160">
        <v>1.0030120481927711</v>
      </c>
      <c r="AO160">
        <v>10.689516015677594</v>
      </c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1:62" x14ac:dyDescent="0.3">
      <c r="A161" s="1" t="s">
        <v>20</v>
      </c>
      <c r="B161" s="1" t="s">
        <v>78</v>
      </c>
      <c r="C161" s="1" t="s">
        <v>377</v>
      </c>
      <c r="D161" s="1" t="s">
        <v>52</v>
      </c>
      <c r="E161" s="1" t="s">
        <v>46</v>
      </c>
      <c r="F161" s="1">
        <v>15</v>
      </c>
      <c r="G161" s="1">
        <v>1</v>
      </c>
      <c r="H161" s="1">
        <v>1</v>
      </c>
      <c r="I161" s="1">
        <v>2</v>
      </c>
      <c r="J161" s="1">
        <v>0</v>
      </c>
      <c r="K161" s="1">
        <v>0</v>
      </c>
      <c r="L161" s="2">
        <v>23</v>
      </c>
      <c r="M161" s="1">
        <v>33</v>
      </c>
      <c r="N161" s="1">
        <v>28</v>
      </c>
      <c r="O161" s="1">
        <v>22</v>
      </c>
      <c r="P161" s="1">
        <v>18</v>
      </c>
      <c r="Q161" s="1">
        <v>22</v>
      </c>
      <c r="R161" s="2">
        <v>8.61</v>
      </c>
      <c r="S161" s="1">
        <v>5</v>
      </c>
      <c r="T161" s="2">
        <v>8.61</v>
      </c>
      <c r="U161" s="2">
        <v>2.2200000000000002</v>
      </c>
      <c r="V161" s="10">
        <v>6</v>
      </c>
      <c r="W161" s="10">
        <v>0</v>
      </c>
      <c r="X161" s="10">
        <v>0.33700000000000002</v>
      </c>
      <c r="Y161" s="10">
        <v>7</v>
      </c>
      <c r="Z161" s="10">
        <v>5</v>
      </c>
      <c r="AA161" s="10">
        <v>0</v>
      </c>
      <c r="AB161" s="10">
        <v>1</v>
      </c>
      <c r="AC161" s="10">
        <v>2</v>
      </c>
      <c r="AD161" s="12">
        <v>0.33333333333333331</v>
      </c>
      <c r="AE161" s="11">
        <v>12.913043478260869</v>
      </c>
      <c r="AF161" s="11">
        <v>1.9565217391304348</v>
      </c>
      <c r="AG161" s="11">
        <v>7.0434782608695654</v>
      </c>
      <c r="AH161" s="13">
        <v>1.2222222222222223</v>
      </c>
      <c r="AI161" s="1">
        <v>56</v>
      </c>
      <c r="AJ161" s="1" t="s">
        <v>909</v>
      </c>
      <c r="AK161" s="1" t="s">
        <v>172</v>
      </c>
      <c r="AL161" s="1" t="s">
        <v>158</v>
      </c>
      <c r="AM161" s="1" t="s">
        <v>624</v>
      </c>
      <c r="AN161">
        <v>0.86894586894586889</v>
      </c>
      <c r="AO161">
        <v>58.081152272482242</v>
      </c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1:62" x14ac:dyDescent="0.3">
      <c r="A162" s="1" t="s">
        <v>20</v>
      </c>
      <c r="B162" s="1" t="s">
        <v>128</v>
      </c>
      <c r="C162" s="1" t="s">
        <v>1728</v>
      </c>
      <c r="D162" s="1" t="s">
        <v>56</v>
      </c>
      <c r="E162" s="1" t="s">
        <v>46</v>
      </c>
      <c r="F162" s="1">
        <v>7</v>
      </c>
      <c r="G162" s="1">
        <v>2</v>
      </c>
      <c r="H162" s="1">
        <v>1</v>
      </c>
      <c r="I162" s="1">
        <v>2</v>
      </c>
      <c r="J162" s="1">
        <v>0</v>
      </c>
      <c r="K162" s="1">
        <v>0</v>
      </c>
      <c r="L162" s="2">
        <v>15.33</v>
      </c>
      <c r="M162" s="1">
        <v>14</v>
      </c>
      <c r="N162" s="1">
        <v>24</v>
      </c>
      <c r="O162" s="1">
        <v>22</v>
      </c>
      <c r="P162" s="1">
        <v>16</v>
      </c>
      <c r="Q162" s="1">
        <v>12</v>
      </c>
      <c r="R162" s="2">
        <v>7.04</v>
      </c>
      <c r="S162" s="1">
        <v>2</v>
      </c>
      <c r="T162" s="2">
        <v>12.91</v>
      </c>
      <c r="U162" s="2">
        <v>1.96</v>
      </c>
      <c r="V162" s="10">
        <v>9</v>
      </c>
      <c r="W162" s="10">
        <v>0</v>
      </c>
      <c r="X162" s="10">
        <v>0.23300000000000001</v>
      </c>
      <c r="Y162" s="10">
        <v>7</v>
      </c>
      <c r="Z162" s="10">
        <v>6</v>
      </c>
      <c r="AA162" s="10">
        <v>0</v>
      </c>
      <c r="AB162" s="10">
        <v>1</v>
      </c>
      <c r="AC162" s="10">
        <v>0</v>
      </c>
      <c r="AD162" s="12">
        <v>0.33333333333333331</v>
      </c>
      <c r="AE162" s="11">
        <v>8.2191780821917799</v>
      </c>
      <c r="AF162" s="11">
        <v>1.1741682974559686</v>
      </c>
      <c r="AG162" s="11">
        <v>9.393346379647749</v>
      </c>
      <c r="AH162" s="13">
        <v>0.75</v>
      </c>
      <c r="AI162" s="1">
        <v>56</v>
      </c>
      <c r="AJ162" s="1" t="s">
        <v>909</v>
      </c>
      <c r="AK162" s="1" t="s">
        <v>1749</v>
      </c>
      <c r="AL162" s="1" t="s">
        <v>158</v>
      </c>
      <c r="AM162" s="1" t="s">
        <v>1750</v>
      </c>
      <c r="AN162">
        <v>0.86894586894586889</v>
      </c>
      <c r="AO162">
        <v>38.735764606202331</v>
      </c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1:62" x14ac:dyDescent="0.3">
      <c r="A163" s="1" t="s">
        <v>20</v>
      </c>
      <c r="B163" s="1" t="s">
        <v>970</v>
      </c>
      <c r="C163" s="1" t="s">
        <v>370</v>
      </c>
      <c r="D163" s="1" t="s">
        <v>56</v>
      </c>
      <c r="E163" s="1" t="s">
        <v>46</v>
      </c>
      <c r="F163" s="1">
        <v>8</v>
      </c>
      <c r="G163" s="1">
        <v>0</v>
      </c>
      <c r="H163" s="1">
        <v>1</v>
      </c>
      <c r="I163" s="1">
        <v>2</v>
      </c>
      <c r="J163" s="1">
        <v>0</v>
      </c>
      <c r="K163" s="1">
        <v>0</v>
      </c>
      <c r="L163" s="2">
        <v>13.33</v>
      </c>
      <c r="M163" s="1">
        <v>16</v>
      </c>
      <c r="N163" s="1">
        <v>21</v>
      </c>
      <c r="O163" s="1">
        <v>17</v>
      </c>
      <c r="P163" s="1">
        <v>11</v>
      </c>
      <c r="Q163" s="1">
        <v>15</v>
      </c>
      <c r="R163" s="2">
        <v>10.130000000000001</v>
      </c>
      <c r="S163" s="1">
        <v>0</v>
      </c>
      <c r="T163" s="2">
        <v>11.47</v>
      </c>
      <c r="U163" s="2">
        <v>2.02</v>
      </c>
      <c r="V163" s="10">
        <v>4</v>
      </c>
      <c r="W163" s="10">
        <v>3</v>
      </c>
      <c r="X163" s="10">
        <v>0.29099999999999998</v>
      </c>
      <c r="Y163" s="10">
        <v>7</v>
      </c>
      <c r="Z163" s="10">
        <v>2</v>
      </c>
      <c r="AA163" s="10">
        <v>1</v>
      </c>
      <c r="AB163" s="10">
        <v>0</v>
      </c>
      <c r="AC163" s="10">
        <v>0</v>
      </c>
      <c r="AD163" s="12">
        <v>0.33333333333333331</v>
      </c>
      <c r="AE163" s="11">
        <v>10.802700675168792</v>
      </c>
      <c r="AF163" s="11">
        <v>0</v>
      </c>
      <c r="AG163" s="11">
        <v>7.4268567141785446</v>
      </c>
      <c r="AH163" s="13">
        <v>1.3636363636363635</v>
      </c>
      <c r="AI163" s="1">
        <v>56</v>
      </c>
      <c r="AJ163" s="1" t="s">
        <v>909</v>
      </c>
      <c r="AK163" s="1" t="s">
        <v>162</v>
      </c>
      <c r="AL163" s="1" t="s">
        <v>158</v>
      </c>
      <c r="AM163" s="1" t="s">
        <v>617</v>
      </c>
      <c r="AN163">
        <v>0.86894586894586889</v>
      </c>
      <c r="AO163">
        <v>43.598842289980126</v>
      </c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1:62" x14ac:dyDescent="0.3">
      <c r="A164" s="1" t="s">
        <v>20</v>
      </c>
      <c r="B164" s="1" t="s">
        <v>166</v>
      </c>
      <c r="C164" s="1" t="s">
        <v>373</v>
      </c>
      <c r="D164" s="1" t="s">
        <v>52</v>
      </c>
      <c r="E164" s="1" t="s">
        <v>46</v>
      </c>
      <c r="F164" s="1">
        <v>11</v>
      </c>
      <c r="G164" s="1">
        <v>4</v>
      </c>
      <c r="H164" s="1">
        <v>3</v>
      </c>
      <c r="I164" s="1">
        <v>2</v>
      </c>
      <c r="J164" s="1">
        <v>1</v>
      </c>
      <c r="K164" s="1">
        <v>0</v>
      </c>
      <c r="L164" s="2">
        <v>32</v>
      </c>
      <c r="M164" s="1">
        <v>36</v>
      </c>
      <c r="N164" s="1">
        <v>21</v>
      </c>
      <c r="O164" s="1">
        <v>17</v>
      </c>
      <c r="P164" s="1">
        <v>9</v>
      </c>
      <c r="Q164" s="1">
        <v>37</v>
      </c>
      <c r="R164" s="2">
        <v>10.41</v>
      </c>
      <c r="S164" s="1">
        <v>2</v>
      </c>
      <c r="T164" s="2">
        <v>4.78</v>
      </c>
      <c r="U164" s="2">
        <v>1.41</v>
      </c>
      <c r="V164" s="10">
        <v>7</v>
      </c>
      <c r="W164" s="10">
        <v>2</v>
      </c>
      <c r="X164" s="10">
        <v>0.27500000000000002</v>
      </c>
      <c r="Y164" s="10">
        <v>5</v>
      </c>
      <c r="Z164" s="10">
        <v>1</v>
      </c>
      <c r="AA164" s="10">
        <v>1</v>
      </c>
      <c r="AB164" s="10">
        <v>0</v>
      </c>
      <c r="AC164" s="10">
        <v>0</v>
      </c>
      <c r="AD164" s="12">
        <v>0.6</v>
      </c>
      <c r="AE164" s="11">
        <v>10.125</v>
      </c>
      <c r="AF164" s="11">
        <v>0.5625</v>
      </c>
      <c r="AG164" s="11">
        <v>2.53125</v>
      </c>
      <c r="AH164" s="13">
        <v>4.1111111111111107</v>
      </c>
      <c r="AI164" s="1">
        <v>56</v>
      </c>
      <c r="AJ164" s="1" t="s">
        <v>909</v>
      </c>
      <c r="AK164" s="1" t="s">
        <v>167</v>
      </c>
      <c r="AL164" s="1" t="s">
        <v>158</v>
      </c>
      <c r="AM164" s="1" t="s">
        <v>620</v>
      </c>
      <c r="AN164">
        <v>0.86894586894586889</v>
      </c>
      <c r="AO164">
        <v>104.61897930252555</v>
      </c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1:62" x14ac:dyDescent="0.3">
      <c r="A165" s="1" t="s">
        <v>20</v>
      </c>
      <c r="B165" s="1" t="s">
        <v>105</v>
      </c>
      <c r="C165" s="1" t="s">
        <v>1112</v>
      </c>
      <c r="D165" s="1" t="s">
        <v>56</v>
      </c>
      <c r="E165" s="1" t="s">
        <v>46</v>
      </c>
      <c r="F165" s="1">
        <v>13</v>
      </c>
      <c r="G165" s="1">
        <v>0</v>
      </c>
      <c r="H165" s="1">
        <v>1</v>
      </c>
      <c r="I165" s="1">
        <v>1</v>
      </c>
      <c r="J165" s="1">
        <v>6</v>
      </c>
      <c r="K165" s="1">
        <v>0</v>
      </c>
      <c r="L165" s="2">
        <v>26</v>
      </c>
      <c r="M165" s="1">
        <v>20</v>
      </c>
      <c r="N165" s="1">
        <v>10</v>
      </c>
      <c r="O165" s="1">
        <v>9</v>
      </c>
      <c r="P165" s="1">
        <v>11</v>
      </c>
      <c r="Q165" s="1">
        <v>36</v>
      </c>
      <c r="R165" s="2">
        <v>12.46</v>
      </c>
      <c r="S165" s="1">
        <v>1</v>
      </c>
      <c r="T165" s="2">
        <v>3.12</v>
      </c>
      <c r="U165" s="2">
        <v>1.19</v>
      </c>
      <c r="V165" s="10">
        <v>7</v>
      </c>
      <c r="W165" s="10">
        <v>1</v>
      </c>
      <c r="X165" s="10">
        <v>0.20399999999999999</v>
      </c>
      <c r="Y165" s="10">
        <v>5</v>
      </c>
      <c r="Z165" s="10">
        <v>4</v>
      </c>
      <c r="AA165" s="10">
        <v>0</v>
      </c>
      <c r="AB165" s="10">
        <v>0</v>
      </c>
      <c r="AC165" s="10">
        <v>0</v>
      </c>
      <c r="AD165" s="12">
        <v>0.5</v>
      </c>
      <c r="AE165" s="11">
        <v>6.9230769230769234</v>
      </c>
      <c r="AF165" s="11">
        <v>0.34615384615384615</v>
      </c>
      <c r="AG165" s="11">
        <v>3.8076923076923075</v>
      </c>
      <c r="AH165" s="13">
        <v>3.2727272727272729</v>
      </c>
      <c r="AI165" s="1">
        <v>56</v>
      </c>
      <c r="AJ165" s="1" t="s">
        <v>909</v>
      </c>
      <c r="AK165" s="1" t="s">
        <v>1111</v>
      </c>
      <c r="AL165" s="1" t="s">
        <v>158</v>
      </c>
      <c r="AM165" s="1" t="s">
        <v>1113</v>
      </c>
      <c r="AN165">
        <v>0.86894586894586889</v>
      </c>
      <c r="AO165">
        <v>160.28164136733079</v>
      </c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1:62" x14ac:dyDescent="0.3">
      <c r="A166" s="1" t="s">
        <v>20</v>
      </c>
      <c r="B166" s="1" t="s">
        <v>35</v>
      </c>
      <c r="C166" s="1" t="s">
        <v>872</v>
      </c>
      <c r="D166" s="1" t="s">
        <v>56</v>
      </c>
      <c r="E166" s="1" t="s">
        <v>46</v>
      </c>
      <c r="F166" s="1">
        <v>11</v>
      </c>
      <c r="G166" s="1">
        <v>7</v>
      </c>
      <c r="H166" s="1">
        <v>2</v>
      </c>
      <c r="I166" s="1">
        <v>3</v>
      </c>
      <c r="J166" s="1">
        <v>0</v>
      </c>
      <c r="K166" s="1">
        <v>0</v>
      </c>
      <c r="L166" s="2">
        <v>36.33</v>
      </c>
      <c r="M166" s="1">
        <v>28</v>
      </c>
      <c r="N166" s="1">
        <v>24</v>
      </c>
      <c r="O166" s="1">
        <v>21</v>
      </c>
      <c r="P166" s="1">
        <v>19</v>
      </c>
      <c r="Q166" s="1">
        <v>45</v>
      </c>
      <c r="R166" s="2">
        <v>11.15</v>
      </c>
      <c r="S166" s="1">
        <v>1</v>
      </c>
      <c r="T166" s="2">
        <v>5.2</v>
      </c>
      <c r="U166" s="2">
        <v>1.29</v>
      </c>
      <c r="V166" s="10">
        <v>4</v>
      </c>
      <c r="W166" s="10">
        <v>0</v>
      </c>
      <c r="X166" s="10">
        <v>0.2</v>
      </c>
      <c r="Y166" s="10">
        <v>4</v>
      </c>
      <c r="Z166" s="10">
        <v>7</v>
      </c>
      <c r="AA166" s="10">
        <v>2</v>
      </c>
      <c r="AB166" s="10">
        <v>1</v>
      </c>
      <c r="AC166" s="10">
        <v>1</v>
      </c>
      <c r="AD166" s="12">
        <v>0.4</v>
      </c>
      <c r="AE166" s="11">
        <v>6.9364161849710984</v>
      </c>
      <c r="AF166" s="11">
        <v>0.2477291494632535</v>
      </c>
      <c r="AG166" s="11">
        <v>4.7068538398018163</v>
      </c>
      <c r="AH166" s="13">
        <v>2.3684210526315788</v>
      </c>
      <c r="AI166" s="1">
        <v>56</v>
      </c>
      <c r="AJ166" s="1" t="s">
        <v>909</v>
      </c>
      <c r="AK166" s="1" t="s">
        <v>871</v>
      </c>
      <c r="AL166" s="1" t="s">
        <v>158</v>
      </c>
      <c r="AM166" s="1" t="s">
        <v>873</v>
      </c>
      <c r="AN166">
        <v>0.86894586894586889</v>
      </c>
      <c r="AO166">
        <v>96.168984820398478</v>
      </c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1:62" x14ac:dyDescent="0.3">
      <c r="A167" s="1" t="s">
        <v>20</v>
      </c>
      <c r="B167" s="1" t="s">
        <v>101</v>
      </c>
      <c r="C167" s="1" t="s">
        <v>1672</v>
      </c>
      <c r="D167" s="1" t="s">
        <v>56</v>
      </c>
      <c r="E167" s="1" t="s">
        <v>38</v>
      </c>
      <c r="F167" s="1">
        <v>6</v>
      </c>
      <c r="G167" s="1">
        <v>2</v>
      </c>
      <c r="H167" s="1">
        <v>0</v>
      </c>
      <c r="I167" s="1">
        <v>0</v>
      </c>
      <c r="J167" s="1">
        <v>1</v>
      </c>
      <c r="K167" s="1">
        <v>0</v>
      </c>
      <c r="L167" s="2">
        <v>16.670000000000002</v>
      </c>
      <c r="M167" s="1">
        <v>13</v>
      </c>
      <c r="N167" s="1">
        <v>8</v>
      </c>
      <c r="O167" s="1">
        <v>3</v>
      </c>
      <c r="P167" s="1">
        <v>10</v>
      </c>
      <c r="Q167" s="1">
        <v>27</v>
      </c>
      <c r="R167" s="2">
        <v>14.58</v>
      </c>
      <c r="S167" s="1">
        <v>0</v>
      </c>
      <c r="T167" s="2">
        <v>1.62</v>
      </c>
      <c r="U167" s="2">
        <v>1.38</v>
      </c>
      <c r="V167" s="10">
        <v>4</v>
      </c>
      <c r="W167" s="10">
        <v>0</v>
      </c>
      <c r="X167" s="10">
        <v>0.21</v>
      </c>
      <c r="Y167" s="10">
        <v>4</v>
      </c>
      <c r="Z167" s="10">
        <v>4</v>
      </c>
      <c r="AA167" s="10">
        <v>0</v>
      </c>
      <c r="AB167" s="10">
        <v>0</v>
      </c>
      <c r="AC167" s="10">
        <v>1</v>
      </c>
      <c r="AD167" s="12">
        <v>0</v>
      </c>
      <c r="AE167" s="11">
        <v>7.0185962807438509</v>
      </c>
      <c r="AF167" s="11">
        <v>0</v>
      </c>
      <c r="AG167" s="11">
        <v>5.3989202159568084</v>
      </c>
      <c r="AH167" s="13">
        <v>2.7</v>
      </c>
      <c r="AI167" s="1">
        <v>56</v>
      </c>
      <c r="AJ167" s="1" t="s">
        <v>909</v>
      </c>
      <c r="AK167" s="1" t="s">
        <v>1678</v>
      </c>
      <c r="AL167" s="1" t="s">
        <v>158</v>
      </c>
      <c r="AM167" s="1" t="s">
        <v>1679</v>
      </c>
      <c r="AN167">
        <v>0.86894586894586889</v>
      </c>
      <c r="AO167">
        <v>308.69056855930376</v>
      </c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1:62" x14ac:dyDescent="0.3">
      <c r="A168" s="1" t="s">
        <v>20</v>
      </c>
      <c r="B168" s="1" t="s">
        <v>75</v>
      </c>
      <c r="C168" s="1" t="s">
        <v>366</v>
      </c>
      <c r="D168" s="1" t="s">
        <v>52</v>
      </c>
      <c r="E168" s="1" t="s">
        <v>46</v>
      </c>
      <c r="F168" s="1">
        <v>13</v>
      </c>
      <c r="G168" s="1">
        <v>8</v>
      </c>
      <c r="H168" s="1">
        <v>4</v>
      </c>
      <c r="I168" s="1">
        <v>2</v>
      </c>
      <c r="J168" s="1">
        <v>1</v>
      </c>
      <c r="K168" s="1">
        <v>0</v>
      </c>
      <c r="L168" s="2">
        <v>47.33</v>
      </c>
      <c r="M168" s="1">
        <v>38</v>
      </c>
      <c r="N168" s="1">
        <v>19</v>
      </c>
      <c r="O168" s="1">
        <v>17</v>
      </c>
      <c r="P168" s="1">
        <v>23</v>
      </c>
      <c r="Q168" s="1">
        <v>70</v>
      </c>
      <c r="R168" s="2">
        <v>13.31</v>
      </c>
      <c r="S168" s="1">
        <v>1</v>
      </c>
      <c r="T168" s="2">
        <v>3.23</v>
      </c>
      <c r="U168" s="2">
        <v>1.29</v>
      </c>
      <c r="V168" s="10">
        <v>5</v>
      </c>
      <c r="W168" s="10">
        <v>0</v>
      </c>
      <c r="X168" s="10">
        <v>0.20899999999999999</v>
      </c>
      <c r="Y168" s="10">
        <v>3</v>
      </c>
      <c r="Z168" s="10">
        <v>3</v>
      </c>
      <c r="AA168" s="10">
        <v>0</v>
      </c>
      <c r="AB168" s="10">
        <v>0</v>
      </c>
      <c r="AC168" s="10">
        <v>0</v>
      </c>
      <c r="AD168" s="12">
        <v>0.66666666666666663</v>
      </c>
      <c r="AE168" s="11">
        <v>7.2258609761250794</v>
      </c>
      <c r="AF168" s="11">
        <v>0.19015423621381788</v>
      </c>
      <c r="AG168" s="11">
        <v>4.3735474329178112</v>
      </c>
      <c r="AH168" s="13">
        <v>3.0434782608695654</v>
      </c>
      <c r="AI168" s="1">
        <v>56</v>
      </c>
      <c r="AJ168" s="1" t="s">
        <v>909</v>
      </c>
      <c r="AK168" s="1" t="s">
        <v>157</v>
      </c>
      <c r="AL168" s="1" t="s">
        <v>158</v>
      </c>
      <c r="AM168" s="1" t="s">
        <v>613</v>
      </c>
      <c r="AN168">
        <v>0.86894586894586889</v>
      </c>
      <c r="AO168">
        <v>154.82313345698824</v>
      </c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1:62" x14ac:dyDescent="0.3">
      <c r="A169" s="1" t="s">
        <v>20</v>
      </c>
      <c r="B169" s="1" t="s">
        <v>970</v>
      </c>
      <c r="C169" s="1" t="s">
        <v>368</v>
      </c>
      <c r="D169" s="1" t="s">
        <v>52</v>
      </c>
      <c r="E169" s="1" t="s">
        <v>46</v>
      </c>
      <c r="F169" s="1">
        <v>5</v>
      </c>
      <c r="G169" s="1">
        <v>5</v>
      </c>
      <c r="H169" s="1">
        <v>0</v>
      </c>
      <c r="I169" s="1">
        <v>2</v>
      </c>
      <c r="J169" s="1">
        <v>0</v>
      </c>
      <c r="K169" s="1">
        <v>0</v>
      </c>
      <c r="L169" s="2">
        <v>22.67</v>
      </c>
      <c r="M169" s="1">
        <v>20</v>
      </c>
      <c r="N169" s="1">
        <v>10</v>
      </c>
      <c r="O169" s="1">
        <v>8</v>
      </c>
      <c r="P169" s="1">
        <v>10</v>
      </c>
      <c r="Q169" s="1">
        <v>31</v>
      </c>
      <c r="R169" s="2">
        <v>12.31</v>
      </c>
      <c r="S169" s="1">
        <v>2</v>
      </c>
      <c r="T169" s="2">
        <v>3.18</v>
      </c>
      <c r="U169" s="2">
        <v>1.32</v>
      </c>
      <c r="V169" s="10">
        <v>2</v>
      </c>
      <c r="W169" s="10">
        <v>1</v>
      </c>
      <c r="X169" s="10">
        <v>0.28999999999999998</v>
      </c>
      <c r="Y169" s="10">
        <v>3</v>
      </c>
      <c r="Z169" s="10">
        <v>2</v>
      </c>
      <c r="AA169" s="10">
        <v>0</v>
      </c>
      <c r="AB169" s="10">
        <v>0</v>
      </c>
      <c r="AC169" s="10">
        <v>0</v>
      </c>
      <c r="AD169" s="12">
        <v>0</v>
      </c>
      <c r="AE169" s="11">
        <v>7.9400088222320244</v>
      </c>
      <c r="AF169" s="11">
        <v>0.79400088222320242</v>
      </c>
      <c r="AG169" s="11">
        <v>3.9700044111160122</v>
      </c>
      <c r="AH169" s="13">
        <v>3.1</v>
      </c>
      <c r="AI169" s="1">
        <v>56</v>
      </c>
      <c r="AJ169" s="1" t="s">
        <v>909</v>
      </c>
      <c r="AK169" s="1" t="s">
        <v>160</v>
      </c>
      <c r="AL169" s="1" t="s">
        <v>158</v>
      </c>
      <c r="AM169" s="1" t="s">
        <v>615</v>
      </c>
      <c r="AN169">
        <v>0.86894586894586889</v>
      </c>
      <c r="AO169">
        <v>157.25745945473966</v>
      </c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1:62" x14ac:dyDescent="0.3">
      <c r="A170" s="1" t="s">
        <v>20</v>
      </c>
      <c r="B170" s="1" t="s">
        <v>970</v>
      </c>
      <c r="C170" s="1" t="s">
        <v>372</v>
      </c>
      <c r="D170" s="1" t="s">
        <v>56</v>
      </c>
      <c r="E170" s="1" t="s">
        <v>46</v>
      </c>
      <c r="F170" s="1">
        <v>10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2">
        <v>20.329999999999998</v>
      </c>
      <c r="M170" s="1">
        <v>13</v>
      </c>
      <c r="N170" s="1">
        <v>8</v>
      </c>
      <c r="O170" s="1">
        <v>7</v>
      </c>
      <c r="P170" s="1">
        <v>26</v>
      </c>
      <c r="Q170" s="1">
        <v>30</v>
      </c>
      <c r="R170" s="2">
        <v>13.28</v>
      </c>
      <c r="S170" s="1">
        <v>0</v>
      </c>
      <c r="T170" s="2">
        <v>3.1</v>
      </c>
      <c r="U170" s="2">
        <v>1.92</v>
      </c>
      <c r="V170" s="10">
        <v>1</v>
      </c>
      <c r="W170" s="10">
        <v>0</v>
      </c>
      <c r="X170" s="10">
        <v>0.186</v>
      </c>
      <c r="Y170" s="10">
        <v>3</v>
      </c>
      <c r="Z170" s="10">
        <v>2</v>
      </c>
      <c r="AA170" s="10">
        <v>0</v>
      </c>
      <c r="AB170" s="10">
        <v>1</v>
      </c>
      <c r="AC170" s="10">
        <v>0</v>
      </c>
      <c r="AD170" s="12">
        <v>1</v>
      </c>
      <c r="AE170" s="11">
        <v>5.7550418101328091</v>
      </c>
      <c r="AF170" s="11">
        <v>0</v>
      </c>
      <c r="AG170" s="11">
        <v>11.510083620265618</v>
      </c>
      <c r="AH170" s="13">
        <v>1.1538461538461537</v>
      </c>
      <c r="AI170" s="1">
        <v>56</v>
      </c>
      <c r="AJ170" s="1" t="s">
        <v>909</v>
      </c>
      <c r="AK170" s="1" t="s">
        <v>165</v>
      </c>
      <c r="AL170" s="1" t="s">
        <v>158</v>
      </c>
      <c r="AM170" s="1" t="s">
        <v>619</v>
      </c>
      <c r="AN170">
        <v>0.86894586894586889</v>
      </c>
      <c r="AO170">
        <v>161.31571647292651</v>
      </c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1:62" x14ac:dyDescent="0.3">
      <c r="A171" s="1" t="s">
        <v>20</v>
      </c>
      <c r="B171" s="1" t="s">
        <v>970</v>
      </c>
      <c r="C171" s="1" t="s">
        <v>371</v>
      </c>
      <c r="D171" s="1" t="s">
        <v>56</v>
      </c>
      <c r="E171" s="1" t="s">
        <v>38</v>
      </c>
      <c r="F171" s="1">
        <v>5</v>
      </c>
      <c r="G171" s="1">
        <v>3</v>
      </c>
      <c r="H171" s="1">
        <v>2</v>
      </c>
      <c r="I171" s="1">
        <v>1</v>
      </c>
      <c r="J171" s="1">
        <v>0</v>
      </c>
      <c r="K171" s="1">
        <v>0</v>
      </c>
      <c r="L171" s="2">
        <v>18</v>
      </c>
      <c r="M171" s="1">
        <v>15</v>
      </c>
      <c r="N171" s="1">
        <v>9</v>
      </c>
      <c r="O171" s="1">
        <v>7</v>
      </c>
      <c r="P171" s="1">
        <v>15</v>
      </c>
      <c r="Q171" s="1">
        <v>27</v>
      </c>
      <c r="R171" s="2">
        <v>13.5</v>
      </c>
      <c r="S171" s="1">
        <v>0</v>
      </c>
      <c r="T171" s="2">
        <v>3.5</v>
      </c>
      <c r="U171" s="2">
        <v>1.67</v>
      </c>
      <c r="V171" s="10">
        <v>0</v>
      </c>
      <c r="W171" s="10">
        <v>1</v>
      </c>
      <c r="X171" s="10">
        <v>0.26800000000000002</v>
      </c>
      <c r="Y171" s="10">
        <v>3</v>
      </c>
      <c r="Z171" s="10">
        <v>2</v>
      </c>
      <c r="AA171" s="10">
        <v>0</v>
      </c>
      <c r="AB171" s="10">
        <v>0</v>
      </c>
      <c r="AC171" s="10">
        <v>0</v>
      </c>
      <c r="AD171" s="12">
        <v>0.66666666666666663</v>
      </c>
      <c r="AE171" s="11">
        <v>7.5</v>
      </c>
      <c r="AF171" s="11">
        <v>0</v>
      </c>
      <c r="AG171" s="11">
        <v>7.5</v>
      </c>
      <c r="AH171" s="13">
        <v>1.8</v>
      </c>
      <c r="AI171" s="1">
        <v>56</v>
      </c>
      <c r="AJ171" s="1" t="s">
        <v>909</v>
      </c>
      <c r="AK171" s="1" t="s">
        <v>164</v>
      </c>
      <c r="AL171" s="1" t="s">
        <v>158</v>
      </c>
      <c r="AM171" s="1" t="s">
        <v>618</v>
      </c>
      <c r="AN171">
        <v>0.86894586894586889</v>
      </c>
      <c r="AO171">
        <v>142.87963459030632</v>
      </c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1:62" x14ac:dyDescent="0.3">
      <c r="A172" s="1" t="s">
        <v>20</v>
      </c>
      <c r="B172" s="1" t="s">
        <v>970</v>
      </c>
      <c r="C172" s="1" t="s">
        <v>369</v>
      </c>
      <c r="D172" s="1" t="s">
        <v>37</v>
      </c>
      <c r="E172" s="1" t="s">
        <v>46</v>
      </c>
      <c r="F172" s="1">
        <v>4</v>
      </c>
      <c r="G172" s="1">
        <v>3</v>
      </c>
      <c r="H172" s="1">
        <v>0</v>
      </c>
      <c r="I172" s="1">
        <v>0</v>
      </c>
      <c r="J172" s="1">
        <v>0</v>
      </c>
      <c r="K172" s="1">
        <v>0</v>
      </c>
      <c r="L172" s="2">
        <v>13</v>
      </c>
      <c r="M172" s="1">
        <v>7</v>
      </c>
      <c r="N172" s="1">
        <v>5</v>
      </c>
      <c r="O172" s="1">
        <v>4</v>
      </c>
      <c r="P172" s="1">
        <v>13</v>
      </c>
      <c r="Q172" s="1">
        <v>16</v>
      </c>
      <c r="R172" s="2">
        <v>11.08</v>
      </c>
      <c r="S172" s="1">
        <v>0</v>
      </c>
      <c r="T172" s="2">
        <v>2.77</v>
      </c>
      <c r="U172" s="2">
        <v>1.54</v>
      </c>
      <c r="V172" s="10">
        <v>2</v>
      </c>
      <c r="W172" s="10">
        <v>0</v>
      </c>
      <c r="X172" s="10">
        <v>0.14899999999999999</v>
      </c>
      <c r="Y172" s="10">
        <v>3</v>
      </c>
      <c r="Z172" s="10">
        <v>2</v>
      </c>
      <c r="AA172" s="10">
        <v>0</v>
      </c>
      <c r="AB172" s="10">
        <v>0</v>
      </c>
      <c r="AC172" s="10">
        <v>0</v>
      </c>
      <c r="AD172" s="12">
        <v>0</v>
      </c>
      <c r="AE172" s="11">
        <v>4.8461538461538458</v>
      </c>
      <c r="AF172" s="11">
        <v>0</v>
      </c>
      <c r="AG172" s="11">
        <v>9</v>
      </c>
      <c r="AH172" s="13">
        <v>1.2307692307692308</v>
      </c>
      <c r="AI172" s="1">
        <v>56</v>
      </c>
      <c r="AJ172" s="1" t="s">
        <v>909</v>
      </c>
      <c r="AK172" s="1" t="s">
        <v>161</v>
      </c>
      <c r="AL172" s="1" t="s">
        <v>158</v>
      </c>
      <c r="AM172" s="1" t="s">
        <v>616</v>
      </c>
      <c r="AN172">
        <v>0.86894586894586889</v>
      </c>
      <c r="AO172">
        <v>180.53383431988163</v>
      </c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1:62" x14ac:dyDescent="0.3">
      <c r="A173" s="1" t="s">
        <v>20</v>
      </c>
      <c r="B173" s="1" t="s">
        <v>970</v>
      </c>
      <c r="C173" s="1" t="s">
        <v>2100</v>
      </c>
      <c r="D173" s="1" t="s">
        <v>56</v>
      </c>
      <c r="E173" s="1" t="s">
        <v>46</v>
      </c>
      <c r="F173" s="1">
        <v>2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2">
        <v>12</v>
      </c>
      <c r="M173" s="1">
        <v>7</v>
      </c>
      <c r="N173" s="1">
        <v>6</v>
      </c>
      <c r="O173" s="1">
        <v>6</v>
      </c>
      <c r="P173" s="1">
        <v>3</v>
      </c>
      <c r="Q173" s="1">
        <v>8</v>
      </c>
      <c r="R173" s="2">
        <v>6</v>
      </c>
      <c r="S173" s="1">
        <v>2</v>
      </c>
      <c r="T173" s="2">
        <v>4.5</v>
      </c>
      <c r="U173" s="2">
        <v>0.83</v>
      </c>
      <c r="V173" s="10">
        <v>0</v>
      </c>
      <c r="W173" s="10">
        <v>2</v>
      </c>
      <c r="X173" s="10">
        <v>0.16700000000000001</v>
      </c>
      <c r="Y173" s="10">
        <v>3</v>
      </c>
      <c r="Z173" s="10">
        <v>0</v>
      </c>
      <c r="AA173" s="10">
        <v>0</v>
      </c>
      <c r="AB173" s="10">
        <v>1</v>
      </c>
      <c r="AC173" s="10">
        <v>0</v>
      </c>
      <c r="AD173" s="12">
        <v>1</v>
      </c>
      <c r="AE173" s="11">
        <v>5.25</v>
      </c>
      <c r="AF173" s="11">
        <v>1.5</v>
      </c>
      <c r="AG173" s="11">
        <v>2.25</v>
      </c>
      <c r="AH173" s="13">
        <v>2.6666666666666665</v>
      </c>
      <c r="AI173" s="1">
        <v>56</v>
      </c>
      <c r="AJ173" s="1" t="s">
        <v>909</v>
      </c>
      <c r="AK173" s="1" t="s">
        <v>2114</v>
      </c>
      <c r="AL173" s="1" t="s">
        <v>158</v>
      </c>
      <c r="AM173" s="1" t="s">
        <v>2115</v>
      </c>
      <c r="AN173">
        <v>0.86894586894586889</v>
      </c>
      <c r="AO173">
        <v>111.12860468134934</v>
      </c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1:62" x14ac:dyDescent="0.3">
      <c r="A174" s="1" t="s">
        <v>20</v>
      </c>
      <c r="B174" s="1" t="s">
        <v>1583</v>
      </c>
      <c r="C174" s="1" t="s">
        <v>1921</v>
      </c>
      <c r="D174" s="1" t="s">
        <v>56</v>
      </c>
      <c r="E174" s="1" t="s">
        <v>46</v>
      </c>
      <c r="F174" s="1">
        <v>2</v>
      </c>
      <c r="G174" s="1">
        <v>2</v>
      </c>
      <c r="H174" s="1">
        <v>1</v>
      </c>
      <c r="I174" s="1">
        <v>1</v>
      </c>
      <c r="J174" s="1">
        <v>0</v>
      </c>
      <c r="K174" s="1">
        <v>0</v>
      </c>
      <c r="L174" s="2">
        <v>10.33</v>
      </c>
      <c r="M174" s="1">
        <v>15</v>
      </c>
      <c r="N174" s="1">
        <v>4</v>
      </c>
      <c r="O174" s="1">
        <v>4</v>
      </c>
      <c r="P174" s="1">
        <v>3</v>
      </c>
      <c r="Q174" s="1">
        <v>10</v>
      </c>
      <c r="R174" s="2">
        <v>8.7100000000000009</v>
      </c>
      <c r="S174" s="1">
        <v>0</v>
      </c>
      <c r="T174" s="2">
        <v>3.48</v>
      </c>
      <c r="U174" s="2">
        <v>1.74</v>
      </c>
      <c r="V174" s="10">
        <v>2</v>
      </c>
      <c r="W174" s="10">
        <v>0</v>
      </c>
      <c r="X174" s="10">
        <v>0.33300000000000002</v>
      </c>
      <c r="Y174" s="10">
        <v>3</v>
      </c>
      <c r="Z174" s="10">
        <v>0</v>
      </c>
      <c r="AA174" s="10">
        <v>0</v>
      </c>
      <c r="AB174" s="10">
        <v>0</v>
      </c>
      <c r="AC174" s="10">
        <v>0</v>
      </c>
      <c r="AD174" s="12">
        <v>0.5</v>
      </c>
      <c r="AE174" s="11">
        <v>13.068731848983543</v>
      </c>
      <c r="AF174" s="11">
        <v>0</v>
      </c>
      <c r="AG174" s="11">
        <v>2.6137463697967083</v>
      </c>
      <c r="AH174" s="13">
        <v>3.3333333333333335</v>
      </c>
      <c r="AI174" s="1">
        <v>56</v>
      </c>
      <c r="AJ174" s="1" t="s">
        <v>909</v>
      </c>
      <c r="AK174" s="1" t="s">
        <v>1928</v>
      </c>
      <c r="AL174" s="1" t="s">
        <v>158</v>
      </c>
      <c r="AM174" s="1" t="s">
        <v>1929</v>
      </c>
      <c r="AN174">
        <v>0.86894586894586889</v>
      </c>
      <c r="AO174">
        <v>143.70078191553796</v>
      </c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1:62" x14ac:dyDescent="0.3">
      <c r="A175" s="1" t="s">
        <v>20</v>
      </c>
      <c r="B175" s="1" t="s">
        <v>57</v>
      </c>
      <c r="C175" s="1" t="s">
        <v>367</v>
      </c>
      <c r="D175" s="1" t="s">
        <v>52</v>
      </c>
      <c r="E175" s="1" t="s">
        <v>38</v>
      </c>
      <c r="F175" s="1">
        <v>7</v>
      </c>
      <c r="G175" s="1">
        <v>6</v>
      </c>
      <c r="H175" s="1">
        <v>3</v>
      </c>
      <c r="I175" s="1">
        <v>1</v>
      </c>
      <c r="J175" s="1">
        <v>1</v>
      </c>
      <c r="K175" s="1">
        <v>0</v>
      </c>
      <c r="L175" s="2">
        <v>35</v>
      </c>
      <c r="M175" s="1">
        <v>29</v>
      </c>
      <c r="N175" s="1">
        <v>12</v>
      </c>
      <c r="O175" s="1">
        <v>11</v>
      </c>
      <c r="P175" s="1">
        <v>16</v>
      </c>
      <c r="Q175" s="1">
        <v>46</v>
      </c>
      <c r="R175" s="2">
        <v>11.83</v>
      </c>
      <c r="S175" s="1">
        <v>4</v>
      </c>
      <c r="T175" s="2">
        <v>2.83</v>
      </c>
      <c r="U175" s="2">
        <v>1.29</v>
      </c>
      <c r="V175" s="10">
        <v>4</v>
      </c>
      <c r="W175" s="10">
        <v>1</v>
      </c>
      <c r="X175" s="10">
        <v>0.22800000000000001</v>
      </c>
      <c r="Y175" s="10">
        <v>2</v>
      </c>
      <c r="Z175" s="10">
        <v>1</v>
      </c>
      <c r="AA175" s="10">
        <v>0</v>
      </c>
      <c r="AB175" s="10">
        <v>1</v>
      </c>
      <c r="AC175" s="10">
        <v>2</v>
      </c>
      <c r="AD175" s="12">
        <v>0.75</v>
      </c>
      <c r="AE175" s="11">
        <v>7.4571428571428573</v>
      </c>
      <c r="AF175" s="11">
        <v>1.0285714285714285</v>
      </c>
      <c r="AG175" s="11">
        <v>4.1142857142857139</v>
      </c>
      <c r="AH175" s="13">
        <v>2.875</v>
      </c>
      <c r="AI175" s="1">
        <v>56</v>
      </c>
      <c r="AJ175" s="1" t="s">
        <v>909</v>
      </c>
      <c r="AK175" s="1" t="s">
        <v>159</v>
      </c>
      <c r="AL175" s="1" t="s">
        <v>158</v>
      </c>
      <c r="AM175" s="1" t="s">
        <v>614</v>
      </c>
      <c r="AN175">
        <v>0.86894586894586889</v>
      </c>
      <c r="AO175">
        <v>176.70626186080287</v>
      </c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1:62" x14ac:dyDescent="0.3">
      <c r="A176" s="1" t="s">
        <v>20</v>
      </c>
      <c r="B176" s="1" t="s">
        <v>48</v>
      </c>
      <c r="C176" s="1" t="s">
        <v>1531</v>
      </c>
      <c r="D176" s="1" t="s">
        <v>37</v>
      </c>
      <c r="E176" s="1" t="s">
        <v>594</v>
      </c>
      <c r="F176" s="1">
        <v>7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2">
        <v>18</v>
      </c>
      <c r="M176" s="1">
        <v>18</v>
      </c>
      <c r="N176" s="1">
        <v>18</v>
      </c>
      <c r="O176" s="1">
        <v>14</v>
      </c>
      <c r="P176" s="1">
        <v>13</v>
      </c>
      <c r="Q176" s="1">
        <v>15</v>
      </c>
      <c r="R176" s="2">
        <v>7.5</v>
      </c>
      <c r="S176" s="1">
        <v>2</v>
      </c>
      <c r="T176" s="2">
        <v>7</v>
      </c>
      <c r="U176" s="2">
        <v>1.72</v>
      </c>
      <c r="V176" s="10">
        <v>2</v>
      </c>
      <c r="W176" s="10">
        <v>1</v>
      </c>
      <c r="X176" s="10">
        <v>0.26500000000000001</v>
      </c>
      <c r="Y176" s="10">
        <v>2</v>
      </c>
      <c r="Z176" s="10">
        <v>4</v>
      </c>
      <c r="AA176" s="10">
        <v>0</v>
      </c>
      <c r="AB176" s="10">
        <v>2</v>
      </c>
      <c r="AC176" s="10">
        <v>1</v>
      </c>
      <c r="AD176" s="12">
        <v>0.33333333333333331</v>
      </c>
      <c r="AE176" s="11">
        <v>9</v>
      </c>
      <c r="AF176" s="11">
        <v>1</v>
      </c>
      <c r="AG176" s="11">
        <v>6.5</v>
      </c>
      <c r="AH176" s="13">
        <v>1.1538461538461537</v>
      </c>
      <c r="AI176" s="1">
        <v>56</v>
      </c>
      <c r="AJ176" s="1" t="s">
        <v>909</v>
      </c>
      <c r="AK176" s="1" t="s">
        <v>1561</v>
      </c>
      <c r="AL176" s="1" t="s">
        <v>158</v>
      </c>
      <c r="AM176" s="1" t="s">
        <v>1562</v>
      </c>
      <c r="AN176">
        <v>0.86894586894586889</v>
      </c>
      <c r="AO176">
        <v>71.439817295153162</v>
      </c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1:62" x14ac:dyDescent="0.3">
      <c r="A177" s="1" t="s">
        <v>20</v>
      </c>
      <c r="B177" s="1" t="s">
        <v>970</v>
      </c>
      <c r="C177" s="1" t="s">
        <v>376</v>
      </c>
      <c r="D177" s="1" t="s">
        <v>56</v>
      </c>
      <c r="E177" s="1" t="s">
        <v>38</v>
      </c>
      <c r="F177" s="1">
        <v>10</v>
      </c>
      <c r="G177" s="1">
        <v>0</v>
      </c>
      <c r="H177" s="1">
        <v>2</v>
      </c>
      <c r="I177" s="1">
        <v>0</v>
      </c>
      <c r="J177" s="1">
        <v>0</v>
      </c>
      <c r="K177" s="1">
        <v>0</v>
      </c>
      <c r="L177" s="2">
        <v>10.33</v>
      </c>
      <c r="M177" s="1">
        <v>8</v>
      </c>
      <c r="N177" s="1">
        <v>13</v>
      </c>
      <c r="O177" s="1">
        <v>12</v>
      </c>
      <c r="P177" s="1">
        <v>17</v>
      </c>
      <c r="Q177" s="1">
        <v>12</v>
      </c>
      <c r="R177" s="2">
        <v>10.45</v>
      </c>
      <c r="S177" s="1">
        <v>0</v>
      </c>
      <c r="T177" s="2">
        <v>10.45</v>
      </c>
      <c r="U177" s="2">
        <v>2.42</v>
      </c>
      <c r="V177" s="10">
        <v>3</v>
      </c>
      <c r="W177" s="10">
        <v>0</v>
      </c>
      <c r="X177" s="10">
        <v>0.222</v>
      </c>
      <c r="Y177" s="10">
        <v>2</v>
      </c>
      <c r="Z177" s="10">
        <v>1</v>
      </c>
      <c r="AA177" s="10">
        <v>0</v>
      </c>
      <c r="AB177" s="10">
        <v>1</v>
      </c>
      <c r="AC177" s="10">
        <v>0</v>
      </c>
      <c r="AD177" s="12">
        <v>1</v>
      </c>
      <c r="AE177" s="11">
        <v>6.9699903194578896</v>
      </c>
      <c r="AF177" s="11">
        <v>0</v>
      </c>
      <c r="AG177" s="11">
        <v>14.811229428848016</v>
      </c>
      <c r="AH177" s="13">
        <v>0.70588235294117652</v>
      </c>
      <c r="AI177" s="1">
        <v>56</v>
      </c>
      <c r="AJ177" s="1" t="s">
        <v>909</v>
      </c>
      <c r="AK177" s="1" t="s">
        <v>171</v>
      </c>
      <c r="AL177" s="1" t="s">
        <v>158</v>
      </c>
      <c r="AM177" s="1" t="s">
        <v>623</v>
      </c>
      <c r="AN177">
        <v>0.86894586894586889</v>
      </c>
      <c r="AO177">
        <v>47.854423068523651</v>
      </c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1:62" x14ac:dyDescent="0.3">
      <c r="A178" s="1" t="s">
        <v>20</v>
      </c>
      <c r="B178" s="1" t="s">
        <v>64</v>
      </c>
      <c r="C178" s="1" t="s">
        <v>2223</v>
      </c>
      <c r="D178" s="1" t="s">
        <v>56</v>
      </c>
      <c r="E178" s="1" t="s">
        <v>154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2">
        <v>1</v>
      </c>
      <c r="M178" s="1">
        <v>4</v>
      </c>
      <c r="N178" s="1">
        <v>5</v>
      </c>
      <c r="O178" s="1">
        <v>2</v>
      </c>
      <c r="P178" s="1">
        <v>1</v>
      </c>
      <c r="Q178" s="1">
        <v>1</v>
      </c>
      <c r="R178" s="2">
        <v>9</v>
      </c>
      <c r="S178" s="1">
        <v>0</v>
      </c>
      <c r="T178" s="2">
        <v>18</v>
      </c>
      <c r="U178" s="2">
        <v>5</v>
      </c>
      <c r="V178" s="10">
        <v>0</v>
      </c>
      <c r="W178" s="10">
        <v>0</v>
      </c>
      <c r="X178" s="10">
        <v>0.57099999999999995</v>
      </c>
      <c r="Y178" s="10">
        <v>2</v>
      </c>
      <c r="Z178" s="10">
        <v>0</v>
      </c>
      <c r="AA178" s="10">
        <v>0</v>
      </c>
      <c r="AB178" s="10">
        <v>0</v>
      </c>
      <c r="AC178" s="10">
        <v>0</v>
      </c>
      <c r="AD178" s="12">
        <v>0</v>
      </c>
      <c r="AE178" s="11">
        <v>36</v>
      </c>
      <c r="AF178" s="11">
        <v>0</v>
      </c>
      <c r="AG178" s="11">
        <v>9</v>
      </c>
      <c r="AH178" s="13">
        <v>1</v>
      </c>
      <c r="AI178" s="1">
        <v>56</v>
      </c>
      <c r="AJ178" s="1" t="s">
        <v>909</v>
      </c>
      <c r="AK178" s="1" t="s">
        <v>2231</v>
      </c>
      <c r="AL178" s="1" t="s">
        <v>158</v>
      </c>
      <c r="AM178" s="1" t="s">
        <v>2232</v>
      </c>
      <c r="AN178">
        <v>0.86894586894586889</v>
      </c>
      <c r="AO178">
        <v>27.782151170337336</v>
      </c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1:62" x14ac:dyDescent="0.3">
      <c r="A179" s="1" t="s">
        <v>20</v>
      </c>
      <c r="B179" s="1" t="s">
        <v>89</v>
      </c>
      <c r="C179" s="1" t="s">
        <v>375</v>
      </c>
      <c r="D179" s="1" t="s">
        <v>52</v>
      </c>
      <c r="E179" s="1" t="s">
        <v>46</v>
      </c>
      <c r="F179" s="1">
        <v>10</v>
      </c>
      <c r="G179" s="1">
        <v>0</v>
      </c>
      <c r="H179" s="1">
        <v>1</v>
      </c>
      <c r="I179" s="1">
        <v>1</v>
      </c>
      <c r="J179" s="1">
        <v>2</v>
      </c>
      <c r="K179" s="1">
        <v>0</v>
      </c>
      <c r="L179" s="2">
        <v>18</v>
      </c>
      <c r="M179" s="1">
        <v>15</v>
      </c>
      <c r="N179" s="1">
        <v>11</v>
      </c>
      <c r="O179" s="1">
        <v>8</v>
      </c>
      <c r="P179" s="1">
        <v>10</v>
      </c>
      <c r="Q179" s="1">
        <v>25</v>
      </c>
      <c r="R179" s="2">
        <v>12.5</v>
      </c>
      <c r="S179" s="1">
        <v>0</v>
      </c>
      <c r="T179" s="2">
        <v>4</v>
      </c>
      <c r="U179" s="2">
        <v>1.39</v>
      </c>
      <c r="V179" s="10">
        <v>5</v>
      </c>
      <c r="W179" s="10">
        <v>0</v>
      </c>
      <c r="X179" s="10">
        <v>0.224</v>
      </c>
      <c r="Y179" s="10">
        <v>1</v>
      </c>
      <c r="Z179" s="10">
        <v>2</v>
      </c>
      <c r="AA179" s="10">
        <v>1</v>
      </c>
      <c r="AB179" s="10">
        <v>1</v>
      </c>
      <c r="AC179" s="10">
        <v>0</v>
      </c>
      <c r="AD179" s="12">
        <v>0.5</v>
      </c>
      <c r="AE179" s="11">
        <v>7.5</v>
      </c>
      <c r="AF179" s="11">
        <v>0</v>
      </c>
      <c r="AG179" s="11">
        <v>5</v>
      </c>
      <c r="AH179" s="13">
        <v>2.5</v>
      </c>
      <c r="AI179" s="1">
        <v>56</v>
      </c>
      <c r="AJ179" s="1" t="s">
        <v>909</v>
      </c>
      <c r="AK179" s="1" t="s">
        <v>170</v>
      </c>
      <c r="AL179" s="1" t="s">
        <v>158</v>
      </c>
      <c r="AM179" s="1" t="s">
        <v>622</v>
      </c>
      <c r="AN179">
        <v>0.86894586894586889</v>
      </c>
      <c r="AO179">
        <v>125.01968026651804</v>
      </c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1:62" x14ac:dyDescent="0.3">
      <c r="A180" s="1" t="s">
        <v>20</v>
      </c>
      <c r="B180" s="1" t="s">
        <v>68</v>
      </c>
      <c r="C180" s="1" t="s">
        <v>1533</v>
      </c>
      <c r="D180" s="1" t="s">
        <v>52</v>
      </c>
      <c r="E180" s="1" t="s">
        <v>46</v>
      </c>
      <c r="F180" s="1">
        <v>4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2">
        <v>14</v>
      </c>
      <c r="M180" s="1">
        <v>9</v>
      </c>
      <c r="N180" s="1">
        <v>2</v>
      </c>
      <c r="O180" s="1">
        <v>0</v>
      </c>
      <c r="P180" s="1">
        <v>3</v>
      </c>
      <c r="Q180" s="1">
        <v>24</v>
      </c>
      <c r="R180" s="2">
        <v>15.43</v>
      </c>
      <c r="S180" s="1">
        <v>0</v>
      </c>
      <c r="T180" s="2">
        <v>0</v>
      </c>
      <c r="U180" s="2">
        <v>0.86</v>
      </c>
      <c r="V180" s="10">
        <v>2</v>
      </c>
      <c r="W180" s="10">
        <v>0</v>
      </c>
      <c r="X180" s="10">
        <v>0.17599999999999999</v>
      </c>
      <c r="Y180" s="10">
        <v>1</v>
      </c>
      <c r="Z180" s="10">
        <v>3</v>
      </c>
      <c r="AA180" s="10">
        <v>0</v>
      </c>
      <c r="AB180" s="10">
        <v>0</v>
      </c>
      <c r="AC180" s="10">
        <v>0</v>
      </c>
      <c r="AD180" s="12">
        <v>1</v>
      </c>
      <c r="AE180" s="11">
        <v>5.7857142857142865</v>
      </c>
      <c r="AF180" s="11">
        <v>0</v>
      </c>
      <c r="AG180" s="11">
        <v>1.9285714285714284</v>
      </c>
      <c r="AH180" s="13">
        <v>8</v>
      </c>
      <c r="AI180" s="1">
        <v>56</v>
      </c>
      <c r="AJ180" s="1" t="s">
        <v>909</v>
      </c>
      <c r="AK180" s="1" t="s">
        <v>1563</v>
      </c>
      <c r="AL180" s="1" t="s">
        <v>158</v>
      </c>
      <c r="AM180" s="1" t="s">
        <v>1564</v>
      </c>
      <c r="AN180">
        <v>0.86894586894586889</v>
      </c>
      <c r="AO180">
        <v>1500</v>
      </c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1:62" x14ac:dyDescent="0.3">
      <c r="A181" s="1" t="s">
        <v>20</v>
      </c>
      <c r="B181" s="1" t="s">
        <v>970</v>
      </c>
      <c r="C181" s="1" t="s">
        <v>923</v>
      </c>
      <c r="D181" s="1" t="s">
        <v>37</v>
      </c>
      <c r="E181" s="1" t="s">
        <v>46</v>
      </c>
      <c r="F181" s="1">
        <v>3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2">
        <v>3</v>
      </c>
      <c r="M181" s="1">
        <v>3</v>
      </c>
      <c r="N181" s="1">
        <v>6</v>
      </c>
      <c r="O181" s="1">
        <v>4</v>
      </c>
      <c r="P181" s="1">
        <v>6</v>
      </c>
      <c r="Q181" s="1">
        <v>3</v>
      </c>
      <c r="R181" s="2">
        <v>9</v>
      </c>
      <c r="S181" s="1">
        <v>0</v>
      </c>
      <c r="T181" s="2">
        <v>12</v>
      </c>
      <c r="U181" s="2">
        <v>3</v>
      </c>
      <c r="V181" s="10">
        <v>0</v>
      </c>
      <c r="W181" s="10">
        <v>0</v>
      </c>
      <c r="X181" s="10">
        <v>0.25</v>
      </c>
      <c r="Y181" s="10">
        <v>1</v>
      </c>
      <c r="Z181" s="10">
        <v>2</v>
      </c>
      <c r="AA181" s="10">
        <v>0</v>
      </c>
      <c r="AB181" s="10">
        <v>0</v>
      </c>
      <c r="AC181" s="10">
        <v>0</v>
      </c>
      <c r="AD181" s="12">
        <v>0</v>
      </c>
      <c r="AE181" s="11">
        <v>9</v>
      </c>
      <c r="AF181" s="11">
        <v>0</v>
      </c>
      <c r="AG181" s="11">
        <v>18</v>
      </c>
      <c r="AH181" s="13">
        <v>0.5</v>
      </c>
      <c r="AI181" s="1">
        <v>56</v>
      </c>
      <c r="AJ181" s="1" t="s">
        <v>909</v>
      </c>
      <c r="AK181" s="1" t="s">
        <v>922</v>
      </c>
      <c r="AL181" s="1" t="s">
        <v>158</v>
      </c>
      <c r="AM181" s="1" t="s">
        <v>924</v>
      </c>
      <c r="AN181">
        <v>0.86894586894586889</v>
      </c>
      <c r="AO181">
        <v>41.673226755506008</v>
      </c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1:62" x14ac:dyDescent="0.3">
      <c r="A182" s="1" t="s">
        <v>20</v>
      </c>
      <c r="B182" s="1" t="s">
        <v>87</v>
      </c>
      <c r="C182" s="1" t="s">
        <v>1937</v>
      </c>
      <c r="D182" s="1" t="s">
        <v>37</v>
      </c>
      <c r="E182" s="1" t="s">
        <v>154</v>
      </c>
      <c r="F182" s="1">
        <v>2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2">
        <v>2</v>
      </c>
      <c r="M182" s="1">
        <v>2</v>
      </c>
      <c r="N182" s="1">
        <v>4</v>
      </c>
      <c r="O182" s="1">
        <v>4</v>
      </c>
      <c r="P182" s="1">
        <v>5</v>
      </c>
      <c r="Q182" s="1">
        <v>1</v>
      </c>
      <c r="R182" s="2">
        <v>4.5</v>
      </c>
      <c r="S182" s="1">
        <v>0</v>
      </c>
      <c r="T182" s="2">
        <v>18</v>
      </c>
      <c r="U182" s="2">
        <v>3.5</v>
      </c>
      <c r="V182" s="10">
        <v>0</v>
      </c>
      <c r="W182" s="10">
        <v>0</v>
      </c>
      <c r="X182" s="10">
        <v>0.28599999999999998</v>
      </c>
      <c r="Y182" s="10">
        <v>1</v>
      </c>
      <c r="Z182" s="10">
        <v>0</v>
      </c>
      <c r="AA182" s="10">
        <v>0</v>
      </c>
      <c r="AB182" s="10">
        <v>0</v>
      </c>
      <c r="AC182" s="10">
        <v>0</v>
      </c>
      <c r="AD182" s="12">
        <v>0</v>
      </c>
      <c r="AE182" s="11">
        <v>9</v>
      </c>
      <c r="AF182" s="11">
        <v>0</v>
      </c>
      <c r="AG182" s="11">
        <v>22.5</v>
      </c>
      <c r="AH182" s="13">
        <v>0.2</v>
      </c>
      <c r="AI182" s="1">
        <v>56</v>
      </c>
      <c r="AJ182" s="1" t="s">
        <v>909</v>
      </c>
      <c r="AK182" s="1" t="s">
        <v>1942</v>
      </c>
      <c r="AL182" s="1" t="s">
        <v>158</v>
      </c>
      <c r="AM182" s="1" t="s">
        <v>1943</v>
      </c>
      <c r="AN182">
        <v>0.86894586894586889</v>
      </c>
      <c r="AO182">
        <v>27.782151170337336</v>
      </c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1:62" x14ac:dyDescent="0.3">
      <c r="A183" s="1" t="s">
        <v>20</v>
      </c>
      <c r="B183" s="1" t="s">
        <v>168</v>
      </c>
      <c r="C183" s="1" t="s">
        <v>374</v>
      </c>
      <c r="D183" s="1" t="s">
        <v>56</v>
      </c>
      <c r="E183" s="1" t="s">
        <v>46</v>
      </c>
      <c r="F183" s="1">
        <v>7</v>
      </c>
      <c r="G183" s="1">
        <v>2</v>
      </c>
      <c r="H183" s="1">
        <v>2</v>
      </c>
      <c r="I183" s="1">
        <v>0</v>
      </c>
      <c r="J183" s="1">
        <v>1</v>
      </c>
      <c r="K183" s="1">
        <v>0</v>
      </c>
      <c r="L183" s="2">
        <v>18.329999999999998</v>
      </c>
      <c r="M183" s="1">
        <v>13</v>
      </c>
      <c r="N183" s="1">
        <v>3</v>
      </c>
      <c r="O183" s="1">
        <v>2</v>
      </c>
      <c r="P183" s="1">
        <v>4</v>
      </c>
      <c r="Q183" s="1">
        <v>29</v>
      </c>
      <c r="R183" s="2">
        <v>14.24</v>
      </c>
      <c r="S183" s="1">
        <v>0</v>
      </c>
      <c r="T183" s="2">
        <v>0.98</v>
      </c>
      <c r="U183" s="2">
        <v>0.93</v>
      </c>
      <c r="V183" s="10">
        <v>1</v>
      </c>
      <c r="W183" s="10">
        <v>0</v>
      </c>
      <c r="X183" s="10">
        <v>0.22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2">
        <v>1</v>
      </c>
      <c r="AE183" s="11">
        <v>6.3829787234042552</v>
      </c>
      <c r="AF183" s="11">
        <v>0</v>
      </c>
      <c r="AG183" s="11">
        <v>1.9639934533551555</v>
      </c>
      <c r="AH183" s="13">
        <v>7.25</v>
      </c>
      <c r="AI183" s="1">
        <v>56</v>
      </c>
      <c r="AJ183" s="1" t="s">
        <v>909</v>
      </c>
      <c r="AK183" s="1" t="s">
        <v>169</v>
      </c>
      <c r="AL183" s="1" t="s">
        <v>158</v>
      </c>
      <c r="AM183" s="1" t="s">
        <v>621</v>
      </c>
      <c r="AN183">
        <v>0.86894586894586889</v>
      </c>
      <c r="AO183">
        <v>510.28440925109396</v>
      </c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1:62" x14ac:dyDescent="0.3">
      <c r="A184" s="1" t="s">
        <v>20</v>
      </c>
      <c r="B184" s="1" t="s">
        <v>970</v>
      </c>
      <c r="C184" s="1" t="s">
        <v>1131</v>
      </c>
      <c r="D184" s="1" t="s">
        <v>37</v>
      </c>
      <c r="E184" s="1" t="s">
        <v>46</v>
      </c>
      <c r="F184" s="1">
        <v>5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2">
        <v>17.329999999999998</v>
      </c>
      <c r="M184" s="1">
        <v>10</v>
      </c>
      <c r="N184" s="1">
        <v>8</v>
      </c>
      <c r="O184" s="1">
        <v>6</v>
      </c>
      <c r="P184" s="1">
        <v>6</v>
      </c>
      <c r="Q184" s="1">
        <v>22</v>
      </c>
      <c r="R184" s="2">
        <v>11.42</v>
      </c>
      <c r="S184" s="1">
        <v>1</v>
      </c>
      <c r="T184" s="2">
        <v>3.12</v>
      </c>
      <c r="U184" s="2">
        <v>0.92</v>
      </c>
      <c r="V184" s="10">
        <v>2</v>
      </c>
      <c r="W184" s="10">
        <v>0</v>
      </c>
      <c r="X184" s="10">
        <v>0.161</v>
      </c>
      <c r="Y184" s="10">
        <v>0</v>
      </c>
      <c r="Z184" s="10">
        <v>3</v>
      </c>
      <c r="AA184" s="10">
        <v>0</v>
      </c>
      <c r="AB184" s="10">
        <v>1</v>
      </c>
      <c r="AC184" s="10">
        <v>0</v>
      </c>
      <c r="AD184" s="12">
        <v>1</v>
      </c>
      <c r="AE184" s="11">
        <v>5.1933064050778999</v>
      </c>
      <c r="AF184" s="11">
        <v>0.51933064050778999</v>
      </c>
      <c r="AG184" s="11">
        <v>3.1159838430467399</v>
      </c>
      <c r="AH184" s="13">
        <v>3.6666666666666665</v>
      </c>
      <c r="AI184" s="1">
        <v>56</v>
      </c>
      <c r="AJ184" s="1" t="s">
        <v>909</v>
      </c>
      <c r="AK184" s="1" t="s">
        <v>1130</v>
      </c>
      <c r="AL184" s="1" t="s">
        <v>158</v>
      </c>
      <c r="AM184" s="1" t="s">
        <v>1132</v>
      </c>
      <c r="AN184">
        <v>0.86894586894586889</v>
      </c>
      <c r="AO184">
        <v>160.28164136733079</v>
      </c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1:62" x14ac:dyDescent="0.3">
      <c r="A185" s="1" t="s">
        <v>20</v>
      </c>
      <c r="B185" s="1" t="s">
        <v>70</v>
      </c>
      <c r="C185" s="1" t="s">
        <v>1897</v>
      </c>
      <c r="D185" s="1" t="s">
        <v>37</v>
      </c>
      <c r="E185" s="1" t="s">
        <v>38</v>
      </c>
      <c r="F185" s="1">
        <v>4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2">
        <v>12.33</v>
      </c>
      <c r="M185" s="1">
        <v>17</v>
      </c>
      <c r="N185" s="1">
        <v>9</v>
      </c>
      <c r="O185" s="1">
        <v>9</v>
      </c>
      <c r="P185" s="1">
        <v>8</v>
      </c>
      <c r="Q185" s="1">
        <v>14</v>
      </c>
      <c r="R185" s="2">
        <v>10.220000000000001</v>
      </c>
      <c r="S185" s="1">
        <v>0</v>
      </c>
      <c r="T185" s="2">
        <v>6.57</v>
      </c>
      <c r="U185" s="2">
        <v>2.0299999999999998</v>
      </c>
      <c r="V185" s="10">
        <v>3</v>
      </c>
      <c r="W185" s="10">
        <v>0</v>
      </c>
      <c r="X185" s="10">
        <v>0.34</v>
      </c>
      <c r="Y185" s="10">
        <v>0</v>
      </c>
      <c r="Z185" s="10">
        <v>0</v>
      </c>
      <c r="AA185" s="10">
        <v>0</v>
      </c>
      <c r="AB185" s="10">
        <v>2</v>
      </c>
      <c r="AC185" s="10">
        <v>0</v>
      </c>
      <c r="AD185" s="12">
        <v>0</v>
      </c>
      <c r="AE185" s="11">
        <v>12.408759124087592</v>
      </c>
      <c r="AF185" s="11">
        <v>0</v>
      </c>
      <c r="AG185" s="11">
        <v>5.8394160583941606</v>
      </c>
      <c r="AH185" s="13">
        <v>1.75</v>
      </c>
      <c r="AI185" s="1">
        <v>56</v>
      </c>
      <c r="AJ185" s="1" t="s">
        <v>909</v>
      </c>
      <c r="AK185" s="1" t="s">
        <v>1906</v>
      </c>
      <c r="AL185" s="1" t="s">
        <v>158</v>
      </c>
      <c r="AM185" s="1" t="s">
        <v>1907</v>
      </c>
      <c r="AN185">
        <v>0.86894586894586889</v>
      </c>
      <c r="AO185">
        <v>76.115482658458461</v>
      </c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1:62" x14ac:dyDescent="0.3">
      <c r="A186" s="1" t="s">
        <v>20</v>
      </c>
      <c r="B186" s="1" t="s">
        <v>163</v>
      </c>
      <c r="C186" s="1" t="s">
        <v>1919</v>
      </c>
      <c r="D186" s="1" t="s">
        <v>45</v>
      </c>
      <c r="E186" s="1" t="s">
        <v>38</v>
      </c>
      <c r="F186" s="1">
        <v>4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2">
        <v>7.67</v>
      </c>
      <c r="M186" s="1">
        <v>8</v>
      </c>
      <c r="N186" s="1">
        <v>7</v>
      </c>
      <c r="O186" s="1">
        <v>3</v>
      </c>
      <c r="P186" s="1">
        <v>4</v>
      </c>
      <c r="Q186" s="1">
        <v>5</v>
      </c>
      <c r="R186" s="2">
        <v>5.87</v>
      </c>
      <c r="S186" s="1">
        <v>2</v>
      </c>
      <c r="T186" s="2">
        <v>3.52</v>
      </c>
      <c r="U186" s="2">
        <v>1.57</v>
      </c>
      <c r="V186" s="10">
        <v>1</v>
      </c>
      <c r="W186" s="10">
        <v>0</v>
      </c>
      <c r="X186" s="10">
        <v>0.24199999999999999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2">
        <v>0</v>
      </c>
      <c r="AE186" s="11">
        <v>9.3872229465449806</v>
      </c>
      <c r="AF186" s="11">
        <v>2.3468057366362451</v>
      </c>
      <c r="AG186" s="11">
        <v>4.6936114732724903</v>
      </c>
      <c r="AH186" s="13">
        <v>1.25</v>
      </c>
      <c r="AI186" s="1">
        <v>56</v>
      </c>
      <c r="AJ186" s="1" t="s">
        <v>909</v>
      </c>
      <c r="AK186" s="1" t="s">
        <v>1930</v>
      </c>
      <c r="AL186" s="1" t="s">
        <v>158</v>
      </c>
      <c r="AM186" s="1" t="s">
        <v>1931</v>
      </c>
      <c r="AN186">
        <v>0.86894586894586889</v>
      </c>
      <c r="AO186">
        <v>142.06781848467958</v>
      </c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1:62" x14ac:dyDescent="0.3">
      <c r="A187" s="1" t="s">
        <v>20</v>
      </c>
      <c r="B187" s="1" t="s">
        <v>50</v>
      </c>
      <c r="C187" s="1" t="s">
        <v>1953</v>
      </c>
      <c r="D187" s="1" t="s">
        <v>37</v>
      </c>
      <c r="E187" s="1" t="s">
        <v>154</v>
      </c>
      <c r="F187" s="1">
        <v>3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2">
        <v>4</v>
      </c>
      <c r="M187" s="1">
        <v>10</v>
      </c>
      <c r="N187" s="1">
        <v>10</v>
      </c>
      <c r="O187" s="1">
        <v>6</v>
      </c>
      <c r="P187" s="1">
        <v>3</v>
      </c>
      <c r="Q187" s="1">
        <v>1</v>
      </c>
      <c r="R187" s="2">
        <v>2.25</v>
      </c>
      <c r="S187" s="1">
        <v>0</v>
      </c>
      <c r="T187" s="2">
        <v>13.5</v>
      </c>
      <c r="U187" s="2">
        <v>3.25</v>
      </c>
      <c r="V187" s="10">
        <v>2</v>
      </c>
      <c r="W187" s="10">
        <v>2</v>
      </c>
      <c r="X187" s="10">
        <v>0.5</v>
      </c>
      <c r="Y187" s="10">
        <v>0</v>
      </c>
      <c r="Z187" s="10">
        <v>0</v>
      </c>
      <c r="AA187" s="10">
        <v>0</v>
      </c>
      <c r="AB187" s="10">
        <v>1</v>
      </c>
      <c r="AC187" s="10">
        <v>0</v>
      </c>
      <c r="AD187" s="12">
        <v>0</v>
      </c>
      <c r="AE187" s="11">
        <v>22.5</v>
      </c>
      <c r="AF187" s="11">
        <v>0</v>
      </c>
      <c r="AG187" s="11">
        <v>6.75</v>
      </c>
      <c r="AH187" s="13">
        <v>0.33333333333333331</v>
      </c>
      <c r="AI187" s="1">
        <v>56</v>
      </c>
      <c r="AJ187" s="1" t="s">
        <v>909</v>
      </c>
      <c r="AK187" s="1" t="s">
        <v>1964</v>
      </c>
      <c r="AL187" s="1" t="s">
        <v>158</v>
      </c>
      <c r="AM187" s="1" t="s">
        <v>1965</v>
      </c>
      <c r="AN187">
        <v>0.86894586894586889</v>
      </c>
      <c r="AO187">
        <v>37.04286822711645</v>
      </c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1:62" x14ac:dyDescent="0.3">
      <c r="A188" s="1" t="s">
        <v>20</v>
      </c>
      <c r="B188" s="1" t="s">
        <v>111</v>
      </c>
      <c r="C188" s="1" t="s">
        <v>2179</v>
      </c>
      <c r="D188" s="1" t="s">
        <v>56</v>
      </c>
      <c r="E188" s="1" t="s">
        <v>154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2">
        <v>0.33</v>
      </c>
      <c r="M188" s="1">
        <v>5</v>
      </c>
      <c r="N188" s="1">
        <v>4</v>
      </c>
      <c r="O188" s="1">
        <v>4</v>
      </c>
      <c r="P188" s="1">
        <v>2</v>
      </c>
      <c r="Q188" s="1">
        <v>0</v>
      </c>
      <c r="R188" s="2">
        <v>0</v>
      </c>
      <c r="S188" s="1">
        <v>0</v>
      </c>
      <c r="T188" s="2">
        <v>108</v>
      </c>
      <c r="U188" s="2">
        <v>21</v>
      </c>
      <c r="V188" s="10">
        <v>1</v>
      </c>
      <c r="W188" s="10">
        <v>1</v>
      </c>
      <c r="X188" s="10">
        <v>0.83299999999999996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2">
        <v>0</v>
      </c>
      <c r="AE188" s="11">
        <v>136.36363636363635</v>
      </c>
      <c r="AF188" s="11">
        <v>0</v>
      </c>
      <c r="AG188" s="11">
        <v>54.545454545454547</v>
      </c>
      <c r="AH188" s="13">
        <v>0</v>
      </c>
      <c r="AI188" s="1">
        <v>56</v>
      </c>
      <c r="AJ188" s="1" t="s">
        <v>909</v>
      </c>
      <c r="AK188" s="1" t="s">
        <v>2193</v>
      </c>
      <c r="AL188" s="1" t="s">
        <v>158</v>
      </c>
      <c r="AM188" s="1" t="s">
        <v>2194</v>
      </c>
      <c r="AN188">
        <v>0.86894586894586889</v>
      </c>
      <c r="AO188">
        <v>4.6303585283895563</v>
      </c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1:62" x14ac:dyDescent="0.3">
      <c r="A189" s="1" t="s">
        <v>16</v>
      </c>
      <c r="B189" s="1" t="s">
        <v>123</v>
      </c>
      <c r="C189" s="1" t="s">
        <v>382</v>
      </c>
      <c r="D189" s="1" t="s">
        <v>56</v>
      </c>
      <c r="E189" s="1" t="s">
        <v>46</v>
      </c>
      <c r="F189" s="1">
        <v>8</v>
      </c>
      <c r="G189" s="1">
        <v>8</v>
      </c>
      <c r="H189" s="1">
        <v>0</v>
      </c>
      <c r="I189" s="1">
        <v>3</v>
      </c>
      <c r="J189" s="1">
        <v>0</v>
      </c>
      <c r="K189" s="1">
        <v>0</v>
      </c>
      <c r="L189" s="2">
        <v>38</v>
      </c>
      <c r="M189" s="1">
        <v>38</v>
      </c>
      <c r="N189" s="1">
        <v>22</v>
      </c>
      <c r="O189" s="1">
        <v>15</v>
      </c>
      <c r="P189" s="1">
        <v>25</v>
      </c>
      <c r="Q189" s="1">
        <v>34</v>
      </c>
      <c r="R189" s="2">
        <v>8.0500000000000007</v>
      </c>
      <c r="S189" s="1">
        <v>2</v>
      </c>
      <c r="T189" s="2">
        <v>3.55</v>
      </c>
      <c r="U189" s="2">
        <v>1.66</v>
      </c>
      <c r="V189" s="10">
        <v>5</v>
      </c>
      <c r="W189" s="10">
        <v>0</v>
      </c>
      <c r="X189" s="10">
        <v>0.253</v>
      </c>
      <c r="Y189" s="10">
        <v>7</v>
      </c>
      <c r="Z189" s="10">
        <v>7</v>
      </c>
      <c r="AA189" s="10">
        <v>2</v>
      </c>
      <c r="AB189" s="10">
        <v>0</v>
      </c>
      <c r="AC189" s="10">
        <v>1</v>
      </c>
      <c r="AD189" s="12">
        <v>0</v>
      </c>
      <c r="AE189" s="11">
        <v>9</v>
      </c>
      <c r="AF189" s="11">
        <v>0.47368421052631576</v>
      </c>
      <c r="AG189" s="11">
        <v>5.9210526315789478</v>
      </c>
      <c r="AH189" s="13">
        <v>1.36</v>
      </c>
      <c r="AI189" s="1">
        <v>54</v>
      </c>
      <c r="AJ189" s="1" t="s">
        <v>909</v>
      </c>
      <c r="AK189" s="1" t="s">
        <v>124</v>
      </c>
      <c r="AL189" s="1" t="s">
        <v>118</v>
      </c>
      <c r="AM189" s="1" t="s">
        <v>630</v>
      </c>
      <c r="AN189">
        <v>0.90793650793650793</v>
      </c>
      <c r="AO189">
        <v>147.1881269194437</v>
      </c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1:62" x14ac:dyDescent="0.3">
      <c r="A190" s="1" t="s">
        <v>16</v>
      </c>
      <c r="B190" s="1" t="s">
        <v>128</v>
      </c>
      <c r="C190" s="1" t="s">
        <v>386</v>
      </c>
      <c r="D190" s="1" t="s">
        <v>45</v>
      </c>
      <c r="E190" s="1" t="s">
        <v>46</v>
      </c>
      <c r="F190" s="1">
        <v>7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2">
        <v>10</v>
      </c>
      <c r="M190" s="1">
        <v>11</v>
      </c>
      <c r="N190" s="1">
        <v>13</v>
      </c>
      <c r="O190" s="1">
        <v>11</v>
      </c>
      <c r="P190" s="1">
        <v>8</v>
      </c>
      <c r="Q190" s="1">
        <v>1</v>
      </c>
      <c r="R190" s="2">
        <v>0.9</v>
      </c>
      <c r="S190" s="1">
        <v>0</v>
      </c>
      <c r="T190" s="2">
        <v>9.9</v>
      </c>
      <c r="U190" s="2">
        <v>1.9</v>
      </c>
      <c r="V190" s="10">
        <v>1</v>
      </c>
      <c r="W190" s="10">
        <v>2</v>
      </c>
      <c r="X190" s="10">
        <v>0.30599999999999999</v>
      </c>
      <c r="Y190" s="10">
        <v>7</v>
      </c>
      <c r="Z190" s="10">
        <v>3</v>
      </c>
      <c r="AA190" s="10">
        <v>0</v>
      </c>
      <c r="AB190" s="10">
        <v>2</v>
      </c>
      <c r="AC190" s="10">
        <v>0</v>
      </c>
      <c r="AD190" s="12">
        <v>0</v>
      </c>
      <c r="AE190" s="11">
        <v>9.9</v>
      </c>
      <c r="AF190" s="11">
        <v>0</v>
      </c>
      <c r="AG190" s="11">
        <v>7.2</v>
      </c>
      <c r="AH190" s="13">
        <v>0.125</v>
      </c>
      <c r="AI190" s="1">
        <v>54</v>
      </c>
      <c r="AJ190" s="1" t="s">
        <v>909</v>
      </c>
      <c r="AK190" s="1" t="s">
        <v>129</v>
      </c>
      <c r="AL190" s="1" t="s">
        <v>118</v>
      </c>
      <c r="AM190" s="1" t="s">
        <v>634</v>
      </c>
      <c r="AN190">
        <v>0.90793650793650793</v>
      </c>
      <c r="AO190">
        <v>52.779580865053042</v>
      </c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1:62" x14ac:dyDescent="0.3">
      <c r="A191" s="1" t="s">
        <v>16</v>
      </c>
      <c r="B191" s="1" t="s">
        <v>49</v>
      </c>
      <c r="C191" s="1" t="s">
        <v>381</v>
      </c>
      <c r="D191" s="1" t="s">
        <v>56</v>
      </c>
      <c r="E191" s="1" t="s">
        <v>46</v>
      </c>
      <c r="F191" s="1">
        <v>12</v>
      </c>
      <c r="G191" s="1">
        <v>9</v>
      </c>
      <c r="H191" s="1">
        <v>2</v>
      </c>
      <c r="I191" s="1">
        <v>0</v>
      </c>
      <c r="J191" s="1">
        <v>0</v>
      </c>
      <c r="K191" s="1">
        <v>0</v>
      </c>
      <c r="L191" s="2">
        <v>48.67</v>
      </c>
      <c r="M191" s="1">
        <v>39</v>
      </c>
      <c r="N191" s="1">
        <v>21</v>
      </c>
      <c r="O191" s="1">
        <v>16</v>
      </c>
      <c r="P191" s="1">
        <v>24</v>
      </c>
      <c r="Q191" s="1">
        <v>38</v>
      </c>
      <c r="R191" s="2">
        <v>7.03</v>
      </c>
      <c r="S191" s="1">
        <v>2</v>
      </c>
      <c r="T191" s="2">
        <v>2.96</v>
      </c>
      <c r="U191" s="2">
        <v>1.29</v>
      </c>
      <c r="V191" s="10">
        <v>5</v>
      </c>
      <c r="W191" s="10">
        <v>1</v>
      </c>
      <c r="X191" s="10">
        <v>0.218</v>
      </c>
      <c r="Y191" s="10">
        <v>6</v>
      </c>
      <c r="Z191" s="10">
        <v>5</v>
      </c>
      <c r="AA191" s="10">
        <v>0</v>
      </c>
      <c r="AB191" s="10">
        <v>1</v>
      </c>
      <c r="AC191" s="10">
        <v>1</v>
      </c>
      <c r="AD191" s="12">
        <v>1</v>
      </c>
      <c r="AE191" s="11">
        <v>7.2118348058352169</v>
      </c>
      <c r="AF191" s="11">
        <v>0.36983768235052394</v>
      </c>
      <c r="AG191" s="11">
        <v>4.4380521882062869</v>
      </c>
      <c r="AH191" s="13">
        <v>1.5833333333333333</v>
      </c>
      <c r="AI191" s="1">
        <v>54</v>
      </c>
      <c r="AJ191" s="1" t="s">
        <v>909</v>
      </c>
      <c r="AK191" s="1" t="s">
        <v>122</v>
      </c>
      <c r="AL191" s="1" t="s">
        <v>118</v>
      </c>
      <c r="AM191" s="1" t="s">
        <v>625</v>
      </c>
      <c r="AN191">
        <v>0.90793650793650793</v>
      </c>
      <c r="AO191">
        <v>176.52630086622472</v>
      </c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1:62" x14ac:dyDescent="0.3">
      <c r="A192" s="1" t="s">
        <v>16</v>
      </c>
      <c r="B192" s="1" t="s">
        <v>89</v>
      </c>
      <c r="C192" s="1" t="s">
        <v>380</v>
      </c>
      <c r="D192" s="1" t="s">
        <v>37</v>
      </c>
      <c r="E192" s="1" t="s">
        <v>46</v>
      </c>
      <c r="F192" s="1">
        <v>9</v>
      </c>
      <c r="G192" s="1">
        <v>8</v>
      </c>
      <c r="H192" s="1">
        <v>2</v>
      </c>
      <c r="I192" s="1">
        <v>4</v>
      </c>
      <c r="J192" s="1">
        <v>1</v>
      </c>
      <c r="K192" s="1">
        <v>0</v>
      </c>
      <c r="L192" s="2">
        <v>41.67</v>
      </c>
      <c r="M192" s="1">
        <v>40</v>
      </c>
      <c r="N192" s="1">
        <v>22</v>
      </c>
      <c r="O192" s="1">
        <v>16</v>
      </c>
      <c r="P192" s="1">
        <v>25</v>
      </c>
      <c r="Q192" s="1">
        <v>26</v>
      </c>
      <c r="R192" s="2">
        <v>5.62</v>
      </c>
      <c r="S192" s="1">
        <v>1</v>
      </c>
      <c r="T192" s="2">
        <v>3.46</v>
      </c>
      <c r="U192" s="2">
        <v>1.56</v>
      </c>
      <c r="V192" s="10">
        <v>5</v>
      </c>
      <c r="W192" s="10">
        <v>0</v>
      </c>
      <c r="X192" s="10">
        <v>0.248</v>
      </c>
      <c r="Y192" s="10">
        <v>6</v>
      </c>
      <c r="Z192" s="10">
        <v>7</v>
      </c>
      <c r="AA192" s="10">
        <v>0</v>
      </c>
      <c r="AB192" s="10">
        <v>0</v>
      </c>
      <c r="AC192" s="10">
        <v>1</v>
      </c>
      <c r="AD192" s="12">
        <v>0.33333333333333331</v>
      </c>
      <c r="AE192" s="11">
        <v>8.639308855291576</v>
      </c>
      <c r="AF192" s="11">
        <v>0.21598272138228941</v>
      </c>
      <c r="AG192" s="11">
        <v>5.3995680345572357</v>
      </c>
      <c r="AH192" s="13">
        <v>1.04</v>
      </c>
      <c r="AI192" s="1">
        <v>54</v>
      </c>
      <c r="AJ192" s="1" t="s">
        <v>909</v>
      </c>
      <c r="AK192" s="1" t="s">
        <v>121</v>
      </c>
      <c r="AL192" s="1" t="s">
        <v>118</v>
      </c>
      <c r="AM192" s="1" t="s">
        <v>629</v>
      </c>
      <c r="AN192">
        <v>0.90793650793650793</v>
      </c>
      <c r="AO192">
        <v>151.01671981619222</v>
      </c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1:62" x14ac:dyDescent="0.3">
      <c r="A193" s="1" t="s">
        <v>16</v>
      </c>
      <c r="B193" s="1" t="s">
        <v>970</v>
      </c>
      <c r="C193" s="1" t="s">
        <v>385</v>
      </c>
      <c r="D193" s="1" t="s">
        <v>56</v>
      </c>
      <c r="E193" s="1" t="s">
        <v>46</v>
      </c>
      <c r="F193" s="1">
        <v>10</v>
      </c>
      <c r="G193" s="1">
        <v>3</v>
      </c>
      <c r="H193" s="1">
        <v>1</v>
      </c>
      <c r="I193" s="1">
        <v>3</v>
      </c>
      <c r="J193" s="1">
        <v>0</v>
      </c>
      <c r="K193" s="1">
        <v>0</v>
      </c>
      <c r="L193" s="2">
        <v>30</v>
      </c>
      <c r="M193" s="1">
        <v>28</v>
      </c>
      <c r="N193" s="1">
        <v>21</v>
      </c>
      <c r="O193" s="1">
        <v>18</v>
      </c>
      <c r="P193" s="1">
        <v>10</v>
      </c>
      <c r="Q193" s="1">
        <v>23</v>
      </c>
      <c r="R193" s="2">
        <v>6.9</v>
      </c>
      <c r="S193" s="1">
        <v>1</v>
      </c>
      <c r="T193" s="2">
        <v>5.4</v>
      </c>
      <c r="U193" s="2">
        <v>1.27</v>
      </c>
      <c r="V193" s="10">
        <v>4</v>
      </c>
      <c r="W193" s="10">
        <v>1</v>
      </c>
      <c r="X193" s="10">
        <v>0.255</v>
      </c>
      <c r="Y193" s="10">
        <v>6</v>
      </c>
      <c r="Z193" s="10">
        <v>4</v>
      </c>
      <c r="AA193" s="10">
        <v>0</v>
      </c>
      <c r="AB193" s="10">
        <v>5</v>
      </c>
      <c r="AC193" s="10">
        <v>0</v>
      </c>
      <c r="AD193" s="12">
        <v>0.25</v>
      </c>
      <c r="AE193" s="11">
        <v>8.4</v>
      </c>
      <c r="AF193" s="11">
        <v>0.3</v>
      </c>
      <c r="AG193" s="11">
        <v>3</v>
      </c>
      <c r="AH193" s="13">
        <v>2.2999999999999998</v>
      </c>
      <c r="AI193" s="1">
        <v>54</v>
      </c>
      <c r="AJ193" s="1" t="s">
        <v>909</v>
      </c>
      <c r="AK193" s="1" t="s">
        <v>127</v>
      </c>
      <c r="AL193" s="1" t="s">
        <v>118</v>
      </c>
      <c r="AM193" s="1" t="s">
        <v>631</v>
      </c>
      <c r="AN193">
        <v>0.90793650793650793</v>
      </c>
      <c r="AO193">
        <v>96.762564919263909</v>
      </c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1:62" x14ac:dyDescent="0.3">
      <c r="A194" s="1" t="s">
        <v>16</v>
      </c>
      <c r="B194" s="1" t="s">
        <v>70</v>
      </c>
      <c r="C194" s="1" t="s">
        <v>638</v>
      </c>
      <c r="D194" s="1" t="s">
        <v>37</v>
      </c>
      <c r="E194" s="1" t="s">
        <v>46</v>
      </c>
      <c r="F194" s="1">
        <v>8</v>
      </c>
      <c r="G194" s="1">
        <v>6</v>
      </c>
      <c r="H194" s="1">
        <v>1</v>
      </c>
      <c r="I194" s="1">
        <v>4</v>
      </c>
      <c r="J194" s="1">
        <v>0</v>
      </c>
      <c r="K194" s="1">
        <v>0</v>
      </c>
      <c r="L194" s="2">
        <v>28.67</v>
      </c>
      <c r="M194" s="1">
        <v>26</v>
      </c>
      <c r="N194" s="1">
        <v>23</v>
      </c>
      <c r="O194" s="1">
        <v>17</v>
      </c>
      <c r="P194" s="1">
        <v>18</v>
      </c>
      <c r="Q194" s="1">
        <v>19</v>
      </c>
      <c r="R194" s="2">
        <v>5.97</v>
      </c>
      <c r="S194" s="1">
        <v>1</v>
      </c>
      <c r="T194" s="2">
        <v>5.34</v>
      </c>
      <c r="U194" s="2">
        <v>1.53</v>
      </c>
      <c r="V194" s="10">
        <v>5</v>
      </c>
      <c r="W194" s="10">
        <v>2</v>
      </c>
      <c r="X194" s="10">
        <v>0.22600000000000001</v>
      </c>
      <c r="Y194" s="10">
        <v>6</v>
      </c>
      <c r="Z194" s="10">
        <v>8</v>
      </c>
      <c r="AA194" s="10">
        <v>1</v>
      </c>
      <c r="AB194" s="10">
        <v>0</v>
      </c>
      <c r="AC194" s="10">
        <v>0</v>
      </c>
      <c r="AD194" s="12">
        <v>0.2</v>
      </c>
      <c r="AE194" s="11">
        <v>8.1618416463201946</v>
      </c>
      <c r="AF194" s="11">
        <v>0.31391698639693055</v>
      </c>
      <c r="AG194" s="11">
        <v>5.6505057551447502</v>
      </c>
      <c r="AH194" s="13">
        <v>1.0555555555555556</v>
      </c>
      <c r="AI194" s="1">
        <v>54</v>
      </c>
      <c r="AJ194" s="1" t="s">
        <v>909</v>
      </c>
      <c r="AK194" s="1" t="s">
        <v>637</v>
      </c>
      <c r="AL194" s="1" t="s">
        <v>118</v>
      </c>
      <c r="AM194" s="1" t="s">
        <v>639</v>
      </c>
      <c r="AN194">
        <v>0.90793650793650793</v>
      </c>
      <c r="AO194">
        <v>97.849784749817445</v>
      </c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1:62" x14ac:dyDescent="0.3">
      <c r="A195" s="1" t="s">
        <v>16</v>
      </c>
      <c r="B195" s="1" t="s">
        <v>107</v>
      </c>
      <c r="C195" s="1" t="s">
        <v>390</v>
      </c>
      <c r="D195" s="1" t="s">
        <v>56</v>
      </c>
      <c r="E195" s="1" t="s">
        <v>46</v>
      </c>
      <c r="F195" s="1">
        <v>13</v>
      </c>
      <c r="G195" s="1">
        <v>0</v>
      </c>
      <c r="H195" s="1">
        <v>0</v>
      </c>
      <c r="I195" s="1">
        <v>1</v>
      </c>
      <c r="J195" s="1">
        <v>1</v>
      </c>
      <c r="K195" s="1">
        <v>0</v>
      </c>
      <c r="L195" s="2">
        <v>20</v>
      </c>
      <c r="M195" s="1">
        <v>18</v>
      </c>
      <c r="N195" s="1">
        <v>21</v>
      </c>
      <c r="O195" s="1">
        <v>18</v>
      </c>
      <c r="P195" s="1">
        <v>17</v>
      </c>
      <c r="Q195" s="1">
        <v>21</v>
      </c>
      <c r="R195" s="2">
        <v>9.4499999999999993</v>
      </c>
      <c r="S195" s="1">
        <v>1</v>
      </c>
      <c r="T195" s="2">
        <v>8.1</v>
      </c>
      <c r="U195" s="2">
        <v>1.75</v>
      </c>
      <c r="V195" s="10">
        <v>4</v>
      </c>
      <c r="W195" s="10">
        <v>2</v>
      </c>
      <c r="X195" s="10">
        <v>0.23400000000000001</v>
      </c>
      <c r="Y195" s="10">
        <v>6</v>
      </c>
      <c r="Z195" s="10">
        <v>3</v>
      </c>
      <c r="AA195" s="10">
        <v>0</v>
      </c>
      <c r="AB195" s="10">
        <v>0</v>
      </c>
      <c r="AC195" s="10">
        <v>0</v>
      </c>
      <c r="AD195" s="12">
        <v>0</v>
      </c>
      <c r="AE195" s="11">
        <v>8.1</v>
      </c>
      <c r="AF195" s="11">
        <v>0.45</v>
      </c>
      <c r="AG195" s="11">
        <v>7.6499999999999995</v>
      </c>
      <c r="AH195" s="13">
        <v>1.2352941176470589</v>
      </c>
      <c r="AI195" s="1">
        <v>54</v>
      </c>
      <c r="AJ195" s="1" t="s">
        <v>909</v>
      </c>
      <c r="AK195" s="1" t="s">
        <v>134</v>
      </c>
      <c r="AL195" s="1" t="s">
        <v>118</v>
      </c>
      <c r="AM195" s="1" t="s">
        <v>640</v>
      </c>
      <c r="AN195">
        <v>0.90793650793650793</v>
      </c>
      <c r="AO195">
        <v>64.508376612842611</v>
      </c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1:62" x14ac:dyDescent="0.3">
      <c r="A196" s="1" t="s">
        <v>16</v>
      </c>
      <c r="B196" s="1" t="s">
        <v>53</v>
      </c>
      <c r="C196" s="1" t="s">
        <v>378</v>
      </c>
      <c r="D196" s="1" t="s">
        <v>52</v>
      </c>
      <c r="E196" s="1" t="s">
        <v>38</v>
      </c>
      <c r="F196" s="1">
        <v>12</v>
      </c>
      <c r="G196" s="1">
        <v>11</v>
      </c>
      <c r="H196" s="1">
        <v>2</v>
      </c>
      <c r="I196" s="1">
        <v>6</v>
      </c>
      <c r="J196" s="1">
        <v>0</v>
      </c>
      <c r="K196" s="1">
        <v>0</v>
      </c>
      <c r="L196" s="2">
        <v>49.67</v>
      </c>
      <c r="M196" s="1">
        <v>65</v>
      </c>
      <c r="N196" s="1">
        <v>39</v>
      </c>
      <c r="O196" s="1">
        <v>31</v>
      </c>
      <c r="P196" s="1">
        <v>10</v>
      </c>
      <c r="Q196" s="1">
        <v>35</v>
      </c>
      <c r="R196" s="2">
        <v>6.34</v>
      </c>
      <c r="S196" s="1">
        <v>4</v>
      </c>
      <c r="T196" s="2">
        <v>5.62</v>
      </c>
      <c r="U196" s="2">
        <v>1.51</v>
      </c>
      <c r="V196" s="10">
        <v>14</v>
      </c>
      <c r="W196" s="10">
        <v>0</v>
      </c>
      <c r="X196" s="10">
        <v>0.307</v>
      </c>
      <c r="Y196" s="10">
        <v>4</v>
      </c>
      <c r="Z196" s="10">
        <v>4</v>
      </c>
      <c r="AA196" s="10">
        <v>0</v>
      </c>
      <c r="AB196" s="10">
        <v>2</v>
      </c>
      <c r="AC196" s="10">
        <v>0</v>
      </c>
      <c r="AD196" s="12">
        <v>0.25</v>
      </c>
      <c r="AE196" s="11">
        <v>11.777733038051137</v>
      </c>
      <c r="AF196" s="11">
        <v>0.72478357157237772</v>
      </c>
      <c r="AG196" s="11">
        <v>1.8119589289309441</v>
      </c>
      <c r="AH196" s="13">
        <v>3.5</v>
      </c>
      <c r="AI196" s="1">
        <v>54</v>
      </c>
      <c r="AJ196" s="1" t="s">
        <v>909</v>
      </c>
      <c r="AK196" s="1" t="s">
        <v>117</v>
      </c>
      <c r="AL196" s="1" t="s">
        <v>118</v>
      </c>
      <c r="AM196" s="1" t="s">
        <v>626</v>
      </c>
      <c r="AN196">
        <v>0.90793650793650793</v>
      </c>
      <c r="AO196">
        <v>92.974706506054289</v>
      </c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1:62" x14ac:dyDescent="0.3">
      <c r="A197" s="1" t="s">
        <v>16</v>
      </c>
      <c r="B197" s="1" t="s">
        <v>68</v>
      </c>
      <c r="C197" s="1" t="s">
        <v>383</v>
      </c>
      <c r="D197" s="1" t="s">
        <v>56</v>
      </c>
      <c r="E197" s="1" t="s">
        <v>46</v>
      </c>
      <c r="F197" s="1">
        <v>10</v>
      </c>
      <c r="G197" s="1">
        <v>3</v>
      </c>
      <c r="H197" s="1">
        <v>1</v>
      </c>
      <c r="I197" s="1">
        <v>3</v>
      </c>
      <c r="J197" s="1">
        <v>0</v>
      </c>
      <c r="K197" s="1">
        <v>0</v>
      </c>
      <c r="L197" s="2">
        <v>25</v>
      </c>
      <c r="M197" s="1">
        <v>30</v>
      </c>
      <c r="N197" s="1">
        <v>30</v>
      </c>
      <c r="O197" s="1">
        <v>27</v>
      </c>
      <c r="P197" s="1">
        <v>19</v>
      </c>
      <c r="Q197" s="1">
        <v>17</v>
      </c>
      <c r="R197" s="2">
        <v>6.12</v>
      </c>
      <c r="S197" s="1">
        <v>1</v>
      </c>
      <c r="T197" s="2">
        <v>9.7200000000000006</v>
      </c>
      <c r="U197" s="2">
        <v>1.96</v>
      </c>
      <c r="V197" s="10">
        <v>6</v>
      </c>
      <c r="W197" s="10">
        <v>1</v>
      </c>
      <c r="X197" s="10">
        <v>0.28799999999999998</v>
      </c>
      <c r="Y197" s="10">
        <v>4</v>
      </c>
      <c r="Z197" s="10">
        <v>8</v>
      </c>
      <c r="AA197" s="10">
        <v>0</v>
      </c>
      <c r="AB197" s="10">
        <v>0</v>
      </c>
      <c r="AC197" s="10">
        <v>1</v>
      </c>
      <c r="AD197" s="12">
        <v>0.25</v>
      </c>
      <c r="AE197" s="11">
        <v>10.799999999999999</v>
      </c>
      <c r="AF197" s="11">
        <v>0.36</v>
      </c>
      <c r="AG197" s="11">
        <v>6.84</v>
      </c>
      <c r="AH197" s="13">
        <v>0.89473684210526316</v>
      </c>
      <c r="AI197" s="1">
        <v>54</v>
      </c>
      <c r="AJ197" s="1" t="s">
        <v>909</v>
      </c>
      <c r="AK197" s="1" t="s">
        <v>125</v>
      </c>
      <c r="AL197" s="1" t="s">
        <v>118</v>
      </c>
      <c r="AM197" s="1" t="s">
        <v>632</v>
      </c>
      <c r="AN197">
        <v>0.90793650793650793</v>
      </c>
      <c r="AO197">
        <v>53.756980510702164</v>
      </c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1:62" x14ac:dyDescent="0.3">
      <c r="A198" s="1" t="s">
        <v>16</v>
      </c>
      <c r="B198" s="1" t="s">
        <v>119</v>
      </c>
      <c r="C198" s="1" t="s">
        <v>379</v>
      </c>
      <c r="D198" s="1" t="s">
        <v>56</v>
      </c>
      <c r="E198" s="1" t="s">
        <v>46</v>
      </c>
      <c r="F198" s="1">
        <v>12</v>
      </c>
      <c r="G198" s="1">
        <v>0</v>
      </c>
      <c r="H198" s="1">
        <v>2</v>
      </c>
      <c r="I198" s="1">
        <v>0</v>
      </c>
      <c r="J198" s="1">
        <v>0</v>
      </c>
      <c r="K198" s="1">
        <v>0</v>
      </c>
      <c r="L198" s="2">
        <v>21.67</v>
      </c>
      <c r="M198" s="1">
        <v>22</v>
      </c>
      <c r="N198" s="1">
        <v>17</v>
      </c>
      <c r="O198" s="1">
        <v>11</v>
      </c>
      <c r="P198" s="1">
        <v>13</v>
      </c>
      <c r="Q198" s="1">
        <v>21</v>
      </c>
      <c r="R198" s="2">
        <v>8.7200000000000006</v>
      </c>
      <c r="S198" s="1">
        <v>1</v>
      </c>
      <c r="T198" s="2">
        <v>4.57</v>
      </c>
      <c r="U198" s="2">
        <v>1.62</v>
      </c>
      <c r="V198" s="10">
        <v>5</v>
      </c>
      <c r="W198" s="10">
        <v>1</v>
      </c>
      <c r="X198" s="10">
        <v>0.247</v>
      </c>
      <c r="Y198" s="10">
        <v>4</v>
      </c>
      <c r="Z198" s="10">
        <v>3</v>
      </c>
      <c r="AA198" s="10">
        <v>1</v>
      </c>
      <c r="AB198" s="10">
        <v>2</v>
      </c>
      <c r="AC198" s="10">
        <v>1</v>
      </c>
      <c r="AD198" s="12">
        <v>1</v>
      </c>
      <c r="AE198" s="11">
        <v>9.1370558375634516</v>
      </c>
      <c r="AF198" s="11">
        <v>0.41532071988924779</v>
      </c>
      <c r="AG198" s="11">
        <v>5.3991693585602212</v>
      </c>
      <c r="AH198" s="13">
        <v>1.6153846153846154</v>
      </c>
      <c r="AI198" s="1">
        <v>54</v>
      </c>
      <c r="AJ198" s="1" t="s">
        <v>909</v>
      </c>
      <c r="AK198" s="1" t="s">
        <v>120</v>
      </c>
      <c r="AL198" s="1" t="s">
        <v>118</v>
      </c>
      <c r="AM198" s="1" t="s">
        <v>627</v>
      </c>
      <c r="AN198">
        <v>0.90793650793650793</v>
      </c>
      <c r="AO198">
        <v>114.3365099702462</v>
      </c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1:62" x14ac:dyDescent="0.3">
      <c r="A199" s="1" t="s">
        <v>16</v>
      </c>
      <c r="B199" s="1" t="s">
        <v>97</v>
      </c>
      <c r="C199" s="1" t="s">
        <v>389</v>
      </c>
      <c r="D199" s="1" t="s">
        <v>56</v>
      </c>
      <c r="E199" s="1" t="s">
        <v>46</v>
      </c>
      <c r="F199" s="1">
        <v>12</v>
      </c>
      <c r="G199" s="1">
        <v>1</v>
      </c>
      <c r="H199" s="1">
        <v>2</v>
      </c>
      <c r="I199" s="1">
        <v>0</v>
      </c>
      <c r="J199" s="1">
        <v>0</v>
      </c>
      <c r="K199" s="1">
        <v>0</v>
      </c>
      <c r="L199" s="2">
        <v>14</v>
      </c>
      <c r="M199" s="1">
        <v>27</v>
      </c>
      <c r="N199" s="1">
        <v>22</v>
      </c>
      <c r="O199" s="1">
        <v>22</v>
      </c>
      <c r="P199" s="1">
        <v>15</v>
      </c>
      <c r="Q199" s="1">
        <v>12</v>
      </c>
      <c r="R199" s="2">
        <v>7.71</v>
      </c>
      <c r="S199" s="1">
        <v>4</v>
      </c>
      <c r="T199" s="2">
        <v>14.14</v>
      </c>
      <c r="U199" s="2">
        <v>3</v>
      </c>
      <c r="V199" s="10">
        <v>4</v>
      </c>
      <c r="W199" s="10">
        <v>1</v>
      </c>
      <c r="X199" s="10">
        <v>0.40899999999999997</v>
      </c>
      <c r="Y199" s="10">
        <v>4</v>
      </c>
      <c r="Z199" s="10">
        <v>3</v>
      </c>
      <c r="AA199" s="10">
        <v>0</v>
      </c>
      <c r="AB199" s="10">
        <v>2</v>
      </c>
      <c r="AC199" s="10">
        <v>0</v>
      </c>
      <c r="AD199" s="12">
        <v>1</v>
      </c>
      <c r="AE199" s="11">
        <v>17.357142857142858</v>
      </c>
      <c r="AF199" s="11">
        <v>2.5714285714285712</v>
      </c>
      <c r="AG199" s="11">
        <v>9.6428571428571423</v>
      </c>
      <c r="AH199" s="13">
        <v>0.8</v>
      </c>
      <c r="AI199" s="1">
        <v>54</v>
      </c>
      <c r="AJ199" s="1" t="s">
        <v>909</v>
      </c>
      <c r="AK199" s="1" t="s">
        <v>133</v>
      </c>
      <c r="AL199" s="1" t="s">
        <v>118</v>
      </c>
      <c r="AM199" s="1" t="s">
        <v>636</v>
      </c>
      <c r="AN199">
        <v>0.90793650793650793</v>
      </c>
      <c r="AO199">
        <v>36.953171892788198</v>
      </c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1:62" x14ac:dyDescent="0.3">
      <c r="A200" s="1" t="s">
        <v>16</v>
      </c>
      <c r="B200" s="1" t="s">
        <v>970</v>
      </c>
      <c r="C200" s="1" t="s">
        <v>952</v>
      </c>
      <c r="D200" s="1" t="s">
        <v>56</v>
      </c>
      <c r="E200" s="1" t="s">
        <v>46</v>
      </c>
      <c r="F200" s="1">
        <v>7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2">
        <v>10.33</v>
      </c>
      <c r="M200" s="1">
        <v>20</v>
      </c>
      <c r="N200" s="1">
        <v>15</v>
      </c>
      <c r="O200" s="1">
        <v>13</v>
      </c>
      <c r="P200" s="1">
        <v>4</v>
      </c>
      <c r="Q200" s="1">
        <v>5</v>
      </c>
      <c r="R200" s="2">
        <v>4.3499999999999996</v>
      </c>
      <c r="S200" s="1">
        <v>3</v>
      </c>
      <c r="T200" s="2">
        <v>11.32</v>
      </c>
      <c r="U200" s="2">
        <v>2.3199999999999998</v>
      </c>
      <c r="V200" s="10">
        <v>4</v>
      </c>
      <c r="W200" s="10">
        <v>0</v>
      </c>
      <c r="X200" s="10">
        <v>0.41699999999999998</v>
      </c>
      <c r="Y200" s="10">
        <v>4</v>
      </c>
      <c r="Z200" s="10">
        <v>2</v>
      </c>
      <c r="AA200" s="10">
        <v>0</v>
      </c>
      <c r="AB200" s="10">
        <v>3</v>
      </c>
      <c r="AC200" s="10">
        <v>0</v>
      </c>
      <c r="AD200" s="12">
        <v>0</v>
      </c>
      <c r="AE200" s="11">
        <v>17.424975798644724</v>
      </c>
      <c r="AF200" s="11">
        <v>2.6137463697967083</v>
      </c>
      <c r="AG200" s="11">
        <v>3.4849951597289448</v>
      </c>
      <c r="AH200" s="13">
        <v>1.25</v>
      </c>
      <c r="AI200" s="1">
        <v>54</v>
      </c>
      <c r="AJ200" s="1" t="s">
        <v>909</v>
      </c>
      <c r="AK200" s="1" t="s">
        <v>951</v>
      </c>
      <c r="AL200" s="1" t="s">
        <v>118</v>
      </c>
      <c r="AM200" s="1" t="s">
        <v>953</v>
      </c>
      <c r="AN200">
        <v>0.90793650793650793</v>
      </c>
      <c r="AO200">
        <v>46.158820721203632</v>
      </c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1:62" x14ac:dyDescent="0.3">
      <c r="A201" s="1" t="s">
        <v>16</v>
      </c>
      <c r="B201" s="1" t="s">
        <v>83</v>
      </c>
      <c r="C201" s="1" t="s">
        <v>392</v>
      </c>
      <c r="D201" s="1" t="s">
        <v>56</v>
      </c>
      <c r="E201" s="1" t="s">
        <v>46</v>
      </c>
      <c r="F201" s="1">
        <v>6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2">
        <v>3.67</v>
      </c>
      <c r="M201" s="1">
        <v>7</v>
      </c>
      <c r="N201" s="1">
        <v>16</v>
      </c>
      <c r="O201" s="1">
        <v>15</v>
      </c>
      <c r="P201" s="1">
        <v>11</v>
      </c>
      <c r="Q201" s="1">
        <v>3</v>
      </c>
      <c r="R201" s="2">
        <v>7.36</v>
      </c>
      <c r="S201" s="1">
        <v>1</v>
      </c>
      <c r="T201" s="2">
        <v>36.82</v>
      </c>
      <c r="U201" s="2">
        <v>4.91</v>
      </c>
      <c r="V201" s="10">
        <v>0</v>
      </c>
      <c r="W201" s="10">
        <v>0</v>
      </c>
      <c r="X201" s="10">
        <v>0.41199999999999998</v>
      </c>
      <c r="Y201" s="10">
        <v>4</v>
      </c>
      <c r="Z201" s="10">
        <v>8</v>
      </c>
      <c r="AA201" s="10">
        <v>0</v>
      </c>
      <c r="AB201" s="10">
        <v>2</v>
      </c>
      <c r="AC201" s="10">
        <v>0</v>
      </c>
      <c r="AD201" s="12">
        <v>0</v>
      </c>
      <c r="AE201" s="11">
        <v>17.166212534059945</v>
      </c>
      <c r="AF201" s="11">
        <v>2.4523160762942782</v>
      </c>
      <c r="AG201" s="11">
        <v>26.975476839237057</v>
      </c>
      <c r="AH201" s="13">
        <v>0.27272727272727271</v>
      </c>
      <c r="AI201" s="1">
        <v>54</v>
      </c>
      <c r="AJ201" s="1" t="s">
        <v>909</v>
      </c>
      <c r="AK201" s="1" t="s">
        <v>136</v>
      </c>
      <c r="AL201" s="1" t="s">
        <v>118</v>
      </c>
      <c r="AM201" s="1" t="s">
        <v>642</v>
      </c>
      <c r="AN201">
        <v>0.90793650793650793</v>
      </c>
      <c r="AO201">
        <v>14.191142057686724</v>
      </c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1:62" x14ac:dyDescent="0.3">
      <c r="A202" s="1" t="s">
        <v>16</v>
      </c>
      <c r="B202" s="1" t="s">
        <v>131</v>
      </c>
      <c r="C202" s="1" t="s">
        <v>388</v>
      </c>
      <c r="D202" s="1" t="s">
        <v>52</v>
      </c>
      <c r="E202" s="1" t="s">
        <v>46</v>
      </c>
      <c r="F202" s="1">
        <v>14</v>
      </c>
      <c r="G202" s="1">
        <v>0</v>
      </c>
      <c r="H202" s="1">
        <v>2</v>
      </c>
      <c r="I202" s="1">
        <v>1</v>
      </c>
      <c r="J202" s="1">
        <v>5</v>
      </c>
      <c r="K202" s="1">
        <v>0</v>
      </c>
      <c r="L202" s="2">
        <v>22.67</v>
      </c>
      <c r="M202" s="1">
        <v>17</v>
      </c>
      <c r="N202" s="1">
        <v>12</v>
      </c>
      <c r="O202" s="1">
        <v>7</v>
      </c>
      <c r="P202" s="1">
        <v>13</v>
      </c>
      <c r="Q202" s="1">
        <v>15</v>
      </c>
      <c r="R202" s="2">
        <v>5.96</v>
      </c>
      <c r="S202" s="1">
        <v>1</v>
      </c>
      <c r="T202" s="2">
        <v>2.78</v>
      </c>
      <c r="U202" s="2">
        <v>1.32</v>
      </c>
      <c r="V202" s="10">
        <v>5</v>
      </c>
      <c r="W202" s="10">
        <v>0</v>
      </c>
      <c r="X202" s="10">
        <v>0.20699999999999999</v>
      </c>
      <c r="Y202" s="10">
        <v>3</v>
      </c>
      <c r="Z202" s="10">
        <v>1</v>
      </c>
      <c r="AA202" s="10">
        <v>0</v>
      </c>
      <c r="AB202" s="10">
        <v>2</v>
      </c>
      <c r="AC202" s="10">
        <v>1</v>
      </c>
      <c r="AD202" s="12">
        <v>0.66666666666666663</v>
      </c>
      <c r="AE202" s="11">
        <v>6.7490074988972211</v>
      </c>
      <c r="AF202" s="11">
        <v>0.39700044111160121</v>
      </c>
      <c r="AG202" s="11">
        <v>5.161005734450816</v>
      </c>
      <c r="AH202" s="13">
        <v>1.1538461538461537</v>
      </c>
      <c r="AI202" s="1">
        <v>54</v>
      </c>
      <c r="AJ202" s="1" t="s">
        <v>909</v>
      </c>
      <c r="AK202" s="1" t="s">
        <v>132</v>
      </c>
      <c r="AL202" s="1" t="s">
        <v>118</v>
      </c>
      <c r="AM202" s="1" t="s">
        <v>635</v>
      </c>
      <c r="AN202">
        <v>0.90793650793650793</v>
      </c>
      <c r="AO202">
        <v>187.95606135396591</v>
      </c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1:62" x14ac:dyDescent="0.3">
      <c r="A203" s="1" t="s">
        <v>16</v>
      </c>
      <c r="B203" s="1" t="s">
        <v>35</v>
      </c>
      <c r="C203" s="1" t="s">
        <v>387</v>
      </c>
      <c r="D203" s="1" t="s">
        <v>37</v>
      </c>
      <c r="E203" s="1" t="s">
        <v>38</v>
      </c>
      <c r="F203" s="1">
        <v>11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2">
        <v>20.329999999999998</v>
      </c>
      <c r="M203" s="1">
        <v>18</v>
      </c>
      <c r="N203" s="1">
        <v>14</v>
      </c>
      <c r="O203" s="1">
        <v>11</v>
      </c>
      <c r="P203" s="1">
        <v>13</v>
      </c>
      <c r="Q203" s="1">
        <v>21</v>
      </c>
      <c r="R203" s="2">
        <v>9.3000000000000007</v>
      </c>
      <c r="S203" s="1">
        <v>0</v>
      </c>
      <c r="T203" s="2">
        <v>4.87</v>
      </c>
      <c r="U203" s="2">
        <v>1.52</v>
      </c>
      <c r="V203" s="10">
        <v>2</v>
      </c>
      <c r="W203" s="10">
        <v>0</v>
      </c>
      <c r="X203" s="10">
        <v>0.23699999999999999</v>
      </c>
      <c r="Y203" s="10">
        <v>3</v>
      </c>
      <c r="Z203" s="10">
        <v>6</v>
      </c>
      <c r="AA203" s="10">
        <v>0</v>
      </c>
      <c r="AB203" s="10">
        <v>2</v>
      </c>
      <c r="AC203" s="10">
        <v>0</v>
      </c>
      <c r="AD203" s="12">
        <v>0.5</v>
      </c>
      <c r="AE203" s="11">
        <v>7.9685194294146591</v>
      </c>
      <c r="AF203" s="11">
        <v>0</v>
      </c>
      <c r="AG203" s="11">
        <v>5.7550418101328091</v>
      </c>
      <c r="AH203" s="13">
        <v>1.6153846153846154</v>
      </c>
      <c r="AI203" s="1">
        <v>54</v>
      </c>
      <c r="AJ203" s="1" t="s">
        <v>909</v>
      </c>
      <c r="AK203" s="1" t="s">
        <v>130</v>
      </c>
      <c r="AL203" s="1" t="s">
        <v>118</v>
      </c>
      <c r="AM203" s="1" t="s">
        <v>628</v>
      </c>
      <c r="AN203">
        <v>0.90793650793650793</v>
      </c>
      <c r="AO203">
        <v>107.29319313429676</v>
      </c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1:62" x14ac:dyDescent="0.3">
      <c r="A204" s="1" t="s">
        <v>16</v>
      </c>
      <c r="B204" s="1" t="s">
        <v>970</v>
      </c>
      <c r="C204" s="1" t="s">
        <v>384</v>
      </c>
      <c r="D204" s="1" t="s">
        <v>52</v>
      </c>
      <c r="E204" s="1" t="s">
        <v>46</v>
      </c>
      <c r="F204" s="1">
        <v>7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2">
        <v>9.67</v>
      </c>
      <c r="M204" s="1">
        <v>18</v>
      </c>
      <c r="N204" s="1">
        <v>18</v>
      </c>
      <c r="O204" s="1">
        <v>12</v>
      </c>
      <c r="P204" s="1">
        <v>7</v>
      </c>
      <c r="Q204" s="1">
        <v>9</v>
      </c>
      <c r="R204" s="2">
        <v>8.3800000000000008</v>
      </c>
      <c r="S204" s="1">
        <v>0</v>
      </c>
      <c r="T204" s="2">
        <v>11.17</v>
      </c>
      <c r="U204" s="2">
        <v>2.59</v>
      </c>
      <c r="V204" s="10">
        <v>1</v>
      </c>
      <c r="W204" s="10">
        <v>1</v>
      </c>
      <c r="X204" s="10">
        <v>0.38300000000000001</v>
      </c>
      <c r="Y204" s="10">
        <v>3</v>
      </c>
      <c r="Z204" s="10">
        <v>2</v>
      </c>
      <c r="AA204" s="10">
        <v>0</v>
      </c>
      <c r="AB204" s="10">
        <v>1</v>
      </c>
      <c r="AC204" s="10">
        <v>0</v>
      </c>
      <c r="AD204" s="12">
        <v>0</v>
      </c>
      <c r="AE204" s="11">
        <v>16.752843846949329</v>
      </c>
      <c r="AF204" s="11">
        <v>0</v>
      </c>
      <c r="AG204" s="11">
        <v>6.5149948293691828</v>
      </c>
      <c r="AH204" s="13">
        <v>1.2857142857142858</v>
      </c>
      <c r="AI204" s="1">
        <v>54</v>
      </c>
      <c r="AJ204" s="1" t="s">
        <v>909</v>
      </c>
      <c r="AK204" s="1" t="s">
        <v>126</v>
      </c>
      <c r="AL204" s="1" t="s">
        <v>118</v>
      </c>
      <c r="AM204" s="1" t="s">
        <v>633</v>
      </c>
      <c r="AN204">
        <v>0.90793650793650793</v>
      </c>
      <c r="AO204">
        <v>46.778679549151761</v>
      </c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1:62" x14ac:dyDescent="0.3">
      <c r="A205" s="1" t="s">
        <v>16</v>
      </c>
      <c r="B205" s="1" t="s">
        <v>54</v>
      </c>
      <c r="C205" s="1" t="s">
        <v>1701</v>
      </c>
      <c r="D205" s="1" t="s">
        <v>52</v>
      </c>
      <c r="E205" s="1" t="s">
        <v>46</v>
      </c>
      <c r="F205" s="1">
        <v>4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2">
        <v>10</v>
      </c>
      <c r="M205" s="1">
        <v>18</v>
      </c>
      <c r="N205" s="1">
        <v>12</v>
      </c>
      <c r="O205" s="1">
        <v>11</v>
      </c>
      <c r="P205" s="1">
        <v>5</v>
      </c>
      <c r="Q205" s="1">
        <v>6</v>
      </c>
      <c r="R205" s="2">
        <v>5.4</v>
      </c>
      <c r="S205" s="1">
        <v>2</v>
      </c>
      <c r="T205" s="2">
        <v>9.9</v>
      </c>
      <c r="U205" s="2">
        <v>2.2999999999999998</v>
      </c>
      <c r="V205" s="10">
        <v>3</v>
      </c>
      <c r="W205" s="10">
        <v>0</v>
      </c>
      <c r="X205" s="10">
        <v>0.375</v>
      </c>
      <c r="Y205" s="10">
        <v>1</v>
      </c>
      <c r="Z205" s="10">
        <v>2</v>
      </c>
      <c r="AA205" s="10">
        <v>1</v>
      </c>
      <c r="AB205" s="10">
        <v>0</v>
      </c>
      <c r="AC205" s="10">
        <v>0</v>
      </c>
      <c r="AD205" s="12">
        <v>0</v>
      </c>
      <c r="AE205" s="11">
        <v>16.2</v>
      </c>
      <c r="AF205" s="11">
        <v>1.8</v>
      </c>
      <c r="AG205" s="11">
        <v>4.5</v>
      </c>
      <c r="AH205" s="13">
        <v>1.2</v>
      </c>
      <c r="AI205" s="1">
        <v>54</v>
      </c>
      <c r="AJ205" s="1" t="s">
        <v>909</v>
      </c>
      <c r="AK205" s="1" t="s">
        <v>1713</v>
      </c>
      <c r="AL205" s="1" t="s">
        <v>118</v>
      </c>
      <c r="AM205" s="1" t="s">
        <v>1714</v>
      </c>
      <c r="AN205">
        <v>0.90793650793650793</v>
      </c>
      <c r="AO205">
        <v>52.779580865053042</v>
      </c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1:62" x14ac:dyDescent="0.3">
      <c r="A206" s="1" t="s">
        <v>16</v>
      </c>
      <c r="B206" s="1" t="s">
        <v>81</v>
      </c>
      <c r="C206" s="1" t="s">
        <v>391</v>
      </c>
      <c r="D206" s="1" t="s">
        <v>52</v>
      </c>
      <c r="E206" s="1" t="s">
        <v>38</v>
      </c>
      <c r="F206" s="1">
        <v>9</v>
      </c>
      <c r="G206" s="1">
        <v>0</v>
      </c>
      <c r="H206" s="1">
        <v>0</v>
      </c>
      <c r="I206" s="1">
        <v>3</v>
      </c>
      <c r="J206" s="1">
        <v>1</v>
      </c>
      <c r="K206" s="1">
        <v>0</v>
      </c>
      <c r="L206" s="2">
        <v>9.67</v>
      </c>
      <c r="M206" s="1">
        <v>13</v>
      </c>
      <c r="N206" s="1">
        <v>15</v>
      </c>
      <c r="O206" s="1">
        <v>13</v>
      </c>
      <c r="P206" s="1">
        <v>15</v>
      </c>
      <c r="Q206" s="1">
        <v>5</v>
      </c>
      <c r="R206" s="2">
        <v>4.66</v>
      </c>
      <c r="S206" s="1">
        <v>0</v>
      </c>
      <c r="T206" s="2">
        <v>12.1</v>
      </c>
      <c r="U206" s="2">
        <v>2.9</v>
      </c>
      <c r="V206" s="10">
        <v>6</v>
      </c>
      <c r="W206" s="10">
        <v>0</v>
      </c>
      <c r="X206" s="10">
        <v>0.30199999999999999</v>
      </c>
      <c r="Y206" s="10">
        <v>1</v>
      </c>
      <c r="Z206" s="10">
        <v>0</v>
      </c>
      <c r="AA206" s="10">
        <v>0</v>
      </c>
      <c r="AB206" s="10">
        <v>1</v>
      </c>
      <c r="AC206" s="10">
        <v>0</v>
      </c>
      <c r="AD206" s="12">
        <v>0</v>
      </c>
      <c r="AE206" s="11">
        <v>12.099276111685626</v>
      </c>
      <c r="AF206" s="11">
        <v>0</v>
      </c>
      <c r="AG206" s="11">
        <v>13.960703205791107</v>
      </c>
      <c r="AH206" s="13">
        <v>0.33333333333333331</v>
      </c>
      <c r="AI206" s="1">
        <v>54</v>
      </c>
      <c r="AJ206" s="1" t="s">
        <v>909</v>
      </c>
      <c r="AK206" s="1" t="s">
        <v>135</v>
      </c>
      <c r="AL206" s="1" t="s">
        <v>118</v>
      </c>
      <c r="AM206" s="1" t="s">
        <v>641</v>
      </c>
      <c r="AN206">
        <v>0.90793650793650793</v>
      </c>
      <c r="AO206">
        <v>43.183293435043403</v>
      </c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1:62" x14ac:dyDescent="0.3">
      <c r="A207" s="1" t="s">
        <v>16</v>
      </c>
      <c r="B207" s="1" t="s">
        <v>1710</v>
      </c>
      <c r="C207" s="1" t="s">
        <v>1703</v>
      </c>
      <c r="D207" s="1" t="s">
        <v>56</v>
      </c>
      <c r="E207" s="1" t="s">
        <v>46</v>
      </c>
      <c r="F207" s="1">
        <v>6</v>
      </c>
      <c r="G207" s="1">
        <v>2</v>
      </c>
      <c r="H207" s="1">
        <v>1</v>
      </c>
      <c r="I207" s="1">
        <v>2</v>
      </c>
      <c r="J207" s="1">
        <v>0</v>
      </c>
      <c r="K207" s="1">
        <v>0</v>
      </c>
      <c r="L207" s="2">
        <v>15.33</v>
      </c>
      <c r="M207" s="1">
        <v>25</v>
      </c>
      <c r="N207" s="1">
        <v>12</v>
      </c>
      <c r="O207" s="1">
        <v>8</v>
      </c>
      <c r="P207" s="1">
        <v>5</v>
      </c>
      <c r="Q207" s="1">
        <v>4</v>
      </c>
      <c r="R207" s="2">
        <v>2.35</v>
      </c>
      <c r="S207" s="1">
        <v>1</v>
      </c>
      <c r="T207" s="2">
        <v>4.7</v>
      </c>
      <c r="U207" s="2">
        <v>1.96</v>
      </c>
      <c r="V207" s="10">
        <v>4</v>
      </c>
      <c r="W207" s="10">
        <v>0</v>
      </c>
      <c r="X207" s="10">
        <v>0.35699999999999998</v>
      </c>
      <c r="Y207" s="10">
        <v>0</v>
      </c>
      <c r="Z207" s="10">
        <v>3</v>
      </c>
      <c r="AA207" s="10">
        <v>0</v>
      </c>
      <c r="AB207" s="10">
        <v>0</v>
      </c>
      <c r="AC207" s="10">
        <v>0</v>
      </c>
      <c r="AD207" s="12">
        <v>0.33333333333333331</v>
      </c>
      <c r="AE207" s="11">
        <v>14.677103718199607</v>
      </c>
      <c r="AF207" s="11">
        <v>0.58708414872798431</v>
      </c>
      <c r="AG207" s="11">
        <v>2.9354207436399218</v>
      </c>
      <c r="AH207" s="13">
        <v>0.8</v>
      </c>
      <c r="AI207" s="1">
        <v>54</v>
      </c>
      <c r="AJ207" s="1" t="s">
        <v>909</v>
      </c>
      <c r="AK207" s="1" t="s">
        <v>1711</v>
      </c>
      <c r="AL207" s="1" t="s">
        <v>118</v>
      </c>
      <c r="AM207" s="1" t="s">
        <v>1712</v>
      </c>
      <c r="AN207">
        <v>0.90793650793650793</v>
      </c>
      <c r="AO207">
        <v>111.17401075830323</v>
      </c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1:62" x14ac:dyDescent="0.3">
      <c r="A208" s="1" t="s">
        <v>16</v>
      </c>
      <c r="B208" s="1" t="s">
        <v>41</v>
      </c>
      <c r="C208" s="1" t="s">
        <v>1014</v>
      </c>
      <c r="D208" s="1" t="s">
        <v>37</v>
      </c>
      <c r="E208" s="1" t="s">
        <v>154</v>
      </c>
      <c r="F208" s="1">
        <v>5</v>
      </c>
      <c r="G208" s="1">
        <v>0</v>
      </c>
      <c r="H208" s="1">
        <v>1</v>
      </c>
      <c r="I208" s="1">
        <v>0</v>
      </c>
      <c r="J208" s="1">
        <v>0</v>
      </c>
      <c r="K208" s="1">
        <v>0</v>
      </c>
      <c r="L208" s="2">
        <v>6.33</v>
      </c>
      <c r="M208" s="1">
        <v>2</v>
      </c>
      <c r="N208" s="1">
        <v>0</v>
      </c>
      <c r="O208" s="1">
        <v>0</v>
      </c>
      <c r="P208" s="1">
        <v>1</v>
      </c>
      <c r="Q208" s="1">
        <v>2</v>
      </c>
      <c r="R208" s="2">
        <v>2.84</v>
      </c>
      <c r="S208" s="1">
        <v>0</v>
      </c>
      <c r="T208" s="2">
        <v>0</v>
      </c>
      <c r="U208" s="2">
        <v>0.47</v>
      </c>
      <c r="V208" s="10">
        <v>0</v>
      </c>
      <c r="W208" s="10">
        <v>0</v>
      </c>
      <c r="X208" s="10">
        <v>9.5000000000000001E-2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2">
        <v>1</v>
      </c>
      <c r="AE208" s="11">
        <v>2.8436018957345972</v>
      </c>
      <c r="AF208" s="11">
        <v>0</v>
      </c>
      <c r="AG208" s="11">
        <v>1.4218009478672986</v>
      </c>
      <c r="AH208" s="13">
        <v>2</v>
      </c>
      <c r="AI208" s="1">
        <v>54</v>
      </c>
      <c r="AJ208" s="1" t="s">
        <v>909</v>
      </c>
      <c r="AK208" s="1" t="s">
        <v>1013</v>
      </c>
      <c r="AL208" s="1" t="s">
        <v>118</v>
      </c>
      <c r="AM208" s="1" t="s">
        <v>1015</v>
      </c>
      <c r="AN208">
        <v>0.90793650793650793</v>
      </c>
      <c r="AO208">
        <v>1500</v>
      </c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1:62" x14ac:dyDescent="0.3">
      <c r="A209" s="1" t="s">
        <v>16</v>
      </c>
      <c r="B209" s="1" t="s">
        <v>105</v>
      </c>
      <c r="C209" s="1" t="s">
        <v>1941</v>
      </c>
      <c r="D209" s="1" t="s">
        <v>37</v>
      </c>
      <c r="E209" s="1" t="s">
        <v>46</v>
      </c>
      <c r="F209" s="1">
        <v>4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2">
        <v>5.67</v>
      </c>
      <c r="M209" s="1">
        <v>9</v>
      </c>
      <c r="N209" s="1">
        <v>13</v>
      </c>
      <c r="O209" s="1">
        <v>11</v>
      </c>
      <c r="P209" s="1">
        <v>8</v>
      </c>
      <c r="Q209" s="1">
        <v>4</v>
      </c>
      <c r="R209" s="2">
        <v>6.35</v>
      </c>
      <c r="S209" s="1">
        <v>0</v>
      </c>
      <c r="T209" s="2">
        <v>17.47</v>
      </c>
      <c r="U209" s="2">
        <v>3</v>
      </c>
      <c r="V209" s="10">
        <v>3</v>
      </c>
      <c r="W209" s="10">
        <v>2</v>
      </c>
      <c r="X209" s="10">
        <v>0.36</v>
      </c>
      <c r="Y209" s="10">
        <v>0</v>
      </c>
      <c r="Z209" s="10">
        <v>1</v>
      </c>
      <c r="AA209" s="10">
        <v>0</v>
      </c>
      <c r="AB209" s="10">
        <v>2</v>
      </c>
      <c r="AC209" s="10">
        <v>0</v>
      </c>
      <c r="AD209" s="12">
        <v>0</v>
      </c>
      <c r="AE209" s="11">
        <v>14.285714285714285</v>
      </c>
      <c r="AF209" s="11">
        <v>0</v>
      </c>
      <c r="AG209" s="11">
        <v>12.698412698412698</v>
      </c>
      <c r="AH209" s="13">
        <v>0.5</v>
      </c>
      <c r="AI209" s="1">
        <v>54</v>
      </c>
      <c r="AJ209" s="1" t="s">
        <v>909</v>
      </c>
      <c r="AK209" s="1" t="s">
        <v>1946</v>
      </c>
      <c r="AL209" s="1" t="s">
        <v>118</v>
      </c>
      <c r="AM209" s="1" t="s">
        <v>1947</v>
      </c>
      <c r="AN209">
        <v>0.90793650793650793</v>
      </c>
      <c r="AO209">
        <v>29.909436208587593</v>
      </c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1:62" x14ac:dyDescent="0.3">
      <c r="A210" s="1" t="s">
        <v>16</v>
      </c>
      <c r="B210" s="1" t="s">
        <v>101</v>
      </c>
      <c r="C210" s="1" t="s">
        <v>1939</v>
      </c>
      <c r="D210" s="1" t="s">
        <v>45</v>
      </c>
      <c r="E210" s="1" t="s">
        <v>594</v>
      </c>
      <c r="F210" s="1">
        <v>2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2">
        <v>3</v>
      </c>
      <c r="M210" s="1">
        <v>3</v>
      </c>
      <c r="N210" s="1">
        <v>0</v>
      </c>
      <c r="O210" s="1">
        <v>0</v>
      </c>
      <c r="P210" s="1">
        <v>1</v>
      </c>
      <c r="Q210" s="1">
        <v>2</v>
      </c>
      <c r="R210" s="2">
        <v>6</v>
      </c>
      <c r="S210" s="1">
        <v>0</v>
      </c>
      <c r="T210" s="2">
        <v>0</v>
      </c>
      <c r="U210" s="2">
        <v>1.33</v>
      </c>
      <c r="V210" s="10">
        <v>0</v>
      </c>
      <c r="W210" s="10">
        <v>0</v>
      </c>
      <c r="X210" s="10">
        <v>0.27300000000000002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2">
        <v>0</v>
      </c>
      <c r="AE210" s="11">
        <v>9</v>
      </c>
      <c r="AF210" s="11">
        <v>0</v>
      </c>
      <c r="AG210" s="11">
        <v>3</v>
      </c>
      <c r="AH210" s="13">
        <v>2</v>
      </c>
      <c r="AI210" s="1">
        <v>54</v>
      </c>
      <c r="AJ210" s="1" t="s">
        <v>909</v>
      </c>
      <c r="AK210" s="1" t="s">
        <v>1944</v>
      </c>
      <c r="AL210" s="1" t="s">
        <v>118</v>
      </c>
      <c r="AM210" s="1" t="s">
        <v>1945</v>
      </c>
      <c r="AN210">
        <v>0.90793650793650793</v>
      </c>
      <c r="AO210">
        <v>1500</v>
      </c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1:62" x14ac:dyDescent="0.3">
      <c r="A211" s="1" t="s">
        <v>16</v>
      </c>
      <c r="B211" s="1" t="s">
        <v>48</v>
      </c>
      <c r="C211" s="1" t="s">
        <v>2135</v>
      </c>
      <c r="D211" s="1" t="s">
        <v>56</v>
      </c>
      <c r="E211" s="1" t="s">
        <v>594</v>
      </c>
      <c r="F211" s="1">
        <v>1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2">
        <v>2</v>
      </c>
      <c r="M211" s="1">
        <v>4</v>
      </c>
      <c r="N211" s="1">
        <v>2</v>
      </c>
      <c r="O211" s="1">
        <v>2</v>
      </c>
      <c r="P211" s="1">
        <v>1</v>
      </c>
      <c r="Q211" s="1">
        <v>1</v>
      </c>
      <c r="R211" s="2">
        <v>4.5</v>
      </c>
      <c r="S211" s="1">
        <v>0</v>
      </c>
      <c r="T211" s="2">
        <v>9</v>
      </c>
      <c r="U211" s="2">
        <v>2.5</v>
      </c>
      <c r="V211" s="10">
        <v>1</v>
      </c>
      <c r="W211" s="10">
        <v>0</v>
      </c>
      <c r="X211" s="10">
        <v>0.4</v>
      </c>
      <c r="Y211" s="10">
        <v>0</v>
      </c>
      <c r="Z211" s="10">
        <v>1</v>
      </c>
      <c r="AA211" s="10">
        <v>0</v>
      </c>
      <c r="AB211" s="10">
        <v>0</v>
      </c>
      <c r="AC211" s="10">
        <v>0</v>
      </c>
      <c r="AD211" s="12">
        <v>0</v>
      </c>
      <c r="AE211" s="11">
        <v>18</v>
      </c>
      <c r="AF211" s="11">
        <v>0</v>
      </c>
      <c r="AG211" s="11">
        <v>4.5</v>
      </c>
      <c r="AH211" s="13">
        <v>1</v>
      </c>
      <c r="AI211" s="1">
        <v>54</v>
      </c>
      <c r="AJ211" s="1" t="s">
        <v>909</v>
      </c>
      <c r="AK211" s="1" t="s">
        <v>2143</v>
      </c>
      <c r="AL211" s="1" t="s">
        <v>118</v>
      </c>
      <c r="AM211" s="1" t="s">
        <v>2144</v>
      </c>
      <c r="AN211">
        <v>0.90793650793650793</v>
      </c>
      <c r="AO211">
        <v>58.05753895155835</v>
      </c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1:62" x14ac:dyDescent="0.3">
      <c r="A212" s="1" t="s">
        <v>29</v>
      </c>
      <c r="B212" s="1" t="s">
        <v>94</v>
      </c>
      <c r="C212" s="1" t="s">
        <v>396</v>
      </c>
      <c r="D212" s="1" t="s">
        <v>56</v>
      </c>
      <c r="E212" s="1" t="s">
        <v>46</v>
      </c>
      <c r="F212" s="1">
        <v>13</v>
      </c>
      <c r="G212" s="1">
        <v>3</v>
      </c>
      <c r="H212" s="1">
        <v>3</v>
      </c>
      <c r="I212" s="1">
        <v>0</v>
      </c>
      <c r="J212" s="1">
        <v>0</v>
      </c>
      <c r="K212" s="1">
        <v>0</v>
      </c>
      <c r="L212" s="2">
        <v>30.33</v>
      </c>
      <c r="M212" s="1">
        <v>28</v>
      </c>
      <c r="N212" s="1">
        <v>20</v>
      </c>
      <c r="O212" s="1">
        <v>17</v>
      </c>
      <c r="P212" s="1">
        <v>20</v>
      </c>
      <c r="Q212" s="1">
        <v>22</v>
      </c>
      <c r="R212" s="2">
        <v>6.53</v>
      </c>
      <c r="S212" s="1">
        <v>0</v>
      </c>
      <c r="T212" s="2">
        <v>5.04</v>
      </c>
      <c r="U212" s="2">
        <v>1.58</v>
      </c>
      <c r="V212" s="10">
        <v>2</v>
      </c>
      <c r="W212" s="10">
        <v>0</v>
      </c>
      <c r="X212" s="10">
        <v>0.248</v>
      </c>
      <c r="Y212" s="10">
        <v>5</v>
      </c>
      <c r="Z212" s="10">
        <v>4</v>
      </c>
      <c r="AA212" s="10">
        <v>0</v>
      </c>
      <c r="AB212" s="10">
        <v>2</v>
      </c>
      <c r="AC212" s="10">
        <v>0</v>
      </c>
      <c r="AD212" s="12">
        <v>1</v>
      </c>
      <c r="AE212" s="11">
        <v>8.3086053412462917</v>
      </c>
      <c r="AF212" s="11">
        <v>0</v>
      </c>
      <c r="AG212" s="11">
        <v>5.9347181008902083</v>
      </c>
      <c r="AH212" s="13">
        <v>1.1000000000000001</v>
      </c>
      <c r="AI212" s="1">
        <v>55</v>
      </c>
      <c r="AJ212" s="1" t="s">
        <v>909</v>
      </c>
      <c r="AK212" s="1" t="s">
        <v>95</v>
      </c>
      <c r="AL212" s="1" t="s">
        <v>91</v>
      </c>
      <c r="AM212" s="1" t="s">
        <v>646</v>
      </c>
      <c r="AN212">
        <v>1.0305352374317891</v>
      </c>
      <c r="AO212">
        <v>117.6733079530913</v>
      </c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1:62" x14ac:dyDescent="0.3">
      <c r="A213" s="1" t="s">
        <v>29</v>
      </c>
      <c r="B213" s="1" t="s">
        <v>70</v>
      </c>
      <c r="C213" s="1" t="s">
        <v>408</v>
      </c>
      <c r="D213" s="1" t="s">
        <v>37</v>
      </c>
      <c r="E213" s="1" t="s">
        <v>46</v>
      </c>
      <c r="F213" s="1">
        <v>10</v>
      </c>
      <c r="G213" s="1">
        <v>0</v>
      </c>
      <c r="H213" s="1">
        <v>1</v>
      </c>
      <c r="I213" s="1">
        <v>1</v>
      </c>
      <c r="J213" s="1">
        <v>0</v>
      </c>
      <c r="K213" s="1">
        <v>0</v>
      </c>
      <c r="L213" s="2">
        <v>15</v>
      </c>
      <c r="M213" s="1">
        <v>17</v>
      </c>
      <c r="N213" s="1">
        <v>19</v>
      </c>
      <c r="O213" s="1">
        <v>15</v>
      </c>
      <c r="P213" s="1">
        <v>17</v>
      </c>
      <c r="Q213" s="1">
        <v>13</v>
      </c>
      <c r="R213" s="2">
        <v>7.8</v>
      </c>
      <c r="S213" s="1">
        <v>3</v>
      </c>
      <c r="T213" s="2">
        <v>9</v>
      </c>
      <c r="U213" s="2">
        <v>2.27</v>
      </c>
      <c r="V213" s="10">
        <v>3</v>
      </c>
      <c r="W213" s="10">
        <v>0</v>
      </c>
      <c r="X213" s="10">
        <v>0.27900000000000003</v>
      </c>
      <c r="Y213" s="10">
        <v>5</v>
      </c>
      <c r="Z213" s="10">
        <v>2</v>
      </c>
      <c r="AA213" s="10">
        <v>1</v>
      </c>
      <c r="AB213" s="10">
        <v>1</v>
      </c>
      <c r="AC213" s="10">
        <v>0</v>
      </c>
      <c r="AD213" s="12">
        <v>0.5</v>
      </c>
      <c r="AE213" s="11">
        <v>10.199999999999999</v>
      </c>
      <c r="AF213" s="11">
        <v>1.8</v>
      </c>
      <c r="AG213" s="11">
        <v>10.199999999999999</v>
      </c>
      <c r="AH213" s="13">
        <v>0.76470588235294112</v>
      </c>
      <c r="AI213" s="1">
        <v>55</v>
      </c>
      <c r="AJ213" s="1" t="s">
        <v>909</v>
      </c>
      <c r="AK213" s="1" t="s">
        <v>114</v>
      </c>
      <c r="AL213" s="1" t="s">
        <v>91</v>
      </c>
      <c r="AM213" s="1" t="s">
        <v>658</v>
      </c>
      <c r="AN213">
        <v>1.0305352374317891</v>
      </c>
      <c r="AO213">
        <v>65.897052453731121</v>
      </c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1:62" x14ac:dyDescent="0.3">
      <c r="A214" s="1" t="s">
        <v>29</v>
      </c>
      <c r="B214" s="1" t="s">
        <v>105</v>
      </c>
      <c r="C214" s="1" t="s">
        <v>403</v>
      </c>
      <c r="D214" s="1" t="s">
        <v>37</v>
      </c>
      <c r="E214" s="1" t="s">
        <v>46</v>
      </c>
      <c r="F214" s="1">
        <v>8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2">
        <v>12</v>
      </c>
      <c r="M214" s="1">
        <v>12</v>
      </c>
      <c r="N214" s="1">
        <v>5</v>
      </c>
      <c r="O214" s="1">
        <v>5</v>
      </c>
      <c r="P214" s="1">
        <v>8</v>
      </c>
      <c r="Q214" s="1">
        <v>10</v>
      </c>
      <c r="R214" s="2">
        <v>7.5</v>
      </c>
      <c r="S214" s="1">
        <v>0</v>
      </c>
      <c r="T214" s="2">
        <v>3.75</v>
      </c>
      <c r="U214" s="2">
        <v>1.67</v>
      </c>
      <c r="V214" s="10">
        <v>3</v>
      </c>
      <c r="W214" s="10">
        <v>0</v>
      </c>
      <c r="X214" s="10">
        <v>0.26700000000000002</v>
      </c>
      <c r="Y214" s="10">
        <v>5</v>
      </c>
      <c r="Z214" s="10">
        <v>0</v>
      </c>
      <c r="AA214" s="10">
        <v>0</v>
      </c>
      <c r="AB214" s="10">
        <v>0</v>
      </c>
      <c r="AC214" s="10">
        <v>1</v>
      </c>
      <c r="AD214" s="12">
        <v>0</v>
      </c>
      <c r="AE214" s="11">
        <v>9</v>
      </c>
      <c r="AF214" s="11">
        <v>0</v>
      </c>
      <c r="AG214" s="11">
        <v>6</v>
      </c>
      <c r="AH214" s="13">
        <v>1.25</v>
      </c>
      <c r="AI214" s="1">
        <v>55</v>
      </c>
      <c r="AJ214" s="1" t="s">
        <v>909</v>
      </c>
      <c r="AK214" s="1" t="s">
        <v>106</v>
      </c>
      <c r="AL214" s="1" t="s">
        <v>91</v>
      </c>
      <c r="AM214" s="1" t="s">
        <v>653</v>
      </c>
      <c r="AN214">
        <v>1.0305352374317891</v>
      </c>
      <c r="AO214">
        <v>158.15292588895468</v>
      </c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1:62" x14ac:dyDescent="0.3">
      <c r="A215" s="1" t="s">
        <v>29</v>
      </c>
      <c r="B215" s="1" t="s">
        <v>970</v>
      </c>
      <c r="C215" s="1" t="s">
        <v>401</v>
      </c>
      <c r="D215" s="1" t="s">
        <v>52</v>
      </c>
      <c r="E215" s="1" t="s">
        <v>46</v>
      </c>
      <c r="F215" s="1">
        <v>5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2">
        <v>8</v>
      </c>
      <c r="M215" s="1">
        <v>11</v>
      </c>
      <c r="N215" s="1">
        <v>15</v>
      </c>
      <c r="O215" s="1">
        <v>14</v>
      </c>
      <c r="P215" s="1">
        <v>6</v>
      </c>
      <c r="Q215" s="1">
        <v>9</v>
      </c>
      <c r="R215" s="2">
        <v>10.130000000000001</v>
      </c>
      <c r="S215" s="1">
        <v>0</v>
      </c>
      <c r="T215" s="2">
        <v>15.75</v>
      </c>
      <c r="U215" s="2">
        <v>2.13</v>
      </c>
      <c r="V215" s="10">
        <v>2</v>
      </c>
      <c r="W215" s="10">
        <v>0</v>
      </c>
      <c r="X215" s="10">
        <v>0.314</v>
      </c>
      <c r="Y215" s="10">
        <v>5</v>
      </c>
      <c r="Z215" s="10">
        <v>4</v>
      </c>
      <c r="AA215" s="10">
        <v>0</v>
      </c>
      <c r="AB215" s="10">
        <v>0</v>
      </c>
      <c r="AC215" s="10">
        <v>0</v>
      </c>
      <c r="AD215" s="12">
        <v>0</v>
      </c>
      <c r="AE215" s="11">
        <v>12.375</v>
      </c>
      <c r="AF215" s="11">
        <v>0</v>
      </c>
      <c r="AG215" s="11">
        <v>6.75</v>
      </c>
      <c r="AH215" s="13">
        <v>1.5</v>
      </c>
      <c r="AI215" s="1">
        <v>55</v>
      </c>
      <c r="AJ215" s="1" t="s">
        <v>909</v>
      </c>
      <c r="AK215" s="1" t="s">
        <v>102</v>
      </c>
      <c r="AL215" s="1" t="s">
        <v>91</v>
      </c>
      <c r="AM215" s="1" t="s">
        <v>651</v>
      </c>
      <c r="AN215">
        <v>1.0305352374317891</v>
      </c>
      <c r="AO215">
        <v>37.655458544989216</v>
      </c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1:62" x14ac:dyDescent="0.3">
      <c r="A216" s="1" t="s">
        <v>29</v>
      </c>
      <c r="B216" s="1" t="s">
        <v>89</v>
      </c>
      <c r="C216" s="1" t="s">
        <v>393</v>
      </c>
      <c r="D216" s="1" t="s">
        <v>56</v>
      </c>
      <c r="E216" s="1" t="s">
        <v>46</v>
      </c>
      <c r="F216" s="1">
        <v>9</v>
      </c>
      <c r="G216" s="1">
        <v>9</v>
      </c>
      <c r="H216" s="1">
        <v>5</v>
      </c>
      <c r="I216" s="1">
        <v>3</v>
      </c>
      <c r="J216" s="1">
        <v>0</v>
      </c>
      <c r="K216" s="1">
        <v>1</v>
      </c>
      <c r="L216" s="2">
        <v>52.33</v>
      </c>
      <c r="M216" s="1">
        <v>42</v>
      </c>
      <c r="N216" s="1">
        <v>17</v>
      </c>
      <c r="O216" s="1">
        <v>16</v>
      </c>
      <c r="P216" s="1">
        <v>8</v>
      </c>
      <c r="Q216" s="1">
        <v>54</v>
      </c>
      <c r="R216" s="2">
        <v>9.2899999999999991</v>
      </c>
      <c r="S216" s="1">
        <v>3</v>
      </c>
      <c r="T216" s="2">
        <v>2.75</v>
      </c>
      <c r="U216" s="2">
        <v>0.96</v>
      </c>
      <c r="V216" s="10">
        <v>9</v>
      </c>
      <c r="W216" s="10">
        <v>0</v>
      </c>
      <c r="X216" s="10">
        <v>0.218</v>
      </c>
      <c r="Y216" s="10">
        <v>3</v>
      </c>
      <c r="Z216" s="10">
        <v>1</v>
      </c>
      <c r="AA216" s="10">
        <v>0</v>
      </c>
      <c r="AB216" s="10">
        <v>3</v>
      </c>
      <c r="AC216" s="10">
        <v>0</v>
      </c>
      <c r="AD216" s="12">
        <v>0.625</v>
      </c>
      <c r="AE216" s="11">
        <v>7.223390024842347</v>
      </c>
      <c r="AF216" s="11">
        <v>0.5159564303458819</v>
      </c>
      <c r="AG216" s="11">
        <v>1.3758838142556851</v>
      </c>
      <c r="AH216" s="13">
        <v>6.75</v>
      </c>
      <c r="AI216" s="1">
        <v>55</v>
      </c>
      <c r="AJ216" s="1" t="s">
        <v>909</v>
      </c>
      <c r="AK216" s="1" t="s">
        <v>90</v>
      </c>
      <c r="AL216" s="1" t="s">
        <v>91</v>
      </c>
      <c r="AM216" s="1" t="s">
        <v>643</v>
      </c>
      <c r="AN216">
        <v>1.0305352374317891</v>
      </c>
      <c r="AO216">
        <v>215.66308075766548</v>
      </c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1:62" x14ac:dyDescent="0.3">
      <c r="A217" s="1" t="s">
        <v>29</v>
      </c>
      <c r="B217" s="1" t="s">
        <v>83</v>
      </c>
      <c r="C217" s="1" t="s">
        <v>397</v>
      </c>
      <c r="D217" s="1" t="s">
        <v>52</v>
      </c>
      <c r="E217" s="1" t="s">
        <v>46</v>
      </c>
      <c r="F217" s="1">
        <v>13</v>
      </c>
      <c r="G217" s="1">
        <v>4</v>
      </c>
      <c r="H217" s="1">
        <v>3</v>
      </c>
      <c r="I217" s="1">
        <v>3</v>
      </c>
      <c r="J217" s="1">
        <v>1</v>
      </c>
      <c r="K217" s="1">
        <v>0</v>
      </c>
      <c r="L217" s="2">
        <v>40.67</v>
      </c>
      <c r="M217" s="1">
        <v>49</v>
      </c>
      <c r="N217" s="1">
        <v>30</v>
      </c>
      <c r="O217" s="1">
        <v>19</v>
      </c>
      <c r="P217" s="1">
        <v>12</v>
      </c>
      <c r="Q217" s="1">
        <v>40</v>
      </c>
      <c r="R217" s="2">
        <v>8.85</v>
      </c>
      <c r="S217" s="1">
        <v>3</v>
      </c>
      <c r="T217" s="2">
        <v>4.2</v>
      </c>
      <c r="U217" s="2">
        <v>1.5</v>
      </c>
      <c r="V217" s="10">
        <v>8</v>
      </c>
      <c r="W217" s="10">
        <v>1</v>
      </c>
      <c r="X217" s="10">
        <v>0.29299999999999998</v>
      </c>
      <c r="Y217" s="10">
        <v>3</v>
      </c>
      <c r="Z217" s="10">
        <v>4</v>
      </c>
      <c r="AA217" s="10">
        <v>0</v>
      </c>
      <c r="AB217" s="10">
        <v>3</v>
      </c>
      <c r="AC217" s="10">
        <v>0</v>
      </c>
      <c r="AD217" s="12">
        <v>0.5</v>
      </c>
      <c r="AE217" s="11">
        <v>10.843373493975903</v>
      </c>
      <c r="AF217" s="11">
        <v>0.66388000983525941</v>
      </c>
      <c r="AG217" s="11">
        <v>2.6555200393410376</v>
      </c>
      <c r="AH217" s="13">
        <v>3.3333333333333335</v>
      </c>
      <c r="AI217" s="1">
        <v>55</v>
      </c>
      <c r="AJ217" s="1" t="s">
        <v>909</v>
      </c>
      <c r="AK217" s="1" t="s">
        <v>96</v>
      </c>
      <c r="AL217" s="1" t="s">
        <v>91</v>
      </c>
      <c r="AM217" s="1" t="s">
        <v>647</v>
      </c>
      <c r="AN217">
        <v>1.0305352374317891</v>
      </c>
      <c r="AO217">
        <v>141.20796954370957</v>
      </c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1:62" x14ac:dyDescent="0.3">
      <c r="A218" s="1" t="s">
        <v>29</v>
      </c>
      <c r="B218" s="1" t="s">
        <v>62</v>
      </c>
      <c r="C218" s="1" t="s">
        <v>395</v>
      </c>
      <c r="D218" s="1" t="s">
        <v>37</v>
      </c>
      <c r="E218" s="1" t="s">
        <v>46</v>
      </c>
      <c r="F218" s="1">
        <v>12</v>
      </c>
      <c r="G218" s="1">
        <v>5</v>
      </c>
      <c r="H218" s="1">
        <v>2</v>
      </c>
      <c r="I218" s="1">
        <v>4</v>
      </c>
      <c r="J218" s="1">
        <v>0</v>
      </c>
      <c r="K218" s="1">
        <v>0</v>
      </c>
      <c r="L218" s="2">
        <v>29</v>
      </c>
      <c r="M218" s="1">
        <v>31</v>
      </c>
      <c r="N218" s="1">
        <v>27</v>
      </c>
      <c r="O218" s="1">
        <v>15</v>
      </c>
      <c r="P218" s="1">
        <v>12</v>
      </c>
      <c r="Q218" s="1">
        <v>32</v>
      </c>
      <c r="R218" s="2">
        <v>9.93</v>
      </c>
      <c r="S218" s="1">
        <v>2</v>
      </c>
      <c r="T218" s="2">
        <v>4.66</v>
      </c>
      <c r="U218" s="2">
        <v>1.48</v>
      </c>
      <c r="V218" s="10">
        <v>7</v>
      </c>
      <c r="W218" s="10">
        <v>1</v>
      </c>
      <c r="X218" s="10">
        <v>0.26700000000000002</v>
      </c>
      <c r="Y218" s="10">
        <v>3</v>
      </c>
      <c r="Z218" s="10">
        <v>4</v>
      </c>
      <c r="AA218" s="10">
        <v>0</v>
      </c>
      <c r="AB218" s="10">
        <v>2</v>
      </c>
      <c r="AC218" s="10">
        <v>1</v>
      </c>
      <c r="AD218" s="12">
        <v>0.33333333333333331</v>
      </c>
      <c r="AE218" s="11">
        <v>9.6206896551724128</v>
      </c>
      <c r="AF218" s="11">
        <v>0.62068965517241381</v>
      </c>
      <c r="AG218" s="11">
        <v>3.7241379310344827</v>
      </c>
      <c r="AH218" s="13">
        <v>2.6666666666666665</v>
      </c>
      <c r="AI218" s="1">
        <v>55</v>
      </c>
      <c r="AJ218" s="1" t="s">
        <v>909</v>
      </c>
      <c r="AK218" s="1" t="s">
        <v>93</v>
      </c>
      <c r="AL218" s="1" t="s">
        <v>91</v>
      </c>
      <c r="AM218" s="1" t="s">
        <v>645</v>
      </c>
      <c r="AN218">
        <v>1.0305352374317891</v>
      </c>
      <c r="AO218">
        <v>127.26898542566097</v>
      </c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1:62" x14ac:dyDescent="0.3">
      <c r="A219" s="1" t="s">
        <v>29</v>
      </c>
      <c r="B219" s="1" t="s">
        <v>103</v>
      </c>
      <c r="C219" s="1" t="s">
        <v>402</v>
      </c>
      <c r="D219" s="1" t="s">
        <v>52</v>
      </c>
      <c r="E219" s="1" t="s">
        <v>46</v>
      </c>
      <c r="F219" s="1">
        <v>18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2">
        <v>26.67</v>
      </c>
      <c r="M219" s="1">
        <v>28</v>
      </c>
      <c r="N219" s="1">
        <v>19</v>
      </c>
      <c r="O219" s="1">
        <v>16</v>
      </c>
      <c r="P219" s="1">
        <v>16</v>
      </c>
      <c r="Q219" s="1">
        <v>32</v>
      </c>
      <c r="R219" s="2">
        <v>10.8</v>
      </c>
      <c r="S219" s="1">
        <v>3</v>
      </c>
      <c r="T219" s="2">
        <v>5.4</v>
      </c>
      <c r="U219" s="2">
        <v>1.65</v>
      </c>
      <c r="V219" s="10">
        <v>2</v>
      </c>
      <c r="W219" s="10">
        <v>0</v>
      </c>
      <c r="X219" s="10">
        <v>0.26400000000000001</v>
      </c>
      <c r="Y219" s="10">
        <v>3</v>
      </c>
      <c r="Z219" s="10">
        <v>2</v>
      </c>
      <c r="AA219" s="10">
        <v>0</v>
      </c>
      <c r="AB219" s="10">
        <v>0</v>
      </c>
      <c r="AC219" s="10">
        <v>1</v>
      </c>
      <c r="AD219" s="12">
        <v>0</v>
      </c>
      <c r="AE219" s="11">
        <v>9.4488188976377945</v>
      </c>
      <c r="AF219" s="11">
        <v>1.0123734533183351</v>
      </c>
      <c r="AG219" s="11">
        <v>5.3993250843644542</v>
      </c>
      <c r="AH219" s="13">
        <v>2</v>
      </c>
      <c r="AI219" s="1">
        <v>55</v>
      </c>
      <c r="AJ219" s="1" t="s">
        <v>909</v>
      </c>
      <c r="AK219" s="1" t="s">
        <v>104</v>
      </c>
      <c r="AL219" s="1" t="s">
        <v>91</v>
      </c>
      <c r="AM219" s="1" t="s">
        <v>652</v>
      </c>
      <c r="AN219">
        <v>1.0305352374317891</v>
      </c>
      <c r="AO219">
        <v>109.82842075621853</v>
      </c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1:62" x14ac:dyDescent="0.3">
      <c r="A220" s="1" t="s">
        <v>29</v>
      </c>
      <c r="B220" s="1" t="s">
        <v>111</v>
      </c>
      <c r="C220" s="1" t="s">
        <v>406</v>
      </c>
      <c r="D220" s="1" t="s">
        <v>56</v>
      </c>
      <c r="E220" s="1" t="s">
        <v>46</v>
      </c>
      <c r="F220" s="1">
        <v>15</v>
      </c>
      <c r="G220" s="1">
        <v>1</v>
      </c>
      <c r="H220" s="1">
        <v>2</v>
      </c>
      <c r="I220" s="1">
        <v>2</v>
      </c>
      <c r="J220" s="1">
        <v>1</v>
      </c>
      <c r="K220" s="1">
        <v>0</v>
      </c>
      <c r="L220" s="2">
        <v>20.329999999999998</v>
      </c>
      <c r="M220" s="1">
        <v>17</v>
      </c>
      <c r="N220" s="1">
        <v>15</v>
      </c>
      <c r="O220" s="1">
        <v>14</v>
      </c>
      <c r="P220" s="1">
        <v>13</v>
      </c>
      <c r="Q220" s="1">
        <v>17</v>
      </c>
      <c r="R220" s="2">
        <v>7.52</v>
      </c>
      <c r="S220" s="1">
        <v>1</v>
      </c>
      <c r="T220" s="2">
        <v>6.2</v>
      </c>
      <c r="U220" s="2">
        <v>1.48</v>
      </c>
      <c r="V220" s="10">
        <v>4</v>
      </c>
      <c r="W220" s="10">
        <v>1</v>
      </c>
      <c r="X220" s="10">
        <v>0.23</v>
      </c>
      <c r="Y220" s="10">
        <v>3</v>
      </c>
      <c r="Z220" s="10">
        <v>7</v>
      </c>
      <c r="AA220" s="10">
        <v>0</v>
      </c>
      <c r="AB220" s="10">
        <v>2</v>
      </c>
      <c r="AC220" s="10">
        <v>2</v>
      </c>
      <c r="AD220" s="12">
        <v>0.5</v>
      </c>
      <c r="AE220" s="11">
        <v>7.5258239055582887</v>
      </c>
      <c r="AF220" s="11">
        <v>0.4426955238563699</v>
      </c>
      <c r="AG220" s="11">
        <v>5.7550418101328091</v>
      </c>
      <c r="AH220" s="13">
        <v>1.3076923076923077</v>
      </c>
      <c r="AI220" s="1">
        <v>55</v>
      </c>
      <c r="AJ220" s="1" t="s">
        <v>909</v>
      </c>
      <c r="AK220" s="1" t="s">
        <v>112</v>
      </c>
      <c r="AL220" s="1" t="s">
        <v>91</v>
      </c>
      <c r="AM220" s="1" t="s">
        <v>656</v>
      </c>
      <c r="AN220">
        <v>1.0305352374317891</v>
      </c>
      <c r="AO220">
        <v>95.657011626383891</v>
      </c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1:62" x14ac:dyDescent="0.3">
      <c r="A221" s="1" t="s">
        <v>29</v>
      </c>
      <c r="B221" s="1" t="s">
        <v>107</v>
      </c>
      <c r="C221" s="1" t="s">
        <v>404</v>
      </c>
      <c r="D221" s="1" t="s">
        <v>56</v>
      </c>
      <c r="E221" s="1" t="s">
        <v>46</v>
      </c>
      <c r="F221" s="1">
        <v>18</v>
      </c>
      <c r="G221" s="1">
        <v>0</v>
      </c>
      <c r="H221" s="1">
        <v>1</v>
      </c>
      <c r="I221" s="1">
        <v>0</v>
      </c>
      <c r="J221" s="1">
        <v>2</v>
      </c>
      <c r="K221" s="1">
        <v>0</v>
      </c>
      <c r="L221" s="2">
        <v>20.329999999999998</v>
      </c>
      <c r="M221" s="1">
        <v>7</v>
      </c>
      <c r="N221" s="1">
        <v>8</v>
      </c>
      <c r="O221" s="1">
        <v>6</v>
      </c>
      <c r="P221" s="1">
        <v>21</v>
      </c>
      <c r="Q221" s="1">
        <v>36</v>
      </c>
      <c r="R221" s="2">
        <v>15.93</v>
      </c>
      <c r="S221" s="1">
        <v>0</v>
      </c>
      <c r="T221" s="2">
        <v>2.66</v>
      </c>
      <c r="U221" s="2">
        <v>1.38</v>
      </c>
      <c r="V221" s="10">
        <v>3</v>
      </c>
      <c r="W221" s="10">
        <v>0</v>
      </c>
      <c r="X221" s="10">
        <v>0.109</v>
      </c>
      <c r="Y221" s="10">
        <v>3</v>
      </c>
      <c r="Z221" s="10">
        <v>6</v>
      </c>
      <c r="AA221" s="10">
        <v>0</v>
      </c>
      <c r="AB221" s="10">
        <v>0</v>
      </c>
      <c r="AC221" s="10">
        <v>1</v>
      </c>
      <c r="AD221" s="12">
        <v>1</v>
      </c>
      <c r="AE221" s="11">
        <v>3.0988686669945897</v>
      </c>
      <c r="AF221" s="11">
        <v>0</v>
      </c>
      <c r="AG221" s="11">
        <v>9.2966060009837683</v>
      </c>
      <c r="AH221" s="13">
        <v>1.7142857142857142</v>
      </c>
      <c r="AI221" s="1">
        <v>55</v>
      </c>
      <c r="AJ221" s="1" t="s">
        <v>909</v>
      </c>
      <c r="AK221" s="1" t="s">
        <v>108</v>
      </c>
      <c r="AL221" s="1" t="s">
        <v>91</v>
      </c>
      <c r="AM221" s="1" t="s">
        <v>654</v>
      </c>
      <c r="AN221">
        <v>1.0305352374317891</v>
      </c>
      <c r="AO221">
        <v>222.95995191112036</v>
      </c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1:62" x14ac:dyDescent="0.3">
      <c r="A222" s="1" t="s">
        <v>29</v>
      </c>
      <c r="B222" s="1" t="s">
        <v>176</v>
      </c>
      <c r="C222" s="1" t="s">
        <v>975</v>
      </c>
      <c r="D222" s="1" t="s">
        <v>56</v>
      </c>
      <c r="E222" s="1" t="s">
        <v>46</v>
      </c>
      <c r="F222" s="1">
        <v>10</v>
      </c>
      <c r="G222" s="1">
        <v>5</v>
      </c>
      <c r="H222" s="1">
        <v>0</v>
      </c>
      <c r="I222" s="1">
        <v>2</v>
      </c>
      <c r="J222" s="1">
        <v>1</v>
      </c>
      <c r="K222" s="1">
        <v>0</v>
      </c>
      <c r="L222" s="2">
        <v>31.67</v>
      </c>
      <c r="M222" s="1">
        <v>39</v>
      </c>
      <c r="N222" s="1">
        <v>24</v>
      </c>
      <c r="O222" s="1">
        <v>20</v>
      </c>
      <c r="P222" s="1">
        <v>16</v>
      </c>
      <c r="Q222" s="1">
        <v>29</v>
      </c>
      <c r="R222" s="2">
        <v>8.24</v>
      </c>
      <c r="S222" s="1">
        <v>2</v>
      </c>
      <c r="T222" s="2">
        <v>5.68</v>
      </c>
      <c r="U222" s="2">
        <v>1.74</v>
      </c>
      <c r="V222" s="10">
        <v>6</v>
      </c>
      <c r="W222" s="10">
        <v>1</v>
      </c>
      <c r="X222" s="10">
        <v>0.29499999999999998</v>
      </c>
      <c r="Y222" s="10">
        <v>2</v>
      </c>
      <c r="Z222" s="10">
        <v>6</v>
      </c>
      <c r="AA222" s="10">
        <v>0</v>
      </c>
      <c r="AB222" s="10">
        <v>1</v>
      </c>
      <c r="AC222" s="10">
        <v>0</v>
      </c>
      <c r="AD222" s="12">
        <v>0</v>
      </c>
      <c r="AE222" s="11">
        <v>11.08304389011683</v>
      </c>
      <c r="AF222" s="11">
        <v>0.5683612251341964</v>
      </c>
      <c r="AG222" s="11">
        <v>4.5468898010735712</v>
      </c>
      <c r="AH222" s="13">
        <v>1.8125</v>
      </c>
      <c r="AI222" s="1">
        <v>55</v>
      </c>
      <c r="AJ222" s="1" t="s">
        <v>909</v>
      </c>
      <c r="AK222" s="1" t="s">
        <v>974</v>
      </c>
      <c r="AL222" s="1" t="s">
        <v>91</v>
      </c>
      <c r="AM222" s="1" t="s">
        <v>976</v>
      </c>
      <c r="AN222">
        <v>1.0305352374317891</v>
      </c>
      <c r="AO222">
        <v>104.41434367668664</v>
      </c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1:62" x14ac:dyDescent="0.3">
      <c r="A223" s="1" t="s">
        <v>29</v>
      </c>
      <c r="B223" s="1" t="s">
        <v>48</v>
      </c>
      <c r="C223" s="1" t="s">
        <v>399</v>
      </c>
      <c r="D223" s="1" t="s">
        <v>56</v>
      </c>
      <c r="E223" s="1" t="s">
        <v>38</v>
      </c>
      <c r="F223" s="1">
        <v>13</v>
      </c>
      <c r="G223" s="1">
        <v>2</v>
      </c>
      <c r="H223" s="1">
        <v>1</v>
      </c>
      <c r="I223" s="1">
        <v>1</v>
      </c>
      <c r="J223" s="1">
        <v>0</v>
      </c>
      <c r="K223" s="1">
        <v>0</v>
      </c>
      <c r="L223" s="2">
        <v>23</v>
      </c>
      <c r="M223" s="1">
        <v>27</v>
      </c>
      <c r="N223" s="1">
        <v>19</v>
      </c>
      <c r="O223" s="1">
        <v>19</v>
      </c>
      <c r="P223" s="1">
        <v>17</v>
      </c>
      <c r="Q223" s="1">
        <v>28</v>
      </c>
      <c r="R223" s="2">
        <v>10.96</v>
      </c>
      <c r="S223" s="1">
        <v>0</v>
      </c>
      <c r="T223" s="2">
        <v>7.43</v>
      </c>
      <c r="U223" s="2">
        <v>1.91</v>
      </c>
      <c r="V223" s="10">
        <v>7</v>
      </c>
      <c r="W223" s="10">
        <v>2</v>
      </c>
      <c r="X223" s="10">
        <v>0.28699999999999998</v>
      </c>
      <c r="Y223" s="10">
        <v>2</v>
      </c>
      <c r="Z223" s="10">
        <v>7</v>
      </c>
      <c r="AA223" s="10">
        <v>1</v>
      </c>
      <c r="AB223" s="10">
        <v>2</v>
      </c>
      <c r="AC223" s="10">
        <v>0</v>
      </c>
      <c r="AD223" s="12">
        <v>0.5</v>
      </c>
      <c r="AE223" s="11">
        <v>10.565217391304349</v>
      </c>
      <c r="AF223" s="11">
        <v>0</v>
      </c>
      <c r="AG223" s="11">
        <v>6.6521739130434776</v>
      </c>
      <c r="AH223" s="13">
        <v>1.6470588235294117</v>
      </c>
      <c r="AI223" s="1">
        <v>55</v>
      </c>
      <c r="AJ223" s="1" t="s">
        <v>909</v>
      </c>
      <c r="AK223" s="1" t="s">
        <v>99</v>
      </c>
      <c r="AL223" s="1" t="s">
        <v>91</v>
      </c>
      <c r="AM223" s="1" t="s">
        <v>649</v>
      </c>
      <c r="AN223">
        <v>1.0305352374317891</v>
      </c>
      <c r="AO223">
        <v>79.821463268314972</v>
      </c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1:62" x14ac:dyDescent="0.3">
      <c r="A224" s="1" t="s">
        <v>29</v>
      </c>
      <c r="B224" s="1" t="s">
        <v>68</v>
      </c>
      <c r="C224" s="1" t="s">
        <v>400</v>
      </c>
      <c r="D224" s="1" t="s">
        <v>52</v>
      </c>
      <c r="E224" s="1" t="s">
        <v>46</v>
      </c>
      <c r="F224" s="1">
        <v>6</v>
      </c>
      <c r="G224" s="1">
        <v>4</v>
      </c>
      <c r="H224" s="1">
        <v>1</v>
      </c>
      <c r="I224" s="1">
        <v>2</v>
      </c>
      <c r="J224" s="1">
        <v>0</v>
      </c>
      <c r="K224" s="1">
        <v>0</v>
      </c>
      <c r="L224" s="2">
        <v>18.329999999999998</v>
      </c>
      <c r="M224" s="1">
        <v>6</v>
      </c>
      <c r="N224" s="1">
        <v>13</v>
      </c>
      <c r="O224" s="1">
        <v>6</v>
      </c>
      <c r="P224" s="1">
        <v>23</v>
      </c>
      <c r="Q224" s="1">
        <v>32</v>
      </c>
      <c r="R224" s="2">
        <v>15.71</v>
      </c>
      <c r="S224" s="1">
        <v>0</v>
      </c>
      <c r="T224" s="2">
        <v>2.95</v>
      </c>
      <c r="U224" s="2">
        <v>1.58</v>
      </c>
      <c r="V224" s="10">
        <v>3</v>
      </c>
      <c r="W224" s="10">
        <v>0</v>
      </c>
      <c r="X224" s="10">
        <v>0.1</v>
      </c>
      <c r="Y224" s="10">
        <v>2</v>
      </c>
      <c r="Z224" s="10">
        <v>8</v>
      </c>
      <c r="AA224" s="10">
        <v>0</v>
      </c>
      <c r="AB224" s="10">
        <v>0</v>
      </c>
      <c r="AC224" s="10">
        <v>0</v>
      </c>
      <c r="AD224" s="12">
        <v>0.33333333333333331</v>
      </c>
      <c r="AE224" s="11">
        <v>2.9459901800327333</v>
      </c>
      <c r="AF224" s="11">
        <v>0</v>
      </c>
      <c r="AG224" s="11">
        <v>11.292962356792145</v>
      </c>
      <c r="AH224" s="13">
        <v>1.3913043478260869</v>
      </c>
      <c r="AI224" s="1">
        <v>55</v>
      </c>
      <c r="AJ224" s="1" t="s">
        <v>909</v>
      </c>
      <c r="AK224" s="1" t="s">
        <v>100</v>
      </c>
      <c r="AL224" s="1" t="s">
        <v>91</v>
      </c>
      <c r="AM224" s="1" t="s">
        <v>650</v>
      </c>
      <c r="AN224">
        <v>1.0305352374317891</v>
      </c>
      <c r="AO224">
        <v>201.04185494358649</v>
      </c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1:62" x14ac:dyDescent="0.3">
      <c r="A225" s="1" t="s">
        <v>29</v>
      </c>
      <c r="B225" s="1" t="s">
        <v>57</v>
      </c>
      <c r="C225" s="1" t="s">
        <v>1730</v>
      </c>
      <c r="D225" s="1" t="s">
        <v>56</v>
      </c>
      <c r="E225" s="1" t="s">
        <v>38</v>
      </c>
      <c r="F225" s="1">
        <v>5</v>
      </c>
      <c r="G225" s="1">
        <v>5</v>
      </c>
      <c r="H225" s="1">
        <v>2</v>
      </c>
      <c r="I225" s="1">
        <v>1</v>
      </c>
      <c r="J225" s="1">
        <v>0</v>
      </c>
      <c r="K225" s="1">
        <v>0</v>
      </c>
      <c r="L225" s="2">
        <v>20.329999999999998</v>
      </c>
      <c r="M225" s="1">
        <v>12</v>
      </c>
      <c r="N225" s="1">
        <v>5</v>
      </c>
      <c r="O225" s="1">
        <v>2</v>
      </c>
      <c r="P225" s="1">
        <v>12</v>
      </c>
      <c r="Q225" s="1">
        <v>21</v>
      </c>
      <c r="R225" s="2">
        <v>9.3000000000000007</v>
      </c>
      <c r="S225" s="1">
        <v>0</v>
      </c>
      <c r="T225" s="2">
        <v>0.89</v>
      </c>
      <c r="U225" s="2">
        <v>1.18</v>
      </c>
      <c r="V225" s="10">
        <v>1</v>
      </c>
      <c r="W225" s="10">
        <v>0</v>
      </c>
      <c r="X225" s="10">
        <v>0.16900000000000001</v>
      </c>
      <c r="Y225" s="10">
        <v>1</v>
      </c>
      <c r="Z225" s="10">
        <v>0</v>
      </c>
      <c r="AA225" s="10">
        <v>0</v>
      </c>
      <c r="AB225" s="10">
        <v>0</v>
      </c>
      <c r="AC225" s="10">
        <v>2</v>
      </c>
      <c r="AD225" s="12">
        <v>0.66666666666666663</v>
      </c>
      <c r="AE225" s="11">
        <v>5.3123462862764397</v>
      </c>
      <c r="AF225" s="11">
        <v>0</v>
      </c>
      <c r="AG225" s="11">
        <v>5.3123462862764397</v>
      </c>
      <c r="AH225" s="13">
        <v>1.75</v>
      </c>
      <c r="AI225" s="1">
        <v>55</v>
      </c>
      <c r="AJ225" s="1" t="s">
        <v>909</v>
      </c>
      <c r="AK225" s="1" t="s">
        <v>1751</v>
      </c>
      <c r="AL225" s="1" t="s">
        <v>91</v>
      </c>
      <c r="AM225" s="1" t="s">
        <v>1752</v>
      </c>
      <c r="AN225">
        <v>1.0305352374317891</v>
      </c>
      <c r="AO225">
        <v>666.37468773435967</v>
      </c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1:62" x14ac:dyDescent="0.3">
      <c r="A226" s="1" t="s">
        <v>29</v>
      </c>
      <c r="B226" s="1" t="s">
        <v>58</v>
      </c>
      <c r="C226" s="1" t="s">
        <v>394</v>
      </c>
      <c r="D226" s="1" t="s">
        <v>52</v>
      </c>
      <c r="E226" s="1" t="s">
        <v>46</v>
      </c>
      <c r="F226" s="1">
        <v>9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2">
        <v>19.329999999999998</v>
      </c>
      <c r="M226" s="1">
        <v>24</v>
      </c>
      <c r="N226" s="1">
        <v>17</v>
      </c>
      <c r="O226" s="1">
        <v>16</v>
      </c>
      <c r="P226" s="1">
        <v>8</v>
      </c>
      <c r="Q226" s="1">
        <v>18</v>
      </c>
      <c r="R226" s="2">
        <v>8.3800000000000008</v>
      </c>
      <c r="S226" s="1">
        <v>2</v>
      </c>
      <c r="T226" s="2">
        <v>7.45</v>
      </c>
      <c r="U226" s="2">
        <v>1.66</v>
      </c>
      <c r="V226" s="10">
        <v>4</v>
      </c>
      <c r="W226" s="10">
        <v>0</v>
      </c>
      <c r="X226" s="10">
        <v>0.308</v>
      </c>
      <c r="Y226" s="10">
        <v>1</v>
      </c>
      <c r="Z226" s="10">
        <v>2</v>
      </c>
      <c r="AA226" s="10">
        <v>0</v>
      </c>
      <c r="AB226" s="10">
        <v>1</v>
      </c>
      <c r="AC226" s="10">
        <v>1</v>
      </c>
      <c r="AD226" s="12">
        <v>0</v>
      </c>
      <c r="AE226" s="11">
        <v>11.174340403517849</v>
      </c>
      <c r="AF226" s="11">
        <v>0.93119503362648737</v>
      </c>
      <c r="AG226" s="11">
        <v>3.7247801345059495</v>
      </c>
      <c r="AH226" s="13">
        <v>2.25</v>
      </c>
      <c r="AI226" s="1">
        <v>55</v>
      </c>
      <c r="AJ226" s="1" t="s">
        <v>909</v>
      </c>
      <c r="AK226" s="1" t="s">
        <v>92</v>
      </c>
      <c r="AL226" s="1" t="s">
        <v>91</v>
      </c>
      <c r="AM226" s="1" t="s">
        <v>644</v>
      </c>
      <c r="AN226">
        <v>1.0305352374317891</v>
      </c>
      <c r="AO226">
        <v>79.607177460883236</v>
      </c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1:62" x14ac:dyDescent="0.3">
      <c r="A227" s="1" t="s">
        <v>29</v>
      </c>
      <c r="B227" s="1" t="s">
        <v>970</v>
      </c>
      <c r="C227" s="1" t="s">
        <v>972</v>
      </c>
      <c r="D227" s="1" t="s">
        <v>37</v>
      </c>
      <c r="E227" s="1" t="s">
        <v>46</v>
      </c>
      <c r="F227" s="1">
        <v>5</v>
      </c>
      <c r="G227" s="1">
        <v>3</v>
      </c>
      <c r="H227" s="1">
        <v>0</v>
      </c>
      <c r="I227" s="1">
        <v>0</v>
      </c>
      <c r="J227" s="1">
        <v>0</v>
      </c>
      <c r="K227" s="1">
        <v>0</v>
      </c>
      <c r="L227" s="2">
        <v>16</v>
      </c>
      <c r="M227" s="1">
        <v>18</v>
      </c>
      <c r="N227" s="1">
        <v>12</v>
      </c>
      <c r="O227" s="1">
        <v>12</v>
      </c>
      <c r="P227" s="1">
        <v>7</v>
      </c>
      <c r="Q227" s="1">
        <v>7</v>
      </c>
      <c r="R227" s="2">
        <v>3.94</v>
      </c>
      <c r="S227" s="1">
        <v>3</v>
      </c>
      <c r="T227" s="2">
        <v>6.75</v>
      </c>
      <c r="U227" s="2">
        <v>1.56</v>
      </c>
      <c r="V227" s="10">
        <v>3</v>
      </c>
      <c r="W227" s="10">
        <v>0</v>
      </c>
      <c r="X227" s="10">
        <v>0.3</v>
      </c>
      <c r="Y227" s="10">
        <v>1</v>
      </c>
      <c r="Z227" s="10">
        <v>3</v>
      </c>
      <c r="AA227" s="10">
        <v>0</v>
      </c>
      <c r="AB227" s="10">
        <v>0</v>
      </c>
      <c r="AC227" s="10">
        <v>0</v>
      </c>
      <c r="AD227" s="12">
        <v>0</v>
      </c>
      <c r="AE227" s="11">
        <v>10.125</v>
      </c>
      <c r="AF227" s="11">
        <v>1.6875</v>
      </c>
      <c r="AG227" s="11">
        <v>3.9375</v>
      </c>
      <c r="AH227" s="13">
        <v>1</v>
      </c>
      <c r="AI227" s="1">
        <v>55</v>
      </c>
      <c r="AJ227" s="1" t="s">
        <v>909</v>
      </c>
      <c r="AK227" s="1" t="s">
        <v>971</v>
      </c>
      <c r="AL227" s="1" t="s">
        <v>91</v>
      </c>
      <c r="AM227" s="1" t="s">
        <v>973</v>
      </c>
      <c r="AN227">
        <v>1.0305352374317891</v>
      </c>
      <c r="AO227">
        <v>87.862736604974842</v>
      </c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1:62" x14ac:dyDescent="0.3">
      <c r="A228" s="1" t="s">
        <v>29</v>
      </c>
      <c r="B228" s="1" t="s">
        <v>970</v>
      </c>
      <c r="C228" s="1" t="s">
        <v>398</v>
      </c>
      <c r="D228" s="1" t="s">
        <v>56</v>
      </c>
      <c r="E228" s="1" t="s">
        <v>46</v>
      </c>
      <c r="F228" s="1">
        <v>8</v>
      </c>
      <c r="G228" s="1">
        <v>3</v>
      </c>
      <c r="H228" s="1">
        <v>1</v>
      </c>
      <c r="I228" s="1">
        <v>2</v>
      </c>
      <c r="J228" s="1">
        <v>0</v>
      </c>
      <c r="K228" s="1">
        <v>0</v>
      </c>
      <c r="L228" s="2">
        <v>13</v>
      </c>
      <c r="M228" s="1">
        <v>13</v>
      </c>
      <c r="N228" s="1">
        <v>13</v>
      </c>
      <c r="O228" s="1">
        <v>13</v>
      </c>
      <c r="P228" s="1">
        <v>17</v>
      </c>
      <c r="Q228" s="1">
        <v>20</v>
      </c>
      <c r="R228" s="2">
        <v>13.85</v>
      </c>
      <c r="S228" s="1">
        <v>0</v>
      </c>
      <c r="T228" s="2">
        <v>9</v>
      </c>
      <c r="U228" s="2">
        <v>2.31</v>
      </c>
      <c r="V228" s="10">
        <v>1</v>
      </c>
      <c r="W228" s="10">
        <v>0</v>
      </c>
      <c r="X228" s="10">
        <v>0.26500000000000001</v>
      </c>
      <c r="Y228" s="10">
        <v>1</v>
      </c>
      <c r="Z228" s="10">
        <v>7</v>
      </c>
      <c r="AA228" s="10">
        <v>3</v>
      </c>
      <c r="AB228" s="10">
        <v>0</v>
      </c>
      <c r="AC228" s="10">
        <v>1</v>
      </c>
      <c r="AD228" s="12">
        <v>0.33333333333333331</v>
      </c>
      <c r="AE228" s="11">
        <v>9</v>
      </c>
      <c r="AF228" s="11">
        <v>0</v>
      </c>
      <c r="AG228" s="11">
        <v>11.76923076923077</v>
      </c>
      <c r="AH228" s="13">
        <v>1.1764705882352942</v>
      </c>
      <c r="AI228" s="1">
        <v>55</v>
      </c>
      <c r="AJ228" s="1" t="s">
        <v>909</v>
      </c>
      <c r="AK228" s="1" t="s">
        <v>98</v>
      </c>
      <c r="AL228" s="1" t="s">
        <v>91</v>
      </c>
      <c r="AM228" s="1" t="s">
        <v>648</v>
      </c>
      <c r="AN228">
        <v>1.0305352374317891</v>
      </c>
      <c r="AO228">
        <v>65.897052453731121</v>
      </c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1:62" x14ac:dyDescent="0.3">
      <c r="A229" s="1" t="s">
        <v>29</v>
      </c>
      <c r="B229" s="1" t="s">
        <v>123</v>
      </c>
      <c r="C229" s="1" t="s">
        <v>1535</v>
      </c>
      <c r="D229" s="1" t="s">
        <v>37</v>
      </c>
      <c r="E229" s="1" t="s">
        <v>46</v>
      </c>
      <c r="F229" s="1">
        <v>6</v>
      </c>
      <c r="G229" s="1">
        <v>1</v>
      </c>
      <c r="H229" s="1">
        <v>1</v>
      </c>
      <c r="I229" s="1">
        <v>1</v>
      </c>
      <c r="J229" s="1">
        <v>0</v>
      </c>
      <c r="K229" s="1">
        <v>0</v>
      </c>
      <c r="L229" s="2">
        <v>9.67</v>
      </c>
      <c r="M229" s="1">
        <v>11</v>
      </c>
      <c r="N229" s="1">
        <v>6</v>
      </c>
      <c r="O229" s="1">
        <v>6</v>
      </c>
      <c r="P229" s="1">
        <v>6</v>
      </c>
      <c r="Q229" s="1">
        <v>18</v>
      </c>
      <c r="R229" s="2">
        <v>16.760000000000002</v>
      </c>
      <c r="S229" s="1">
        <v>1</v>
      </c>
      <c r="T229" s="2">
        <v>5.59</v>
      </c>
      <c r="U229" s="2">
        <v>1.76</v>
      </c>
      <c r="V229" s="10">
        <v>0</v>
      </c>
      <c r="W229" s="10">
        <v>0</v>
      </c>
      <c r="X229" s="10">
        <v>0.28199999999999997</v>
      </c>
      <c r="Y229" s="10">
        <v>1</v>
      </c>
      <c r="Z229" s="10">
        <v>3</v>
      </c>
      <c r="AA229" s="10">
        <v>0</v>
      </c>
      <c r="AB229" s="10">
        <v>0</v>
      </c>
      <c r="AC229" s="10">
        <v>0</v>
      </c>
      <c r="AD229" s="12">
        <v>0.5</v>
      </c>
      <c r="AE229" s="11">
        <v>10.237849017580144</v>
      </c>
      <c r="AF229" s="11">
        <v>0.93071354705274045</v>
      </c>
      <c r="AG229" s="11">
        <v>5.5842812823164429</v>
      </c>
      <c r="AH229" s="13">
        <v>3</v>
      </c>
      <c r="AI229" s="1">
        <v>55</v>
      </c>
      <c r="AJ229" s="1" t="s">
        <v>909</v>
      </c>
      <c r="AK229" s="1" t="s">
        <v>1565</v>
      </c>
      <c r="AL229" s="1" t="s">
        <v>91</v>
      </c>
      <c r="AM229" s="1" t="s">
        <v>1566</v>
      </c>
      <c r="AN229">
        <v>1.0305352374317891</v>
      </c>
      <c r="AO229">
        <v>106.09543328865476</v>
      </c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1:62" x14ac:dyDescent="0.3">
      <c r="A230" s="1" t="s">
        <v>29</v>
      </c>
      <c r="B230" s="1" t="s">
        <v>85</v>
      </c>
      <c r="C230" s="1" t="s">
        <v>1296</v>
      </c>
      <c r="D230" s="1" t="s">
        <v>56</v>
      </c>
      <c r="E230" s="1" t="s">
        <v>46</v>
      </c>
      <c r="F230" s="1">
        <v>9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2">
        <v>8.33</v>
      </c>
      <c r="M230" s="1">
        <v>8</v>
      </c>
      <c r="N230" s="1">
        <v>9</v>
      </c>
      <c r="O230" s="1">
        <v>5</v>
      </c>
      <c r="P230" s="1">
        <v>12</v>
      </c>
      <c r="Q230" s="1">
        <v>10</v>
      </c>
      <c r="R230" s="2">
        <v>10.8</v>
      </c>
      <c r="S230" s="1">
        <v>1</v>
      </c>
      <c r="T230" s="2">
        <v>5.4</v>
      </c>
      <c r="U230" s="2">
        <v>2.4</v>
      </c>
      <c r="V230" s="10">
        <v>0</v>
      </c>
      <c r="W230" s="10">
        <v>0</v>
      </c>
      <c r="X230" s="10">
        <v>0.2</v>
      </c>
      <c r="Y230" s="10">
        <v>1</v>
      </c>
      <c r="Z230" s="10">
        <v>0</v>
      </c>
      <c r="AA230" s="10">
        <v>0</v>
      </c>
      <c r="AB230" s="10">
        <v>0</v>
      </c>
      <c r="AC230" s="10">
        <v>0</v>
      </c>
      <c r="AD230" s="12">
        <v>0</v>
      </c>
      <c r="AE230" s="11">
        <v>8.6434573829531818</v>
      </c>
      <c r="AF230" s="11">
        <v>1.0804321728691477</v>
      </c>
      <c r="AG230" s="11">
        <v>12.965186074429774</v>
      </c>
      <c r="AH230" s="13">
        <v>0.83333333333333337</v>
      </c>
      <c r="AI230" s="1">
        <v>55</v>
      </c>
      <c r="AJ230" s="1" t="s">
        <v>909</v>
      </c>
      <c r="AK230" s="1" t="s">
        <v>1777</v>
      </c>
      <c r="AL230" s="1" t="s">
        <v>91</v>
      </c>
      <c r="AM230" s="1" t="s">
        <v>1778</v>
      </c>
      <c r="AN230">
        <v>1.0305352374317891</v>
      </c>
      <c r="AO230">
        <v>109.82842075621853</v>
      </c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1:62" x14ac:dyDescent="0.3">
      <c r="A231" s="1" t="s">
        <v>29</v>
      </c>
      <c r="B231" s="1" t="s">
        <v>85</v>
      </c>
      <c r="C231" s="1" t="s">
        <v>1296</v>
      </c>
      <c r="D231" s="1" t="s">
        <v>56</v>
      </c>
      <c r="E231" s="1" t="s">
        <v>46</v>
      </c>
      <c r="F231" s="1">
        <v>9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2">
        <v>8.33</v>
      </c>
      <c r="M231" s="1">
        <v>8</v>
      </c>
      <c r="N231" s="1">
        <v>9</v>
      </c>
      <c r="O231" s="1">
        <v>5</v>
      </c>
      <c r="P231" s="1">
        <v>12</v>
      </c>
      <c r="Q231" s="1">
        <v>10</v>
      </c>
      <c r="R231" s="2">
        <v>10.8</v>
      </c>
      <c r="S231" s="1">
        <v>1</v>
      </c>
      <c r="T231" s="2">
        <v>5.4</v>
      </c>
      <c r="U231" s="2">
        <v>2.4</v>
      </c>
      <c r="V231" s="10">
        <v>1</v>
      </c>
      <c r="W231" s="10">
        <v>0</v>
      </c>
      <c r="X231" s="10">
        <v>0.23300000000000001</v>
      </c>
      <c r="Y231" s="10">
        <v>1</v>
      </c>
      <c r="Z231" s="10">
        <v>1</v>
      </c>
      <c r="AA231" s="10">
        <v>0</v>
      </c>
      <c r="AB231" s="10">
        <v>0</v>
      </c>
      <c r="AC231" s="10">
        <v>0</v>
      </c>
      <c r="AD231" s="12">
        <v>0</v>
      </c>
      <c r="AE231" s="11">
        <v>8.6434573829531818</v>
      </c>
      <c r="AF231" s="11">
        <v>1.0804321728691477</v>
      </c>
      <c r="AG231" s="11">
        <v>12.965186074429774</v>
      </c>
      <c r="AH231" s="13">
        <v>0.83333333333333337</v>
      </c>
      <c r="AI231" s="1">
        <v>55</v>
      </c>
      <c r="AJ231" s="1" t="s">
        <v>909</v>
      </c>
      <c r="AK231" s="1" t="s">
        <v>1777</v>
      </c>
      <c r="AL231" s="1" t="s">
        <v>91</v>
      </c>
      <c r="AM231" s="1" t="s">
        <v>1778</v>
      </c>
      <c r="AN231">
        <v>1.0305352374317891</v>
      </c>
      <c r="AO231">
        <v>109.82842075621853</v>
      </c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1:62" x14ac:dyDescent="0.3">
      <c r="A232" s="1" t="s">
        <v>29</v>
      </c>
      <c r="B232" s="1" t="s">
        <v>970</v>
      </c>
      <c r="C232" s="1" t="s">
        <v>407</v>
      </c>
      <c r="D232" s="1" t="s">
        <v>52</v>
      </c>
      <c r="E232" s="1" t="s">
        <v>46</v>
      </c>
      <c r="F232" s="1">
        <v>5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2">
        <v>5</v>
      </c>
      <c r="M232" s="1">
        <v>7</v>
      </c>
      <c r="N232" s="1">
        <v>6</v>
      </c>
      <c r="O232" s="1">
        <v>6</v>
      </c>
      <c r="P232" s="1">
        <v>3</v>
      </c>
      <c r="Q232" s="1">
        <v>9</v>
      </c>
      <c r="R232" s="2">
        <v>16.2</v>
      </c>
      <c r="S232" s="1">
        <v>1</v>
      </c>
      <c r="T232" s="2">
        <v>10.8</v>
      </c>
      <c r="U232" s="2">
        <v>2</v>
      </c>
      <c r="V232" s="10">
        <v>0</v>
      </c>
      <c r="W232" s="10">
        <v>0</v>
      </c>
      <c r="X232" s="10">
        <v>0.318</v>
      </c>
      <c r="Y232" s="10">
        <v>1</v>
      </c>
      <c r="Z232" s="10">
        <v>2</v>
      </c>
      <c r="AA232" s="10">
        <v>0</v>
      </c>
      <c r="AB232" s="10">
        <v>0</v>
      </c>
      <c r="AC232" s="10">
        <v>0</v>
      </c>
      <c r="AD232" s="12">
        <v>0</v>
      </c>
      <c r="AE232" s="11">
        <v>12.6</v>
      </c>
      <c r="AF232" s="11">
        <v>1.8</v>
      </c>
      <c r="AG232" s="11">
        <v>5.3999999999999995</v>
      </c>
      <c r="AH232" s="13">
        <v>3</v>
      </c>
      <c r="AI232" s="1">
        <v>55</v>
      </c>
      <c r="AJ232" s="1" t="s">
        <v>909</v>
      </c>
      <c r="AK232" s="1" t="s">
        <v>113</v>
      </c>
      <c r="AL232" s="1" t="s">
        <v>91</v>
      </c>
      <c r="AM232" s="1" t="s">
        <v>657</v>
      </c>
      <c r="AN232">
        <v>1.0305352374317891</v>
      </c>
      <c r="AO232">
        <v>54.914210378109267</v>
      </c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1:62" x14ac:dyDescent="0.3">
      <c r="A233" s="1" t="s">
        <v>29</v>
      </c>
      <c r="B233" s="1" t="s">
        <v>970</v>
      </c>
      <c r="C233" s="1" t="s">
        <v>875</v>
      </c>
      <c r="D233" s="1" t="s">
        <v>56</v>
      </c>
      <c r="E233" s="1" t="s">
        <v>38</v>
      </c>
      <c r="F233" s="1">
        <v>4</v>
      </c>
      <c r="G233" s="1">
        <v>4</v>
      </c>
      <c r="H233" s="1">
        <v>2</v>
      </c>
      <c r="I233" s="1">
        <v>0</v>
      </c>
      <c r="J233" s="1">
        <v>0</v>
      </c>
      <c r="K233" s="1">
        <v>0</v>
      </c>
      <c r="L233" s="2">
        <v>22</v>
      </c>
      <c r="M233" s="1">
        <v>19</v>
      </c>
      <c r="N233" s="1">
        <v>6</v>
      </c>
      <c r="O233" s="1">
        <v>6</v>
      </c>
      <c r="P233" s="1">
        <v>4</v>
      </c>
      <c r="Q233" s="1">
        <v>22</v>
      </c>
      <c r="R233" s="2">
        <v>9</v>
      </c>
      <c r="S233" s="1">
        <v>2</v>
      </c>
      <c r="T233" s="2">
        <v>2.4500000000000002</v>
      </c>
      <c r="U233" s="2">
        <v>1.05</v>
      </c>
      <c r="V233" s="10">
        <v>4</v>
      </c>
      <c r="W233" s="10">
        <v>0</v>
      </c>
      <c r="X233" s="10">
        <v>0.224</v>
      </c>
      <c r="Y233" s="10">
        <v>0</v>
      </c>
      <c r="Z233" s="10">
        <v>4</v>
      </c>
      <c r="AA233" s="10">
        <v>0</v>
      </c>
      <c r="AB233" s="10">
        <v>0</v>
      </c>
      <c r="AC233" s="10">
        <v>0</v>
      </c>
      <c r="AD233" s="12">
        <v>1</v>
      </c>
      <c r="AE233" s="11">
        <v>7.7727272727272725</v>
      </c>
      <c r="AF233" s="11">
        <v>0.81818181818181823</v>
      </c>
      <c r="AG233" s="11">
        <v>1.6363636363636365</v>
      </c>
      <c r="AH233" s="13">
        <v>5.5</v>
      </c>
      <c r="AI233" s="1">
        <v>55</v>
      </c>
      <c r="AJ233" s="1" t="s">
        <v>909</v>
      </c>
      <c r="AK233" s="1" t="s">
        <v>874</v>
      </c>
      <c r="AL233" s="1" t="s">
        <v>91</v>
      </c>
      <c r="AM233" s="1" t="s">
        <v>876</v>
      </c>
      <c r="AN233">
        <v>1.0305352374317891</v>
      </c>
      <c r="AO233">
        <v>242.07080493207351</v>
      </c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1:62" x14ac:dyDescent="0.3">
      <c r="A234" s="1" t="s">
        <v>29</v>
      </c>
      <c r="B234" s="1" t="s">
        <v>1710</v>
      </c>
      <c r="C234" s="1" t="s">
        <v>1899</v>
      </c>
      <c r="D234" s="1" t="s">
        <v>45</v>
      </c>
      <c r="E234" s="1" t="s">
        <v>46</v>
      </c>
      <c r="F234" s="1">
        <v>3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2">
        <v>7.33</v>
      </c>
      <c r="M234" s="1">
        <v>12</v>
      </c>
      <c r="N234" s="1">
        <v>8</v>
      </c>
      <c r="O234" s="1">
        <v>7</v>
      </c>
      <c r="P234" s="1">
        <v>3</v>
      </c>
      <c r="Q234" s="1">
        <v>12</v>
      </c>
      <c r="R234" s="2">
        <v>14.73</v>
      </c>
      <c r="S234" s="1">
        <v>0</v>
      </c>
      <c r="T234" s="2">
        <v>8.59</v>
      </c>
      <c r="U234" s="2">
        <v>2.0499999999999998</v>
      </c>
      <c r="V234" s="10">
        <v>5</v>
      </c>
      <c r="W234" s="10">
        <v>0</v>
      </c>
      <c r="X234" s="10">
        <v>0.36399999999999999</v>
      </c>
      <c r="Y234" s="10">
        <v>0</v>
      </c>
      <c r="Z234" s="10">
        <v>4</v>
      </c>
      <c r="AA234" s="10">
        <v>0</v>
      </c>
      <c r="AB234" s="10">
        <v>0</v>
      </c>
      <c r="AC234" s="10">
        <v>0</v>
      </c>
      <c r="AD234" s="12">
        <v>0</v>
      </c>
      <c r="AE234" s="11">
        <v>14.733969986357435</v>
      </c>
      <c r="AF234" s="11">
        <v>0</v>
      </c>
      <c r="AG234" s="11">
        <v>3.6834924965893587</v>
      </c>
      <c r="AH234" s="13">
        <v>4</v>
      </c>
      <c r="AI234" s="1">
        <v>55</v>
      </c>
      <c r="AJ234" s="1" t="s">
        <v>909</v>
      </c>
      <c r="AK234" s="1" t="s">
        <v>1908</v>
      </c>
      <c r="AL234" s="1" t="s">
        <v>91</v>
      </c>
      <c r="AM234" s="1" t="s">
        <v>1909</v>
      </c>
      <c r="AN234">
        <v>1.0305352374317891</v>
      </c>
      <c r="AO234">
        <v>69.042313397389989</v>
      </c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1:62" x14ac:dyDescent="0.3">
      <c r="A235" s="1" t="s">
        <v>29</v>
      </c>
      <c r="B235" s="1" t="s">
        <v>101</v>
      </c>
      <c r="C235" s="1" t="s">
        <v>1799</v>
      </c>
      <c r="D235" s="1" t="s">
        <v>37</v>
      </c>
      <c r="E235" s="1" t="s">
        <v>46</v>
      </c>
      <c r="F235" s="1">
        <v>4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2">
        <v>3</v>
      </c>
      <c r="M235" s="1">
        <v>1</v>
      </c>
      <c r="N235" s="1">
        <v>0</v>
      </c>
      <c r="O235" s="1">
        <v>0</v>
      </c>
      <c r="P235" s="1">
        <v>4</v>
      </c>
      <c r="Q235" s="1">
        <v>2</v>
      </c>
      <c r="R235" s="2">
        <v>6</v>
      </c>
      <c r="S235" s="1">
        <v>0</v>
      </c>
      <c r="T235" s="2">
        <v>0</v>
      </c>
      <c r="U235" s="2">
        <v>1.67</v>
      </c>
      <c r="V235" s="10">
        <v>0</v>
      </c>
      <c r="W235" s="10">
        <v>0</v>
      </c>
      <c r="X235" s="10">
        <v>0.111</v>
      </c>
      <c r="Y235" s="10">
        <v>0</v>
      </c>
      <c r="Z235" s="10">
        <v>1</v>
      </c>
      <c r="AA235" s="10">
        <v>0</v>
      </c>
      <c r="AB235" s="10">
        <v>0</v>
      </c>
      <c r="AC235" s="10">
        <v>0</v>
      </c>
      <c r="AD235" s="12">
        <v>0</v>
      </c>
      <c r="AE235" s="11">
        <v>3</v>
      </c>
      <c r="AF235" s="11">
        <v>0</v>
      </c>
      <c r="AG235" s="11">
        <v>12</v>
      </c>
      <c r="AH235" s="13">
        <v>0.5</v>
      </c>
      <c r="AI235" s="1">
        <v>55</v>
      </c>
      <c r="AJ235" s="1" t="s">
        <v>909</v>
      </c>
      <c r="AK235" s="1" t="s">
        <v>1820</v>
      </c>
      <c r="AL235" s="1" t="s">
        <v>91</v>
      </c>
      <c r="AM235" s="1" t="s">
        <v>1821</v>
      </c>
      <c r="AN235">
        <v>1.0305352374317891</v>
      </c>
      <c r="AO235">
        <v>1500</v>
      </c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1:62" x14ac:dyDescent="0.3">
      <c r="A236" s="1" t="s">
        <v>29</v>
      </c>
      <c r="B236" s="1" t="s">
        <v>39</v>
      </c>
      <c r="C236" s="1" t="s">
        <v>1612</v>
      </c>
      <c r="D236" s="1" t="s">
        <v>45</v>
      </c>
      <c r="E236" s="1" t="s">
        <v>154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2">
        <v>2</v>
      </c>
      <c r="M236" s="1">
        <v>5</v>
      </c>
      <c r="N236" s="1">
        <v>4</v>
      </c>
      <c r="O236" s="1">
        <v>4</v>
      </c>
      <c r="P236" s="1">
        <v>0</v>
      </c>
      <c r="Q236" s="1">
        <v>1</v>
      </c>
      <c r="R236" s="2">
        <v>4.5</v>
      </c>
      <c r="S236" s="1">
        <v>1</v>
      </c>
      <c r="T236" s="2">
        <v>18</v>
      </c>
      <c r="U236" s="2">
        <v>2.5</v>
      </c>
      <c r="V236" s="10">
        <v>1</v>
      </c>
      <c r="W236" s="10">
        <v>0</v>
      </c>
      <c r="X236" s="10">
        <v>0.5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2">
        <v>0</v>
      </c>
      <c r="AE236" s="11">
        <v>22.5</v>
      </c>
      <c r="AF236" s="11">
        <v>4.5</v>
      </c>
      <c r="AG236" s="11">
        <v>0</v>
      </c>
      <c r="AH236" s="13" t="e">
        <v>#NUM!</v>
      </c>
      <c r="AI236" s="1">
        <v>55</v>
      </c>
      <c r="AJ236" s="1" t="s">
        <v>909</v>
      </c>
      <c r="AK236" s="1" t="s">
        <v>1625</v>
      </c>
      <c r="AL236" s="1" t="s">
        <v>91</v>
      </c>
      <c r="AM236" s="1" t="s">
        <v>1626</v>
      </c>
      <c r="AN236">
        <v>1.0305352374317891</v>
      </c>
      <c r="AO236">
        <v>32.94852622686556</v>
      </c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1:62" x14ac:dyDescent="0.3">
      <c r="A237" s="1" t="s">
        <v>29</v>
      </c>
      <c r="B237" s="1" t="s">
        <v>131</v>
      </c>
      <c r="C237" s="1" t="s">
        <v>1614</v>
      </c>
      <c r="D237" s="1" t="s">
        <v>45</v>
      </c>
      <c r="E237" s="1" t="s">
        <v>60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2">
        <v>2</v>
      </c>
      <c r="M237" s="1">
        <v>3</v>
      </c>
      <c r="N237" s="1">
        <v>1</v>
      </c>
      <c r="O237" s="1">
        <v>1</v>
      </c>
      <c r="P237" s="1">
        <v>0</v>
      </c>
      <c r="Q237" s="1">
        <v>2</v>
      </c>
      <c r="R237" s="2">
        <v>9</v>
      </c>
      <c r="S237" s="1">
        <v>0</v>
      </c>
      <c r="T237" s="2">
        <v>4.5</v>
      </c>
      <c r="U237" s="2">
        <v>1.5</v>
      </c>
      <c r="V237" s="10">
        <v>1</v>
      </c>
      <c r="W237" s="10">
        <v>0</v>
      </c>
      <c r="X237" s="10">
        <v>0.33300000000000002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2">
        <v>0</v>
      </c>
      <c r="AE237" s="11">
        <v>13.5</v>
      </c>
      <c r="AF237" s="11">
        <v>0</v>
      </c>
      <c r="AG237" s="11">
        <v>0</v>
      </c>
      <c r="AH237" s="13" t="e">
        <v>#NUM!</v>
      </c>
      <c r="AI237" s="1">
        <v>55</v>
      </c>
      <c r="AJ237" s="1" t="s">
        <v>909</v>
      </c>
      <c r="AK237" s="1" t="s">
        <v>1627</v>
      </c>
      <c r="AL237" s="1" t="s">
        <v>91</v>
      </c>
      <c r="AM237" s="1" t="s">
        <v>1628</v>
      </c>
      <c r="AN237">
        <v>1.0305352374317891</v>
      </c>
      <c r="AO237">
        <v>131.79410490746224</v>
      </c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1:62" x14ac:dyDescent="0.3">
      <c r="A238" s="1" t="s">
        <v>29</v>
      </c>
      <c r="B238" s="1" t="s">
        <v>970</v>
      </c>
      <c r="C238" s="1" t="s">
        <v>405</v>
      </c>
      <c r="D238" s="1" t="s">
        <v>56</v>
      </c>
      <c r="E238" s="1" t="s">
        <v>46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2">
        <v>2</v>
      </c>
      <c r="M238" s="1">
        <v>0</v>
      </c>
      <c r="N238" s="1">
        <v>2</v>
      </c>
      <c r="O238" s="1">
        <v>2</v>
      </c>
      <c r="P238" s="1">
        <v>5</v>
      </c>
      <c r="Q238" s="1">
        <v>1</v>
      </c>
      <c r="R238" s="2">
        <v>4.5</v>
      </c>
      <c r="S238" s="1">
        <v>0</v>
      </c>
      <c r="T238" s="2">
        <v>9</v>
      </c>
      <c r="U238" s="2">
        <v>2.5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1</v>
      </c>
      <c r="AC238" s="10">
        <v>0</v>
      </c>
      <c r="AD238" s="12">
        <v>0</v>
      </c>
      <c r="AE238" s="11">
        <v>0</v>
      </c>
      <c r="AF238" s="11">
        <v>0</v>
      </c>
      <c r="AG238" s="11">
        <v>22.5</v>
      </c>
      <c r="AH238" s="13">
        <v>0.2</v>
      </c>
      <c r="AI238" s="1">
        <v>55</v>
      </c>
      <c r="AJ238" s="1" t="s">
        <v>909</v>
      </c>
      <c r="AK238" s="1" t="s">
        <v>110</v>
      </c>
      <c r="AL238" s="1" t="s">
        <v>91</v>
      </c>
      <c r="AM238" s="1" t="s">
        <v>655</v>
      </c>
      <c r="AN238">
        <v>1.0305352374317891</v>
      </c>
      <c r="AO238">
        <v>65.897052453731121</v>
      </c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1:62" x14ac:dyDescent="0.3">
      <c r="A239" s="1" t="s">
        <v>29</v>
      </c>
      <c r="B239" s="1" t="s">
        <v>970</v>
      </c>
      <c r="C239" s="1" t="s">
        <v>409</v>
      </c>
      <c r="D239" s="1" t="s">
        <v>56</v>
      </c>
      <c r="E239" s="1" t="s">
        <v>46</v>
      </c>
      <c r="F239" s="1">
        <v>2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2">
        <v>1</v>
      </c>
      <c r="M239" s="1">
        <v>0</v>
      </c>
      <c r="N239" s="1">
        <v>1</v>
      </c>
      <c r="O239" s="1">
        <v>1</v>
      </c>
      <c r="P239" s="1">
        <v>6</v>
      </c>
      <c r="Q239" s="1">
        <v>0</v>
      </c>
      <c r="R239" s="2">
        <v>0</v>
      </c>
      <c r="S239" s="1">
        <v>0</v>
      </c>
      <c r="T239" s="2">
        <v>9</v>
      </c>
      <c r="U239" s="2">
        <v>6</v>
      </c>
      <c r="V239" s="10">
        <v>0</v>
      </c>
      <c r="W239" s="10">
        <v>0</v>
      </c>
      <c r="X239" s="10">
        <v>0</v>
      </c>
      <c r="Y239" s="10">
        <v>0</v>
      </c>
      <c r="Z239" s="10">
        <v>1</v>
      </c>
      <c r="AA239" s="10">
        <v>0</v>
      </c>
      <c r="AB239" s="10">
        <v>0</v>
      </c>
      <c r="AC239" s="10">
        <v>0</v>
      </c>
      <c r="AD239" s="12">
        <v>0</v>
      </c>
      <c r="AE239" s="11">
        <v>0</v>
      </c>
      <c r="AF239" s="11">
        <v>0</v>
      </c>
      <c r="AG239" s="11">
        <v>54</v>
      </c>
      <c r="AH239" s="13">
        <v>0</v>
      </c>
      <c r="AI239" s="1">
        <v>55</v>
      </c>
      <c r="AJ239" s="1" t="s">
        <v>909</v>
      </c>
      <c r="AK239" s="1" t="s">
        <v>116</v>
      </c>
      <c r="AL239" s="1" t="s">
        <v>91</v>
      </c>
      <c r="AM239" s="1" t="s">
        <v>659</v>
      </c>
      <c r="AN239">
        <v>1.0305352374317891</v>
      </c>
      <c r="AO239">
        <v>65.897052453731121</v>
      </c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1:62" x14ac:dyDescent="0.3">
      <c r="A240" s="1" t="s">
        <v>21</v>
      </c>
      <c r="B240" s="1" t="s">
        <v>105</v>
      </c>
      <c r="C240" s="1" t="s">
        <v>520</v>
      </c>
      <c r="D240" s="1" t="s">
        <v>56</v>
      </c>
      <c r="E240" s="1" t="s">
        <v>46</v>
      </c>
      <c r="F240" s="1">
        <v>11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2">
        <v>15.67</v>
      </c>
      <c r="M240" s="1">
        <v>14</v>
      </c>
      <c r="N240" s="1">
        <v>25</v>
      </c>
      <c r="O240" s="1">
        <v>18</v>
      </c>
      <c r="P240" s="1">
        <v>26</v>
      </c>
      <c r="Q240" s="1">
        <v>25</v>
      </c>
      <c r="R240" s="2">
        <v>14.36</v>
      </c>
      <c r="S240" s="1">
        <v>2</v>
      </c>
      <c r="T240" s="2">
        <v>10.34</v>
      </c>
      <c r="U240" s="2">
        <v>2.5499999999999998</v>
      </c>
      <c r="V240" s="10">
        <v>3</v>
      </c>
      <c r="W240" s="10">
        <v>0</v>
      </c>
      <c r="X240" s="10">
        <v>0.23300000000000001</v>
      </c>
      <c r="Y240" s="10">
        <v>11</v>
      </c>
      <c r="Z240" s="10">
        <v>9</v>
      </c>
      <c r="AA240" s="10">
        <v>0</v>
      </c>
      <c r="AB240" s="10">
        <v>1</v>
      </c>
      <c r="AC240" s="10">
        <v>1</v>
      </c>
      <c r="AD240" s="12">
        <v>0</v>
      </c>
      <c r="AE240" s="11">
        <v>8.0408423739629864</v>
      </c>
      <c r="AF240" s="11">
        <v>1.1486917677089981</v>
      </c>
      <c r="AG240" s="11">
        <v>14.932992980216975</v>
      </c>
      <c r="AH240" s="13">
        <v>0.96153846153846156</v>
      </c>
      <c r="AI240" s="1">
        <v>56</v>
      </c>
      <c r="AJ240" s="1" t="s">
        <v>909</v>
      </c>
      <c r="AK240" s="1" t="s">
        <v>282</v>
      </c>
      <c r="AL240" s="1" t="s">
        <v>268</v>
      </c>
      <c r="AM240" s="1" t="s">
        <v>787</v>
      </c>
      <c r="AN240">
        <v>1.0888252148997135</v>
      </c>
      <c r="AO240">
        <v>60.601487347233565</v>
      </c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1:62" x14ac:dyDescent="0.3">
      <c r="A241" s="1" t="s">
        <v>21</v>
      </c>
      <c r="B241" s="1" t="s">
        <v>111</v>
      </c>
      <c r="C241" s="1" t="s">
        <v>516</v>
      </c>
      <c r="D241" s="1" t="s">
        <v>56</v>
      </c>
      <c r="E241" s="1" t="s">
        <v>46</v>
      </c>
      <c r="F241" s="1">
        <v>10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2">
        <v>13.33</v>
      </c>
      <c r="M241" s="1">
        <v>22</v>
      </c>
      <c r="N241" s="1">
        <v>21</v>
      </c>
      <c r="O241" s="1">
        <v>20</v>
      </c>
      <c r="P241" s="1">
        <v>14</v>
      </c>
      <c r="Q241" s="1">
        <v>2</v>
      </c>
      <c r="R241" s="2">
        <v>1.35</v>
      </c>
      <c r="S241" s="1">
        <v>2</v>
      </c>
      <c r="T241" s="2">
        <v>13.5</v>
      </c>
      <c r="U241" s="2">
        <v>2.7</v>
      </c>
      <c r="V241" s="10">
        <v>4</v>
      </c>
      <c r="W241" s="10">
        <v>1</v>
      </c>
      <c r="X241" s="10">
        <v>0.39300000000000002</v>
      </c>
      <c r="Y241" s="10">
        <v>7</v>
      </c>
      <c r="Z241" s="10">
        <v>3</v>
      </c>
      <c r="AA241" s="10">
        <v>0</v>
      </c>
      <c r="AB241" s="10">
        <v>2</v>
      </c>
      <c r="AC241" s="10">
        <v>0</v>
      </c>
      <c r="AD241" s="12">
        <v>0.33333333333333331</v>
      </c>
      <c r="AE241" s="11">
        <v>14.853713428357089</v>
      </c>
      <c r="AF241" s="11">
        <v>1.350337584396099</v>
      </c>
      <c r="AG241" s="11">
        <v>9.4523630907726943</v>
      </c>
      <c r="AH241" s="13">
        <v>0.14285714285714285</v>
      </c>
      <c r="AI241" s="1">
        <v>56</v>
      </c>
      <c r="AJ241" s="1" t="s">
        <v>909</v>
      </c>
      <c r="AK241" s="1" t="s">
        <v>278</v>
      </c>
      <c r="AL241" s="1" t="s">
        <v>268</v>
      </c>
      <c r="AM241" s="1" t="s">
        <v>783</v>
      </c>
      <c r="AN241">
        <v>1.0888252148997135</v>
      </c>
      <c r="AO241">
        <v>46.416250308918158</v>
      </c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1:62" x14ac:dyDescent="0.3">
      <c r="A242" s="1" t="s">
        <v>21</v>
      </c>
      <c r="B242" s="1" t="s">
        <v>68</v>
      </c>
      <c r="C242" s="1" t="s">
        <v>521</v>
      </c>
      <c r="D242" s="1" t="s">
        <v>56</v>
      </c>
      <c r="E242" s="1" t="s">
        <v>38</v>
      </c>
      <c r="F242" s="1">
        <v>9</v>
      </c>
      <c r="G242" s="1">
        <v>2</v>
      </c>
      <c r="H242" s="1">
        <v>0</v>
      </c>
      <c r="I242" s="1">
        <v>0</v>
      </c>
      <c r="J242" s="1">
        <v>0</v>
      </c>
      <c r="K242" s="1">
        <v>0</v>
      </c>
      <c r="L242" s="2">
        <v>12.67</v>
      </c>
      <c r="M242" s="1">
        <v>8</v>
      </c>
      <c r="N242" s="1">
        <v>18</v>
      </c>
      <c r="O242" s="1">
        <v>14</v>
      </c>
      <c r="P242" s="1">
        <v>18</v>
      </c>
      <c r="Q242" s="1">
        <v>11</v>
      </c>
      <c r="R242" s="2">
        <v>7.82</v>
      </c>
      <c r="S242" s="1">
        <v>0</v>
      </c>
      <c r="T242" s="2">
        <v>9.9499999999999993</v>
      </c>
      <c r="U242" s="2">
        <v>2.0499999999999998</v>
      </c>
      <c r="V242" s="10">
        <v>4</v>
      </c>
      <c r="W242" s="10">
        <v>1</v>
      </c>
      <c r="X242" s="10">
        <v>0.17</v>
      </c>
      <c r="Y242" s="10">
        <v>7</v>
      </c>
      <c r="Z242" s="10">
        <v>3</v>
      </c>
      <c r="AA242" s="10">
        <v>1</v>
      </c>
      <c r="AB242" s="10">
        <v>0</v>
      </c>
      <c r="AC242" s="10">
        <v>0</v>
      </c>
      <c r="AD242" s="12">
        <v>0</v>
      </c>
      <c r="AE242" s="11">
        <v>5.6827150749802682</v>
      </c>
      <c r="AF242" s="11">
        <v>0</v>
      </c>
      <c r="AG242" s="11">
        <v>12.786108918705603</v>
      </c>
      <c r="AH242" s="13">
        <v>0.61111111111111116</v>
      </c>
      <c r="AI242" s="1">
        <v>56</v>
      </c>
      <c r="AJ242" s="1" t="s">
        <v>909</v>
      </c>
      <c r="AK242" s="1" t="s">
        <v>283</v>
      </c>
      <c r="AL242" s="1" t="s">
        <v>268</v>
      </c>
      <c r="AM242" s="1" t="s">
        <v>788</v>
      </c>
      <c r="AN242">
        <v>1.0888252148997135</v>
      </c>
      <c r="AO242">
        <v>62.976822027175395</v>
      </c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1:62" x14ac:dyDescent="0.3">
      <c r="A243" s="1" t="s">
        <v>21</v>
      </c>
      <c r="B243" s="1" t="s">
        <v>54</v>
      </c>
      <c r="C243" s="1" t="s">
        <v>869</v>
      </c>
      <c r="D243" s="1" t="s">
        <v>56</v>
      </c>
      <c r="E243" s="1" t="s">
        <v>46</v>
      </c>
      <c r="F243" s="1">
        <v>10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2">
        <v>14.67</v>
      </c>
      <c r="M243" s="1">
        <v>11</v>
      </c>
      <c r="N243" s="1">
        <v>15</v>
      </c>
      <c r="O243" s="1">
        <v>15</v>
      </c>
      <c r="P243" s="1">
        <v>18</v>
      </c>
      <c r="Q243" s="1">
        <v>11</v>
      </c>
      <c r="R243" s="2">
        <v>6.75</v>
      </c>
      <c r="S243" s="1">
        <v>1</v>
      </c>
      <c r="T243" s="2">
        <v>9.1999999999999993</v>
      </c>
      <c r="U243" s="2">
        <v>1.98</v>
      </c>
      <c r="V243" s="10">
        <v>1</v>
      </c>
      <c r="W243" s="10">
        <v>0</v>
      </c>
      <c r="X243" s="10">
        <v>0.22900000000000001</v>
      </c>
      <c r="Y243" s="10">
        <v>7</v>
      </c>
      <c r="Z243" s="10">
        <v>3</v>
      </c>
      <c r="AA243" s="10">
        <v>0</v>
      </c>
      <c r="AB243" s="10">
        <v>1</v>
      </c>
      <c r="AC243" s="10">
        <v>0</v>
      </c>
      <c r="AD243" s="12">
        <v>0</v>
      </c>
      <c r="AE243" s="11">
        <v>6.7484662576687118</v>
      </c>
      <c r="AF243" s="11">
        <v>0.61349693251533743</v>
      </c>
      <c r="AG243" s="11">
        <v>11.042944785276074</v>
      </c>
      <c r="AH243" s="13">
        <v>0.61111111111111116</v>
      </c>
      <c r="AI243" s="1">
        <v>56</v>
      </c>
      <c r="AJ243" s="1" t="s">
        <v>909</v>
      </c>
      <c r="AK243" s="1" t="s">
        <v>868</v>
      </c>
      <c r="AL243" s="1" t="s">
        <v>268</v>
      </c>
      <c r="AM243" s="1" t="s">
        <v>870</v>
      </c>
      <c r="AN243">
        <v>1.0888252148997135</v>
      </c>
      <c r="AO243">
        <v>68.110802083738605</v>
      </c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1:62" x14ac:dyDescent="0.3">
      <c r="A244" s="1" t="s">
        <v>21</v>
      </c>
      <c r="B244" s="1" t="s">
        <v>87</v>
      </c>
      <c r="C244" s="1" t="s">
        <v>512</v>
      </c>
      <c r="D244" s="1" t="s">
        <v>56</v>
      </c>
      <c r="E244" s="1" t="s">
        <v>46</v>
      </c>
      <c r="F244" s="1">
        <v>9</v>
      </c>
      <c r="G244" s="1">
        <v>7</v>
      </c>
      <c r="H244" s="1">
        <v>3</v>
      </c>
      <c r="I244" s="1">
        <v>0</v>
      </c>
      <c r="J244" s="1">
        <v>0</v>
      </c>
      <c r="K244" s="1">
        <v>0</v>
      </c>
      <c r="L244" s="2">
        <v>28.67</v>
      </c>
      <c r="M244" s="1">
        <v>21</v>
      </c>
      <c r="N244" s="1">
        <v>19</v>
      </c>
      <c r="O244" s="1">
        <v>14</v>
      </c>
      <c r="P244" s="1">
        <v>19</v>
      </c>
      <c r="Q244" s="1">
        <v>32</v>
      </c>
      <c r="R244" s="2">
        <v>10.050000000000001</v>
      </c>
      <c r="S244" s="1">
        <v>2</v>
      </c>
      <c r="T244" s="2">
        <v>4.4000000000000004</v>
      </c>
      <c r="U244" s="2">
        <v>1.4</v>
      </c>
      <c r="V244" s="10">
        <v>5</v>
      </c>
      <c r="W244" s="10">
        <v>0</v>
      </c>
      <c r="X244" s="10">
        <v>0.19400000000000001</v>
      </c>
      <c r="Y244" s="10">
        <v>6</v>
      </c>
      <c r="Z244" s="10">
        <v>2</v>
      </c>
      <c r="AA244" s="10">
        <v>0</v>
      </c>
      <c r="AB244" s="10">
        <v>0</v>
      </c>
      <c r="AC244" s="10">
        <v>0</v>
      </c>
      <c r="AD244" s="12">
        <v>1</v>
      </c>
      <c r="AE244" s="11">
        <v>6.5922567143355426</v>
      </c>
      <c r="AF244" s="11">
        <v>0.62783397279386111</v>
      </c>
      <c r="AG244" s="11">
        <v>5.9644227415416813</v>
      </c>
      <c r="AH244" s="13">
        <v>1.6842105263157894</v>
      </c>
      <c r="AI244" s="1">
        <v>56</v>
      </c>
      <c r="AJ244" s="1" t="s">
        <v>909</v>
      </c>
      <c r="AK244" s="1" t="s">
        <v>274</v>
      </c>
      <c r="AL244" s="1" t="s">
        <v>268</v>
      </c>
      <c r="AM244" s="1" t="s">
        <v>779</v>
      </c>
      <c r="AN244">
        <v>1.0888252148997135</v>
      </c>
      <c r="AO244">
        <v>142.41349526599885</v>
      </c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1:62" x14ac:dyDescent="0.3">
      <c r="A245" s="1" t="s">
        <v>21</v>
      </c>
      <c r="B245" s="1" t="s">
        <v>64</v>
      </c>
      <c r="C245" s="1" t="s">
        <v>522</v>
      </c>
      <c r="D245" s="1" t="s">
        <v>37</v>
      </c>
      <c r="E245" s="1" t="s">
        <v>38</v>
      </c>
      <c r="F245" s="1">
        <v>6</v>
      </c>
      <c r="G245" s="1">
        <v>1</v>
      </c>
      <c r="H245" s="1">
        <v>0</v>
      </c>
      <c r="I245" s="1">
        <v>2</v>
      </c>
      <c r="J245" s="1">
        <v>0</v>
      </c>
      <c r="K245" s="1">
        <v>0</v>
      </c>
      <c r="L245" s="2">
        <v>4.33</v>
      </c>
      <c r="M245" s="1">
        <v>5</v>
      </c>
      <c r="N245" s="1">
        <v>17</v>
      </c>
      <c r="O245" s="1">
        <v>16</v>
      </c>
      <c r="P245" s="1">
        <v>14</v>
      </c>
      <c r="Q245" s="1">
        <v>4</v>
      </c>
      <c r="R245" s="2">
        <v>8.31</v>
      </c>
      <c r="S245" s="1">
        <v>0</v>
      </c>
      <c r="T245" s="2">
        <v>33.229999999999997</v>
      </c>
      <c r="U245" s="2">
        <v>4.38</v>
      </c>
      <c r="V245" s="10">
        <v>1</v>
      </c>
      <c r="W245" s="10">
        <v>1</v>
      </c>
      <c r="X245" s="10">
        <v>0.33300000000000002</v>
      </c>
      <c r="Y245" s="10">
        <v>6</v>
      </c>
      <c r="Z245" s="10">
        <v>2</v>
      </c>
      <c r="AA245" s="10">
        <v>0</v>
      </c>
      <c r="AB245" s="10">
        <v>1</v>
      </c>
      <c r="AC245" s="10">
        <v>0</v>
      </c>
      <c r="AD245" s="12">
        <v>0</v>
      </c>
      <c r="AE245" s="11">
        <v>10.392609699769052</v>
      </c>
      <c r="AF245" s="11">
        <v>0</v>
      </c>
      <c r="AG245" s="11">
        <v>29.099307159353351</v>
      </c>
      <c r="AH245" s="13">
        <v>0.2857142857142857</v>
      </c>
      <c r="AI245" s="1">
        <v>56</v>
      </c>
      <c r="AJ245" s="1" t="s">
        <v>909</v>
      </c>
      <c r="AK245" s="1" t="s">
        <v>284</v>
      </c>
      <c r="AL245" s="1" t="s">
        <v>268</v>
      </c>
      <c r="AM245" s="1" t="s">
        <v>789</v>
      </c>
      <c r="AN245">
        <v>1.0888252148997135</v>
      </c>
      <c r="AO245">
        <v>18.857038193511741</v>
      </c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1:62" x14ac:dyDescent="0.3">
      <c r="A246" s="1" t="s">
        <v>21</v>
      </c>
      <c r="B246" s="1" t="s">
        <v>970</v>
      </c>
      <c r="C246" s="1" t="s">
        <v>508</v>
      </c>
      <c r="D246" s="1" t="s">
        <v>37</v>
      </c>
      <c r="E246" s="1" t="s">
        <v>46</v>
      </c>
      <c r="F246" s="1">
        <v>8</v>
      </c>
      <c r="G246" s="1">
        <v>4</v>
      </c>
      <c r="H246" s="1">
        <v>2</v>
      </c>
      <c r="I246" s="1">
        <v>0</v>
      </c>
      <c r="J246" s="1">
        <v>1</v>
      </c>
      <c r="K246" s="1">
        <v>0</v>
      </c>
      <c r="L246" s="2">
        <v>25.67</v>
      </c>
      <c r="M246" s="1">
        <v>22</v>
      </c>
      <c r="N246" s="1">
        <v>19</v>
      </c>
      <c r="O246" s="1">
        <v>12</v>
      </c>
      <c r="P246" s="1">
        <v>16</v>
      </c>
      <c r="Q246" s="1">
        <v>40</v>
      </c>
      <c r="R246" s="2">
        <v>14.03</v>
      </c>
      <c r="S246" s="1">
        <v>3</v>
      </c>
      <c r="T246" s="2">
        <v>4.21</v>
      </c>
      <c r="U246" s="2">
        <v>1.48</v>
      </c>
      <c r="V246" s="10">
        <v>3</v>
      </c>
      <c r="W246" s="10">
        <v>2</v>
      </c>
      <c r="X246" s="10">
        <v>0.23400000000000001</v>
      </c>
      <c r="Y246" s="10">
        <v>6</v>
      </c>
      <c r="Z246" s="10">
        <v>1</v>
      </c>
      <c r="AA246" s="10">
        <v>0</v>
      </c>
      <c r="AB246" s="10">
        <v>2</v>
      </c>
      <c r="AC246" s="10">
        <v>0</v>
      </c>
      <c r="AD246" s="12">
        <v>1</v>
      </c>
      <c r="AE246" s="11">
        <v>7.713283989092325</v>
      </c>
      <c r="AF246" s="11">
        <v>1.0518114530580445</v>
      </c>
      <c r="AG246" s="11">
        <v>5.6096610829762366</v>
      </c>
      <c r="AH246" s="13">
        <v>2.5</v>
      </c>
      <c r="AI246" s="1">
        <v>56</v>
      </c>
      <c r="AJ246" s="1" t="s">
        <v>909</v>
      </c>
      <c r="AK246" s="1" t="s">
        <v>269</v>
      </c>
      <c r="AL246" s="1" t="s">
        <v>268</v>
      </c>
      <c r="AM246" s="1" t="s">
        <v>775</v>
      </c>
      <c r="AN246">
        <v>1.0888252148997135</v>
      </c>
      <c r="AO246">
        <v>148.84070764142402</v>
      </c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1:62" x14ac:dyDescent="0.3">
      <c r="A247" s="1" t="s">
        <v>21</v>
      </c>
      <c r="B247" s="1" t="s">
        <v>35</v>
      </c>
      <c r="C247" s="1" t="s">
        <v>513</v>
      </c>
      <c r="D247" s="1" t="s">
        <v>52</v>
      </c>
      <c r="E247" s="1" t="s">
        <v>38</v>
      </c>
      <c r="F247" s="1">
        <v>11</v>
      </c>
      <c r="G247" s="1">
        <v>0</v>
      </c>
      <c r="H247" s="1">
        <v>3</v>
      </c>
      <c r="I247" s="1">
        <v>1</v>
      </c>
      <c r="J247" s="1">
        <v>1</v>
      </c>
      <c r="K247" s="1">
        <v>0</v>
      </c>
      <c r="L247" s="2">
        <v>23.33</v>
      </c>
      <c r="M247" s="1">
        <v>21</v>
      </c>
      <c r="N247" s="1">
        <v>17</v>
      </c>
      <c r="O247" s="1">
        <v>14</v>
      </c>
      <c r="P247" s="1">
        <v>18</v>
      </c>
      <c r="Q247" s="1">
        <v>23</v>
      </c>
      <c r="R247" s="2">
        <v>8.8699999999999992</v>
      </c>
      <c r="S247" s="1">
        <v>0</v>
      </c>
      <c r="T247" s="2">
        <v>5.4</v>
      </c>
      <c r="U247" s="2">
        <v>1.67</v>
      </c>
      <c r="V247" s="10">
        <v>4</v>
      </c>
      <c r="W247" s="10">
        <v>0</v>
      </c>
      <c r="X247" s="10">
        <v>0.25900000000000001</v>
      </c>
      <c r="Y247" s="10">
        <v>5</v>
      </c>
      <c r="Z247" s="10">
        <v>0</v>
      </c>
      <c r="AA247" s="10">
        <v>0</v>
      </c>
      <c r="AB247" s="10">
        <v>2</v>
      </c>
      <c r="AC247" s="10">
        <v>1</v>
      </c>
      <c r="AD247" s="12">
        <v>0.75</v>
      </c>
      <c r="AE247" s="11">
        <v>8.1011573081868846</v>
      </c>
      <c r="AF247" s="11">
        <v>0</v>
      </c>
      <c r="AG247" s="11">
        <v>6.9438491213030442</v>
      </c>
      <c r="AH247" s="13">
        <v>1.2777777777777777</v>
      </c>
      <c r="AI247" s="1">
        <v>56</v>
      </c>
      <c r="AJ247" s="1" t="s">
        <v>909</v>
      </c>
      <c r="AK247" s="1" t="s">
        <v>275</v>
      </c>
      <c r="AL247" s="1" t="s">
        <v>268</v>
      </c>
      <c r="AM247" s="1" t="s">
        <v>780</v>
      </c>
      <c r="AN247">
        <v>1.0888252148997135</v>
      </c>
      <c r="AO247">
        <v>116.04062577229537</v>
      </c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1:62" x14ac:dyDescent="0.3">
      <c r="A248" s="1" t="s">
        <v>21</v>
      </c>
      <c r="B248" s="1" t="s">
        <v>94</v>
      </c>
      <c r="C248" s="1" t="s">
        <v>1658</v>
      </c>
      <c r="D248" s="1" t="s">
        <v>52</v>
      </c>
      <c r="E248" s="1" t="s">
        <v>46</v>
      </c>
      <c r="F248" s="1">
        <v>5</v>
      </c>
      <c r="G248" s="1">
        <v>3</v>
      </c>
      <c r="H248" s="1">
        <v>1</v>
      </c>
      <c r="I248" s="1">
        <v>0</v>
      </c>
      <c r="J248" s="1">
        <v>1</v>
      </c>
      <c r="K248" s="1">
        <v>0</v>
      </c>
      <c r="L248" s="2">
        <v>17.670000000000002</v>
      </c>
      <c r="M248" s="1">
        <v>6</v>
      </c>
      <c r="N248" s="1">
        <v>2</v>
      </c>
      <c r="O248" s="1">
        <v>2</v>
      </c>
      <c r="P248" s="1">
        <v>5</v>
      </c>
      <c r="Q248" s="1">
        <v>26</v>
      </c>
      <c r="R248" s="2">
        <v>13.25</v>
      </c>
      <c r="S248" s="1">
        <v>0</v>
      </c>
      <c r="T248" s="2">
        <v>1.02</v>
      </c>
      <c r="U248" s="2">
        <v>0.62</v>
      </c>
      <c r="V248" s="10">
        <v>1</v>
      </c>
      <c r="W248" s="10">
        <v>0</v>
      </c>
      <c r="X248" s="10">
        <v>0.107</v>
      </c>
      <c r="Y248" s="10">
        <v>4</v>
      </c>
      <c r="Z248" s="10">
        <v>0</v>
      </c>
      <c r="AA248" s="10">
        <v>1</v>
      </c>
      <c r="AB248" s="10">
        <v>1</v>
      </c>
      <c r="AC248" s="10">
        <v>0</v>
      </c>
      <c r="AD248" s="12">
        <v>1</v>
      </c>
      <c r="AE248" s="11">
        <v>3.0560271646859083</v>
      </c>
      <c r="AF248" s="11">
        <v>0</v>
      </c>
      <c r="AG248" s="11">
        <v>2.5466893039049232</v>
      </c>
      <c r="AH248" s="13">
        <v>5.2</v>
      </c>
      <c r="AI248" s="1">
        <v>56</v>
      </c>
      <c r="AJ248" s="1" t="s">
        <v>909</v>
      </c>
      <c r="AK248" s="1" t="s">
        <v>1669</v>
      </c>
      <c r="AL248" s="1" t="s">
        <v>268</v>
      </c>
      <c r="AM248" s="1" t="s">
        <v>1670</v>
      </c>
      <c r="AN248">
        <v>1.0888252148997135</v>
      </c>
      <c r="AO248">
        <v>614.33272467685788</v>
      </c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1:62" x14ac:dyDescent="0.3">
      <c r="A249" s="1" t="s">
        <v>21</v>
      </c>
      <c r="B249" s="1" t="s">
        <v>50</v>
      </c>
      <c r="C249" s="1" t="s">
        <v>518</v>
      </c>
      <c r="D249" s="1" t="s">
        <v>56</v>
      </c>
      <c r="E249" s="1" t="s">
        <v>46</v>
      </c>
      <c r="F249" s="1">
        <v>7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2">
        <v>6.67</v>
      </c>
      <c r="M249" s="1">
        <v>10</v>
      </c>
      <c r="N249" s="1">
        <v>16</v>
      </c>
      <c r="O249" s="1">
        <v>13</v>
      </c>
      <c r="P249" s="1">
        <v>9</v>
      </c>
      <c r="Q249" s="1">
        <v>13</v>
      </c>
      <c r="R249" s="2">
        <v>17.55</v>
      </c>
      <c r="S249" s="1">
        <v>0</v>
      </c>
      <c r="T249" s="2">
        <v>17.55</v>
      </c>
      <c r="U249" s="2">
        <v>2.85</v>
      </c>
      <c r="V249" s="10">
        <v>0</v>
      </c>
      <c r="W249" s="10">
        <v>0</v>
      </c>
      <c r="X249" s="10">
        <v>0.33300000000000002</v>
      </c>
      <c r="Y249" s="10">
        <v>3</v>
      </c>
      <c r="Z249" s="10">
        <v>3</v>
      </c>
      <c r="AA249" s="10">
        <v>0</v>
      </c>
      <c r="AB249" s="10">
        <v>0</v>
      </c>
      <c r="AC249" s="10">
        <v>1</v>
      </c>
      <c r="AD249" s="12">
        <v>0</v>
      </c>
      <c r="AE249" s="11">
        <v>13.493253373313344</v>
      </c>
      <c r="AF249" s="11">
        <v>0</v>
      </c>
      <c r="AG249" s="11">
        <v>12.143928035982009</v>
      </c>
      <c r="AH249" s="13">
        <v>1.4444444444444444</v>
      </c>
      <c r="AI249" s="1">
        <v>56</v>
      </c>
      <c r="AJ249" s="1" t="s">
        <v>909</v>
      </c>
      <c r="AK249" s="1" t="s">
        <v>280</v>
      </c>
      <c r="AL249" s="1" t="s">
        <v>268</v>
      </c>
      <c r="AM249" s="1" t="s">
        <v>785</v>
      </c>
      <c r="AN249">
        <v>1.0888252148997135</v>
      </c>
      <c r="AO249">
        <v>35.70480792993704</v>
      </c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1:62" x14ac:dyDescent="0.3">
      <c r="A250" s="1" t="s">
        <v>21</v>
      </c>
      <c r="B250" s="1" t="s">
        <v>176</v>
      </c>
      <c r="C250" s="1" t="s">
        <v>519</v>
      </c>
      <c r="D250" s="1" t="s">
        <v>56</v>
      </c>
      <c r="E250" s="1" t="s">
        <v>38</v>
      </c>
      <c r="F250" s="1">
        <v>12</v>
      </c>
      <c r="G250" s="1">
        <v>2</v>
      </c>
      <c r="H250" s="1">
        <v>1</v>
      </c>
      <c r="I250" s="1">
        <v>1</v>
      </c>
      <c r="J250" s="1">
        <v>3</v>
      </c>
      <c r="K250" s="1">
        <v>0</v>
      </c>
      <c r="L250" s="2">
        <v>27.67</v>
      </c>
      <c r="M250" s="1">
        <v>26</v>
      </c>
      <c r="N250" s="1">
        <v>12</v>
      </c>
      <c r="O250" s="1">
        <v>11</v>
      </c>
      <c r="P250" s="1">
        <v>12</v>
      </c>
      <c r="Q250" s="1">
        <v>19</v>
      </c>
      <c r="R250" s="2">
        <v>6.18</v>
      </c>
      <c r="S250" s="1">
        <v>3</v>
      </c>
      <c r="T250" s="2">
        <v>3.58</v>
      </c>
      <c r="U250" s="2">
        <v>1.37</v>
      </c>
      <c r="V250" s="10">
        <v>2</v>
      </c>
      <c r="W250" s="10">
        <v>0</v>
      </c>
      <c r="X250" s="10">
        <v>0.248</v>
      </c>
      <c r="Y250" s="10">
        <v>3</v>
      </c>
      <c r="Z250" s="10">
        <v>0</v>
      </c>
      <c r="AA250" s="10">
        <v>0</v>
      </c>
      <c r="AB250" s="10">
        <v>0</v>
      </c>
      <c r="AC250" s="10">
        <v>1</v>
      </c>
      <c r="AD250" s="12">
        <v>0.5</v>
      </c>
      <c r="AE250" s="11">
        <v>8.4568124322370792</v>
      </c>
      <c r="AF250" s="11">
        <v>0.97578604987350914</v>
      </c>
      <c r="AG250" s="11">
        <v>3.9031441994940366</v>
      </c>
      <c r="AH250" s="13">
        <v>1.5833333333333333</v>
      </c>
      <c r="AI250" s="1">
        <v>56</v>
      </c>
      <c r="AJ250" s="1" t="s">
        <v>909</v>
      </c>
      <c r="AK250" s="1" t="s">
        <v>281</v>
      </c>
      <c r="AL250" s="1" t="s">
        <v>268</v>
      </c>
      <c r="AM250" s="1" t="s">
        <v>786</v>
      </c>
      <c r="AN250">
        <v>1.0888252148997135</v>
      </c>
      <c r="AO250">
        <v>175.03334613698186</v>
      </c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1:62" x14ac:dyDescent="0.3">
      <c r="A251" s="1" t="s">
        <v>21</v>
      </c>
      <c r="B251" s="1" t="s">
        <v>271</v>
      </c>
      <c r="C251" s="1" t="s">
        <v>510</v>
      </c>
      <c r="D251" s="1" t="s">
        <v>56</v>
      </c>
      <c r="E251" s="1" t="s">
        <v>46</v>
      </c>
      <c r="F251" s="1">
        <v>7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2">
        <v>16.329999999999998</v>
      </c>
      <c r="M251" s="1">
        <v>17</v>
      </c>
      <c r="N251" s="1">
        <v>14</v>
      </c>
      <c r="O251" s="1">
        <v>10</v>
      </c>
      <c r="P251" s="1">
        <v>12</v>
      </c>
      <c r="Q251" s="1">
        <v>18</v>
      </c>
      <c r="R251" s="2">
        <v>9.92</v>
      </c>
      <c r="S251" s="1">
        <v>1</v>
      </c>
      <c r="T251" s="2">
        <v>5.51</v>
      </c>
      <c r="U251" s="2">
        <v>1.78</v>
      </c>
      <c r="V251" s="10">
        <v>2</v>
      </c>
      <c r="W251" s="10">
        <v>1</v>
      </c>
      <c r="X251" s="10">
        <v>0.26600000000000001</v>
      </c>
      <c r="Y251" s="10">
        <v>3</v>
      </c>
      <c r="Z251" s="10">
        <v>1</v>
      </c>
      <c r="AA251" s="10">
        <v>0</v>
      </c>
      <c r="AB251" s="10">
        <v>0</v>
      </c>
      <c r="AC251" s="10">
        <v>0</v>
      </c>
      <c r="AD251" s="12">
        <v>0.5</v>
      </c>
      <c r="AE251" s="11">
        <v>9.369259032455604</v>
      </c>
      <c r="AF251" s="11">
        <v>0.55113288426209439</v>
      </c>
      <c r="AG251" s="11">
        <v>6.6135946111451327</v>
      </c>
      <c r="AH251" s="13">
        <v>1.5</v>
      </c>
      <c r="AI251" s="1">
        <v>56</v>
      </c>
      <c r="AJ251" s="1" t="s">
        <v>909</v>
      </c>
      <c r="AK251" s="1" t="s">
        <v>272</v>
      </c>
      <c r="AL251" s="1" t="s">
        <v>268</v>
      </c>
      <c r="AM251" s="1" t="s">
        <v>777</v>
      </c>
      <c r="AN251">
        <v>1.0888252148997135</v>
      </c>
      <c r="AO251">
        <v>113.72402525778496</v>
      </c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1:62" x14ac:dyDescent="0.3">
      <c r="A252" s="1" t="s">
        <v>21</v>
      </c>
      <c r="B252" s="1" t="s">
        <v>970</v>
      </c>
      <c r="C252" s="1" t="s">
        <v>507</v>
      </c>
      <c r="D252" s="1" t="s">
        <v>37</v>
      </c>
      <c r="E252" s="1" t="s">
        <v>38</v>
      </c>
      <c r="F252" s="1">
        <v>6</v>
      </c>
      <c r="G252" s="1">
        <v>5</v>
      </c>
      <c r="H252" s="1">
        <v>3</v>
      </c>
      <c r="I252" s="1">
        <v>2</v>
      </c>
      <c r="J252" s="1">
        <v>0</v>
      </c>
      <c r="K252" s="1">
        <v>0</v>
      </c>
      <c r="L252" s="2">
        <v>31</v>
      </c>
      <c r="M252" s="1">
        <v>25</v>
      </c>
      <c r="N252" s="1">
        <v>15</v>
      </c>
      <c r="O252" s="1">
        <v>10</v>
      </c>
      <c r="P252" s="1">
        <v>9</v>
      </c>
      <c r="Q252" s="1">
        <v>32</v>
      </c>
      <c r="R252" s="2">
        <v>9.2899999999999991</v>
      </c>
      <c r="S252" s="1">
        <v>2</v>
      </c>
      <c r="T252" s="2">
        <v>2.9</v>
      </c>
      <c r="U252" s="2">
        <v>1.1000000000000001</v>
      </c>
      <c r="V252" s="10">
        <v>3</v>
      </c>
      <c r="W252" s="10">
        <v>2</v>
      </c>
      <c r="X252" s="10">
        <v>0.216</v>
      </c>
      <c r="Y252" s="10">
        <v>3</v>
      </c>
      <c r="Z252" s="10">
        <v>0</v>
      </c>
      <c r="AA252" s="10">
        <v>0</v>
      </c>
      <c r="AB252" s="10">
        <v>1</v>
      </c>
      <c r="AC252" s="10">
        <v>0</v>
      </c>
      <c r="AD252" s="12">
        <v>0.6</v>
      </c>
      <c r="AE252" s="11">
        <v>7.258064516129032</v>
      </c>
      <c r="AF252" s="11">
        <v>0.58064516129032251</v>
      </c>
      <c r="AG252" s="11">
        <v>2.612903225806452</v>
      </c>
      <c r="AH252" s="13">
        <v>3.5555555555555554</v>
      </c>
      <c r="AI252" s="1">
        <v>56</v>
      </c>
      <c r="AJ252" s="1" t="s">
        <v>909</v>
      </c>
      <c r="AK252" s="1" t="s">
        <v>267</v>
      </c>
      <c r="AL252" s="1" t="s">
        <v>268</v>
      </c>
      <c r="AM252" s="1" t="s">
        <v>774</v>
      </c>
      <c r="AN252">
        <v>1.0888252148997135</v>
      </c>
      <c r="AO252">
        <v>216.07564798979143</v>
      </c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1:62" x14ac:dyDescent="0.3">
      <c r="A253" s="1" t="s">
        <v>21</v>
      </c>
      <c r="B253" s="1" t="s">
        <v>89</v>
      </c>
      <c r="C253" s="1" t="s">
        <v>517</v>
      </c>
      <c r="D253" s="1" t="s">
        <v>45</v>
      </c>
      <c r="E253" s="1" t="s">
        <v>38</v>
      </c>
      <c r="F253" s="1">
        <v>10</v>
      </c>
      <c r="G253" s="1">
        <v>5</v>
      </c>
      <c r="H253" s="1">
        <v>4</v>
      </c>
      <c r="I253" s="1">
        <v>0</v>
      </c>
      <c r="J253" s="1">
        <v>0</v>
      </c>
      <c r="K253" s="1">
        <v>0</v>
      </c>
      <c r="L253" s="2">
        <v>28.67</v>
      </c>
      <c r="M253" s="1">
        <v>14</v>
      </c>
      <c r="N253" s="1">
        <v>7</v>
      </c>
      <c r="O253" s="1">
        <v>7</v>
      </c>
      <c r="P253" s="1">
        <v>16</v>
      </c>
      <c r="Q253" s="1">
        <v>48</v>
      </c>
      <c r="R253" s="2">
        <v>15.07</v>
      </c>
      <c r="S253" s="1">
        <v>3</v>
      </c>
      <c r="T253" s="2">
        <v>2.2000000000000002</v>
      </c>
      <c r="U253" s="2">
        <v>1.05</v>
      </c>
      <c r="V253" s="10">
        <v>0</v>
      </c>
      <c r="W253" s="10">
        <v>0</v>
      </c>
      <c r="X253" s="10">
        <v>0.14399999999999999</v>
      </c>
      <c r="Y253" s="10">
        <v>2</v>
      </c>
      <c r="Z253" s="10">
        <v>1</v>
      </c>
      <c r="AA253" s="10">
        <v>0</v>
      </c>
      <c r="AB253" s="10">
        <v>0</v>
      </c>
      <c r="AC253" s="10">
        <v>1</v>
      </c>
      <c r="AD253" s="12">
        <v>1</v>
      </c>
      <c r="AE253" s="11">
        <v>4.3948378095570284</v>
      </c>
      <c r="AF253" s="11">
        <v>0.94175095919079166</v>
      </c>
      <c r="AG253" s="11">
        <v>5.0226717823508888</v>
      </c>
      <c r="AH253" s="13">
        <v>3</v>
      </c>
      <c r="AI253" s="1">
        <v>56</v>
      </c>
      <c r="AJ253" s="1" t="s">
        <v>909</v>
      </c>
      <c r="AK253" s="1" t="s">
        <v>279</v>
      </c>
      <c r="AL253" s="1" t="s">
        <v>268</v>
      </c>
      <c r="AM253" s="1" t="s">
        <v>784</v>
      </c>
      <c r="AN253">
        <v>1.0888252148997135</v>
      </c>
      <c r="AO253">
        <v>284.82699053199769</v>
      </c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spans="1:62" x14ac:dyDescent="0.3">
      <c r="A254" s="1" t="s">
        <v>21</v>
      </c>
      <c r="B254" s="1" t="s">
        <v>966</v>
      </c>
      <c r="C254" s="1" t="s">
        <v>968</v>
      </c>
      <c r="D254" s="1" t="s">
        <v>56</v>
      </c>
      <c r="E254" s="1" t="s">
        <v>46</v>
      </c>
      <c r="F254" s="1">
        <v>8</v>
      </c>
      <c r="G254" s="1">
        <v>0</v>
      </c>
      <c r="H254" s="1">
        <v>2</v>
      </c>
      <c r="I254" s="1">
        <v>1</v>
      </c>
      <c r="J254" s="1">
        <v>1</v>
      </c>
      <c r="K254" s="1">
        <v>0</v>
      </c>
      <c r="L254" s="2">
        <v>26.33</v>
      </c>
      <c r="M254" s="1">
        <v>27</v>
      </c>
      <c r="N254" s="1">
        <v>14</v>
      </c>
      <c r="O254" s="1">
        <v>9</v>
      </c>
      <c r="P254" s="1">
        <v>7</v>
      </c>
      <c r="Q254" s="1">
        <v>19</v>
      </c>
      <c r="R254" s="2">
        <v>6.49</v>
      </c>
      <c r="S254" s="1">
        <v>2</v>
      </c>
      <c r="T254" s="2">
        <v>3.08</v>
      </c>
      <c r="U254" s="2">
        <v>1.29</v>
      </c>
      <c r="V254" s="10">
        <v>4</v>
      </c>
      <c r="W254" s="10">
        <v>0</v>
      </c>
      <c r="X254" s="10">
        <v>0.27</v>
      </c>
      <c r="Y254" s="10">
        <v>2</v>
      </c>
      <c r="Z254" s="10">
        <v>2</v>
      </c>
      <c r="AA254" s="10">
        <v>0</v>
      </c>
      <c r="AB254" s="10">
        <v>2</v>
      </c>
      <c r="AC254" s="10">
        <v>2</v>
      </c>
      <c r="AD254" s="12">
        <v>0.66666666666666663</v>
      </c>
      <c r="AE254" s="11">
        <v>9.2290163311811622</v>
      </c>
      <c r="AF254" s="11">
        <v>0.68363083934675273</v>
      </c>
      <c r="AG254" s="11">
        <v>2.3927079377136349</v>
      </c>
      <c r="AH254" s="13">
        <v>2.7142857142857144</v>
      </c>
      <c r="AI254" s="1">
        <v>56</v>
      </c>
      <c r="AJ254" s="1" t="s">
        <v>909</v>
      </c>
      <c r="AK254" s="1" t="s">
        <v>967</v>
      </c>
      <c r="AL254" s="1" t="s">
        <v>268</v>
      </c>
      <c r="AM254" s="1" t="s">
        <v>969</v>
      </c>
      <c r="AN254">
        <v>1.0888252148997135</v>
      </c>
      <c r="AO254">
        <v>203.44785037999839</v>
      </c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spans="1:62" x14ac:dyDescent="0.3">
      <c r="A255" s="1" t="s">
        <v>21</v>
      </c>
      <c r="B255" s="1" t="s">
        <v>1104</v>
      </c>
      <c r="C255" s="1" t="s">
        <v>1106</v>
      </c>
      <c r="D255" s="1" t="s">
        <v>52</v>
      </c>
      <c r="E255" s="1" t="s">
        <v>38</v>
      </c>
      <c r="F255" s="1">
        <v>7</v>
      </c>
      <c r="G255" s="1">
        <v>3</v>
      </c>
      <c r="H255" s="1">
        <v>1</v>
      </c>
      <c r="I255" s="1">
        <v>1</v>
      </c>
      <c r="J255" s="1">
        <v>1</v>
      </c>
      <c r="K255" s="1">
        <v>0</v>
      </c>
      <c r="L255" s="2">
        <v>13.33</v>
      </c>
      <c r="M255" s="1">
        <v>9</v>
      </c>
      <c r="N255" s="1">
        <v>8</v>
      </c>
      <c r="O255" s="1">
        <v>7</v>
      </c>
      <c r="P255" s="1">
        <v>13</v>
      </c>
      <c r="Q255" s="1">
        <v>24</v>
      </c>
      <c r="R255" s="2">
        <v>16.2</v>
      </c>
      <c r="S255" s="1">
        <v>1</v>
      </c>
      <c r="T255" s="2">
        <v>4.7300000000000004</v>
      </c>
      <c r="U255" s="2">
        <v>1.65</v>
      </c>
      <c r="V255" s="10">
        <v>4</v>
      </c>
      <c r="W255" s="10">
        <v>0</v>
      </c>
      <c r="X255" s="10">
        <v>0.2</v>
      </c>
      <c r="Y255" s="10">
        <v>2</v>
      </c>
      <c r="Z255" s="10">
        <v>2</v>
      </c>
      <c r="AA255" s="10">
        <v>0</v>
      </c>
      <c r="AB255" s="10">
        <v>1</v>
      </c>
      <c r="AC255" s="10">
        <v>1</v>
      </c>
      <c r="AD255" s="12">
        <v>0.5</v>
      </c>
      <c r="AE255" s="11">
        <v>6.0765191297824455</v>
      </c>
      <c r="AF255" s="11">
        <v>0.67516879219804948</v>
      </c>
      <c r="AG255" s="11">
        <v>8.7771942985746438</v>
      </c>
      <c r="AH255" s="13">
        <v>1.8461538461538463</v>
      </c>
      <c r="AI255" s="1">
        <v>56</v>
      </c>
      <c r="AJ255" s="1" t="s">
        <v>909</v>
      </c>
      <c r="AK255" s="1" t="s">
        <v>1105</v>
      </c>
      <c r="AL255" s="1" t="s">
        <v>268</v>
      </c>
      <c r="AM255" s="1" t="s">
        <v>1107</v>
      </c>
      <c r="AN255">
        <v>1.0888252148997135</v>
      </c>
      <c r="AO255">
        <v>132.47767001488268</v>
      </c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spans="1:62" x14ac:dyDescent="0.3">
      <c r="A256" s="1" t="s">
        <v>21</v>
      </c>
      <c r="B256" s="1" t="s">
        <v>970</v>
      </c>
      <c r="C256" s="1" t="s">
        <v>515</v>
      </c>
      <c r="D256" s="1" t="s">
        <v>56</v>
      </c>
      <c r="E256" s="1" t="s">
        <v>46</v>
      </c>
      <c r="F256" s="1">
        <v>8</v>
      </c>
      <c r="G256" s="1">
        <v>4</v>
      </c>
      <c r="H256" s="1">
        <v>3</v>
      </c>
      <c r="I256" s="1">
        <v>3</v>
      </c>
      <c r="J256" s="1">
        <v>0</v>
      </c>
      <c r="K256" s="1">
        <v>0</v>
      </c>
      <c r="L256" s="2">
        <v>28.33</v>
      </c>
      <c r="M256" s="1">
        <v>24</v>
      </c>
      <c r="N256" s="1">
        <v>15</v>
      </c>
      <c r="O256" s="1">
        <v>8</v>
      </c>
      <c r="P256" s="1">
        <v>12</v>
      </c>
      <c r="Q256" s="1">
        <v>35</v>
      </c>
      <c r="R256" s="2">
        <v>11.12</v>
      </c>
      <c r="S256" s="1">
        <v>2</v>
      </c>
      <c r="T256" s="2">
        <v>2.54</v>
      </c>
      <c r="U256" s="2">
        <v>1.27</v>
      </c>
      <c r="V256" s="10">
        <v>5</v>
      </c>
      <c r="W256" s="10">
        <v>0</v>
      </c>
      <c r="X256" s="10">
        <v>0.224</v>
      </c>
      <c r="Y256" s="10">
        <v>2</v>
      </c>
      <c r="Z256" s="10">
        <v>3</v>
      </c>
      <c r="AA256" s="10">
        <v>2</v>
      </c>
      <c r="AB256" s="10">
        <v>0</v>
      </c>
      <c r="AC256" s="10">
        <v>0</v>
      </c>
      <c r="AD256" s="12">
        <v>0.5</v>
      </c>
      <c r="AE256" s="11">
        <v>7.6244264031062485</v>
      </c>
      <c r="AF256" s="11">
        <v>0.63536886692552064</v>
      </c>
      <c r="AG256" s="11">
        <v>3.8122132015531243</v>
      </c>
      <c r="AH256" s="13">
        <v>2.9166666666666665</v>
      </c>
      <c r="AI256" s="1">
        <v>56</v>
      </c>
      <c r="AJ256" s="1" t="s">
        <v>909</v>
      </c>
      <c r="AK256" s="1" t="s">
        <v>277</v>
      </c>
      <c r="AL256" s="1" t="s">
        <v>268</v>
      </c>
      <c r="AM256" s="1" t="s">
        <v>782</v>
      </c>
      <c r="AN256">
        <v>1.0888252148997135</v>
      </c>
      <c r="AO256">
        <v>246.70054298047052</v>
      </c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spans="1:62" x14ac:dyDescent="0.3">
      <c r="A257" s="1" t="s">
        <v>21</v>
      </c>
      <c r="B257" s="1" t="s">
        <v>131</v>
      </c>
      <c r="C257" s="1" t="s">
        <v>1975</v>
      </c>
      <c r="D257" s="1" t="s">
        <v>56</v>
      </c>
      <c r="E257" s="1" t="s">
        <v>154</v>
      </c>
      <c r="F257" s="1">
        <v>3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2">
        <v>4.67</v>
      </c>
      <c r="M257" s="1">
        <v>6</v>
      </c>
      <c r="N257" s="1">
        <v>2</v>
      </c>
      <c r="O257" s="1">
        <v>2</v>
      </c>
      <c r="P257" s="1">
        <v>2</v>
      </c>
      <c r="Q257" s="1">
        <v>7</v>
      </c>
      <c r="R257" s="2">
        <v>13.5</v>
      </c>
      <c r="S257" s="1">
        <v>0</v>
      </c>
      <c r="T257" s="2">
        <v>3.86</v>
      </c>
      <c r="U257" s="2">
        <v>1.71</v>
      </c>
      <c r="V257" s="10">
        <v>0</v>
      </c>
      <c r="W257" s="10">
        <v>0</v>
      </c>
      <c r="X257" s="10">
        <v>0.28599999999999998</v>
      </c>
      <c r="Y257" s="10">
        <v>1</v>
      </c>
      <c r="Z257" s="10">
        <v>0</v>
      </c>
      <c r="AA257" s="10">
        <v>0</v>
      </c>
      <c r="AB257" s="10">
        <v>0</v>
      </c>
      <c r="AC257" s="10">
        <v>0</v>
      </c>
      <c r="AD257" s="12">
        <v>0</v>
      </c>
      <c r="AE257" s="11">
        <v>11.563169164882225</v>
      </c>
      <c r="AF257" s="11">
        <v>0</v>
      </c>
      <c r="AG257" s="11">
        <v>3.8543897216274092</v>
      </c>
      <c r="AH257" s="13">
        <v>3.5</v>
      </c>
      <c r="AI257" s="1">
        <v>56</v>
      </c>
      <c r="AJ257" s="1" t="s">
        <v>909</v>
      </c>
      <c r="AK257" s="1" t="s">
        <v>1978</v>
      </c>
      <c r="AL257" s="1" t="s">
        <v>268</v>
      </c>
      <c r="AM257" s="1" t="s">
        <v>1979</v>
      </c>
      <c r="AN257">
        <v>1.0888252148997135</v>
      </c>
      <c r="AO257">
        <v>162.33662672808163</v>
      </c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spans="1:62" x14ac:dyDescent="0.3">
      <c r="A258" s="1" t="s">
        <v>21</v>
      </c>
      <c r="B258" s="1" t="s">
        <v>1787</v>
      </c>
      <c r="C258" s="1" t="s">
        <v>511</v>
      </c>
      <c r="D258" s="1" t="s">
        <v>56</v>
      </c>
      <c r="E258" s="1" t="s">
        <v>46</v>
      </c>
      <c r="F258" s="1">
        <v>6</v>
      </c>
      <c r="G258" s="1">
        <v>3</v>
      </c>
      <c r="H258" s="1">
        <v>1</v>
      </c>
      <c r="I258" s="1">
        <v>1</v>
      </c>
      <c r="J258" s="1">
        <v>1</v>
      </c>
      <c r="K258" s="1">
        <v>0</v>
      </c>
      <c r="L258" s="2">
        <v>16.670000000000002</v>
      </c>
      <c r="M258" s="1">
        <v>13</v>
      </c>
      <c r="N258" s="1">
        <v>13</v>
      </c>
      <c r="O258" s="1">
        <v>10</v>
      </c>
      <c r="P258" s="1">
        <v>11</v>
      </c>
      <c r="Q258" s="1">
        <v>18</v>
      </c>
      <c r="R258" s="2">
        <v>9.7200000000000006</v>
      </c>
      <c r="S258" s="1">
        <v>0</v>
      </c>
      <c r="T258" s="2">
        <v>5.4</v>
      </c>
      <c r="U258" s="2">
        <v>1.44</v>
      </c>
      <c r="V258" s="10">
        <v>4</v>
      </c>
      <c r="W258" s="10">
        <v>0</v>
      </c>
      <c r="X258" s="10">
        <v>0.20300000000000001</v>
      </c>
      <c r="Y258" s="10">
        <v>1</v>
      </c>
      <c r="Z258" s="10">
        <v>3</v>
      </c>
      <c r="AA258" s="10">
        <v>0</v>
      </c>
      <c r="AB258" s="10">
        <v>0</v>
      </c>
      <c r="AC258" s="10">
        <v>0</v>
      </c>
      <c r="AD258" s="12">
        <v>0.5</v>
      </c>
      <c r="AE258" s="11">
        <v>7.0185962807438509</v>
      </c>
      <c r="AF258" s="11">
        <v>0</v>
      </c>
      <c r="AG258" s="11">
        <v>5.9388122375524883</v>
      </c>
      <c r="AH258" s="13">
        <v>1.6363636363636365</v>
      </c>
      <c r="AI258" s="1">
        <v>56</v>
      </c>
      <c r="AJ258" s="1" t="s">
        <v>909</v>
      </c>
      <c r="AK258" s="1" t="s">
        <v>273</v>
      </c>
      <c r="AL258" s="1" t="s">
        <v>268</v>
      </c>
      <c r="AM258" s="1" t="s">
        <v>778</v>
      </c>
      <c r="AN258">
        <v>1.0888252148997135</v>
      </c>
      <c r="AO258">
        <v>116.04062577229537</v>
      </c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spans="1:62" x14ac:dyDescent="0.3">
      <c r="A259" s="1" t="s">
        <v>21</v>
      </c>
      <c r="B259" s="1" t="s">
        <v>864</v>
      </c>
      <c r="C259" s="1" t="s">
        <v>866</v>
      </c>
      <c r="D259" s="1" t="s">
        <v>52</v>
      </c>
      <c r="E259" s="1" t="s">
        <v>46</v>
      </c>
      <c r="F259" s="1">
        <v>11</v>
      </c>
      <c r="G259" s="1">
        <v>0</v>
      </c>
      <c r="H259" s="1">
        <v>1</v>
      </c>
      <c r="I259" s="1">
        <v>1</v>
      </c>
      <c r="J259" s="1">
        <v>4</v>
      </c>
      <c r="K259" s="1">
        <v>0</v>
      </c>
      <c r="L259" s="2">
        <v>22.33</v>
      </c>
      <c r="M259" s="1">
        <v>23</v>
      </c>
      <c r="N259" s="1">
        <v>10</v>
      </c>
      <c r="O259" s="1">
        <v>10</v>
      </c>
      <c r="P259" s="1">
        <v>4</v>
      </c>
      <c r="Q259" s="1">
        <v>21</v>
      </c>
      <c r="R259" s="2">
        <v>8.4600000000000009</v>
      </c>
      <c r="S259" s="1">
        <v>1</v>
      </c>
      <c r="T259" s="2">
        <v>4.03</v>
      </c>
      <c r="U259" s="2">
        <v>1.21</v>
      </c>
      <c r="V259" s="10">
        <v>1</v>
      </c>
      <c r="W259" s="10">
        <v>0</v>
      </c>
      <c r="X259" s="10">
        <v>0.27100000000000002</v>
      </c>
      <c r="Y259" s="10">
        <v>1</v>
      </c>
      <c r="Z259" s="10">
        <v>1</v>
      </c>
      <c r="AA259" s="10">
        <v>0</v>
      </c>
      <c r="AB259" s="10">
        <v>2</v>
      </c>
      <c r="AC259" s="10">
        <v>0</v>
      </c>
      <c r="AD259" s="12">
        <v>0.5</v>
      </c>
      <c r="AE259" s="11">
        <v>9.2700403045230626</v>
      </c>
      <c r="AF259" s="11">
        <v>0.40304523063143755</v>
      </c>
      <c r="AG259" s="11">
        <v>1.6121809225257502</v>
      </c>
      <c r="AH259" s="13">
        <v>5.25</v>
      </c>
      <c r="AI259" s="1">
        <v>56</v>
      </c>
      <c r="AJ259" s="1" t="s">
        <v>909</v>
      </c>
      <c r="AK259" s="1" t="s">
        <v>865</v>
      </c>
      <c r="AL259" s="1" t="s">
        <v>268</v>
      </c>
      <c r="AM259" s="1" t="s">
        <v>867</v>
      </c>
      <c r="AN259">
        <v>1.0888252148997135</v>
      </c>
      <c r="AO259">
        <v>155.48867969488711</v>
      </c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spans="1:62" x14ac:dyDescent="0.3">
      <c r="A260" s="1" t="s">
        <v>21</v>
      </c>
      <c r="B260" s="1" t="s">
        <v>970</v>
      </c>
      <c r="C260" s="1" t="s">
        <v>1102</v>
      </c>
      <c r="D260" s="1" t="s">
        <v>56</v>
      </c>
      <c r="E260" s="1" t="s">
        <v>46</v>
      </c>
      <c r="F260" s="1">
        <v>4</v>
      </c>
      <c r="G260" s="1">
        <v>1</v>
      </c>
      <c r="H260" s="1">
        <v>2</v>
      </c>
      <c r="I260" s="1">
        <v>0</v>
      </c>
      <c r="J260" s="1">
        <v>1</v>
      </c>
      <c r="K260" s="1">
        <v>0</v>
      </c>
      <c r="L260" s="2">
        <v>18</v>
      </c>
      <c r="M260" s="1">
        <v>10</v>
      </c>
      <c r="N260" s="1">
        <v>2</v>
      </c>
      <c r="O260" s="1">
        <v>2</v>
      </c>
      <c r="P260" s="1">
        <v>3</v>
      </c>
      <c r="Q260" s="1">
        <v>24</v>
      </c>
      <c r="R260" s="2">
        <v>12</v>
      </c>
      <c r="S260" s="1">
        <v>0</v>
      </c>
      <c r="T260" s="2">
        <v>1</v>
      </c>
      <c r="U260" s="2">
        <v>0.72</v>
      </c>
      <c r="V260" s="10">
        <v>2</v>
      </c>
      <c r="W260" s="10">
        <v>0</v>
      </c>
      <c r="X260" s="10">
        <v>0.16400000000000001</v>
      </c>
      <c r="Y260" s="10">
        <v>1</v>
      </c>
      <c r="Z260" s="10">
        <v>1</v>
      </c>
      <c r="AA260" s="10">
        <v>0</v>
      </c>
      <c r="AB260" s="10">
        <v>0</v>
      </c>
      <c r="AC260" s="10">
        <v>0</v>
      </c>
      <c r="AD260" s="12">
        <v>1</v>
      </c>
      <c r="AE260" s="11">
        <v>5</v>
      </c>
      <c r="AF260" s="11">
        <v>0</v>
      </c>
      <c r="AG260" s="11">
        <v>1.5</v>
      </c>
      <c r="AH260" s="13">
        <v>8</v>
      </c>
      <c r="AI260" s="1">
        <v>56</v>
      </c>
      <c r="AJ260" s="1" t="s">
        <v>909</v>
      </c>
      <c r="AK260" s="1" t="s">
        <v>1101</v>
      </c>
      <c r="AL260" s="1" t="s">
        <v>268</v>
      </c>
      <c r="AM260" s="1" t="s">
        <v>1103</v>
      </c>
      <c r="AN260">
        <v>1.0888252148997135</v>
      </c>
      <c r="AO260">
        <v>626.61937917039506</v>
      </c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spans="1:62" x14ac:dyDescent="0.3">
      <c r="A261" s="1" t="s">
        <v>21</v>
      </c>
      <c r="B261" s="1" t="s">
        <v>48</v>
      </c>
      <c r="C261" s="1" t="s">
        <v>514</v>
      </c>
      <c r="D261" s="1" t="s">
        <v>56</v>
      </c>
      <c r="E261" s="1" t="s">
        <v>38</v>
      </c>
      <c r="F261" s="1">
        <v>10</v>
      </c>
      <c r="G261" s="1">
        <v>5</v>
      </c>
      <c r="H261" s="1">
        <v>1</v>
      </c>
      <c r="I261" s="1">
        <v>3</v>
      </c>
      <c r="J261" s="1">
        <v>0</v>
      </c>
      <c r="K261" s="1">
        <v>0</v>
      </c>
      <c r="L261" s="2">
        <v>24</v>
      </c>
      <c r="M261" s="1">
        <v>22</v>
      </c>
      <c r="N261" s="1">
        <v>26</v>
      </c>
      <c r="O261" s="1">
        <v>20</v>
      </c>
      <c r="P261" s="1">
        <v>27</v>
      </c>
      <c r="Q261" s="1">
        <v>20</v>
      </c>
      <c r="R261" s="2">
        <v>7.5</v>
      </c>
      <c r="S261" s="1">
        <v>3</v>
      </c>
      <c r="T261" s="2">
        <v>7.5</v>
      </c>
      <c r="U261" s="2">
        <v>2.04</v>
      </c>
      <c r="V261" s="10">
        <v>1</v>
      </c>
      <c r="W261" s="10">
        <v>0</v>
      </c>
      <c r="X261" s="10">
        <v>0.23699999999999999</v>
      </c>
      <c r="Y261" s="10">
        <v>0</v>
      </c>
      <c r="Z261" s="10">
        <v>2</v>
      </c>
      <c r="AA261" s="10">
        <v>0</v>
      </c>
      <c r="AB261" s="10">
        <v>2</v>
      </c>
      <c r="AC261" s="10">
        <v>0</v>
      </c>
      <c r="AD261" s="12">
        <v>0.25</v>
      </c>
      <c r="AE261" s="11">
        <v>8.25</v>
      </c>
      <c r="AF261" s="11">
        <v>1.125</v>
      </c>
      <c r="AG261" s="11">
        <v>10.125</v>
      </c>
      <c r="AH261" s="13">
        <v>0.7407407407407407</v>
      </c>
      <c r="AI261" s="1">
        <v>56</v>
      </c>
      <c r="AJ261" s="1" t="s">
        <v>909</v>
      </c>
      <c r="AK261" s="1" t="s">
        <v>276</v>
      </c>
      <c r="AL261" s="1" t="s">
        <v>268</v>
      </c>
      <c r="AM261" s="1" t="s">
        <v>781</v>
      </c>
      <c r="AN261">
        <v>1.0888252148997135</v>
      </c>
      <c r="AO261">
        <v>83.549250556052669</v>
      </c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spans="1:62" x14ac:dyDescent="0.3">
      <c r="A262" s="1" t="s">
        <v>21</v>
      </c>
      <c r="B262" s="1" t="s">
        <v>49</v>
      </c>
      <c r="C262" s="1" t="s">
        <v>2181</v>
      </c>
      <c r="D262" s="1" t="s">
        <v>37</v>
      </c>
      <c r="E262" s="1" t="s">
        <v>594</v>
      </c>
      <c r="F262" s="1">
        <v>2</v>
      </c>
      <c r="G262" s="1">
        <v>0</v>
      </c>
      <c r="H262" s="1">
        <v>1</v>
      </c>
      <c r="I262" s="1">
        <v>0</v>
      </c>
      <c r="J262" s="1">
        <v>0</v>
      </c>
      <c r="K262" s="1">
        <v>0</v>
      </c>
      <c r="L262" s="2">
        <v>1.33</v>
      </c>
      <c r="M262" s="1">
        <v>4</v>
      </c>
      <c r="N262" s="1">
        <v>4</v>
      </c>
      <c r="O262" s="1">
        <v>4</v>
      </c>
      <c r="P262" s="1">
        <v>1</v>
      </c>
      <c r="Q262" s="1">
        <v>1</v>
      </c>
      <c r="R262" s="2">
        <v>6.75</v>
      </c>
      <c r="S262" s="1">
        <v>0</v>
      </c>
      <c r="T262" s="2">
        <v>27</v>
      </c>
      <c r="U262" s="2">
        <v>3.75</v>
      </c>
      <c r="V262" s="10">
        <v>1</v>
      </c>
      <c r="W262" s="10">
        <v>1</v>
      </c>
      <c r="X262" s="10">
        <v>0.57099999999999995</v>
      </c>
      <c r="Y262" s="10">
        <v>0</v>
      </c>
      <c r="Z262" s="10">
        <v>1</v>
      </c>
      <c r="AA262" s="10">
        <v>0</v>
      </c>
      <c r="AB262" s="10">
        <v>0</v>
      </c>
      <c r="AC262" s="10">
        <v>0</v>
      </c>
      <c r="AD262" s="12">
        <v>1</v>
      </c>
      <c r="AE262" s="11">
        <v>27.06766917293233</v>
      </c>
      <c r="AF262" s="11">
        <v>0</v>
      </c>
      <c r="AG262" s="11">
        <v>6.7669172932330826</v>
      </c>
      <c r="AH262" s="13">
        <v>1</v>
      </c>
      <c r="AI262" s="1">
        <v>56</v>
      </c>
      <c r="AJ262" s="1" t="s">
        <v>909</v>
      </c>
      <c r="AK262" s="1" t="s">
        <v>2195</v>
      </c>
      <c r="AL262" s="1" t="s">
        <v>268</v>
      </c>
      <c r="AM262" s="1" t="s">
        <v>2196</v>
      </c>
      <c r="AN262">
        <v>1.0888252148997135</v>
      </c>
      <c r="AO262">
        <v>23.208125154459079</v>
      </c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spans="1:62" x14ac:dyDescent="0.3">
      <c r="A263" s="1" t="s">
        <v>21</v>
      </c>
      <c r="B263" s="1" t="s">
        <v>168</v>
      </c>
      <c r="C263" s="1" t="s">
        <v>2206</v>
      </c>
      <c r="D263" s="1" t="s">
        <v>37</v>
      </c>
      <c r="E263" s="1" t="s">
        <v>60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2">
        <v>1</v>
      </c>
      <c r="M263" s="1">
        <v>2</v>
      </c>
      <c r="N263" s="1">
        <v>1</v>
      </c>
      <c r="O263" s="1">
        <v>1</v>
      </c>
      <c r="P263" s="1">
        <v>1</v>
      </c>
      <c r="Q263" s="1">
        <v>1</v>
      </c>
      <c r="R263" s="2">
        <v>9</v>
      </c>
      <c r="S263" s="1">
        <v>0</v>
      </c>
      <c r="T263" s="2">
        <v>9</v>
      </c>
      <c r="U263" s="2">
        <v>3</v>
      </c>
      <c r="V263" s="10">
        <v>1</v>
      </c>
      <c r="W263" s="10">
        <v>0</v>
      </c>
      <c r="X263" s="10">
        <v>0.4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2">
        <v>0</v>
      </c>
      <c r="AE263" s="11">
        <v>18</v>
      </c>
      <c r="AF263" s="11">
        <v>0</v>
      </c>
      <c r="AG263" s="11">
        <v>9</v>
      </c>
      <c r="AH263" s="13">
        <v>1</v>
      </c>
      <c r="AI263" s="1">
        <v>56</v>
      </c>
      <c r="AJ263" s="1" t="s">
        <v>909</v>
      </c>
      <c r="AK263" s="1" t="s">
        <v>2218</v>
      </c>
      <c r="AL263" s="1" t="s">
        <v>268</v>
      </c>
      <c r="AM263" s="1" t="s">
        <v>2219</v>
      </c>
      <c r="AN263">
        <v>1.0888252148997135</v>
      </c>
      <c r="AO263">
        <v>69.62437546337722</v>
      </c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spans="1:62" x14ac:dyDescent="0.3">
      <c r="A264" s="1" t="s">
        <v>21</v>
      </c>
      <c r="B264" s="1" t="s">
        <v>166</v>
      </c>
      <c r="C264" s="1" t="s">
        <v>2183</v>
      </c>
      <c r="D264" s="1" t="s">
        <v>56</v>
      </c>
      <c r="E264" s="1" t="s">
        <v>154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2">
        <v>1.67</v>
      </c>
      <c r="M264" s="1">
        <v>0</v>
      </c>
      <c r="N264" s="1">
        <v>0</v>
      </c>
      <c r="O264" s="1">
        <v>0</v>
      </c>
      <c r="P264" s="1">
        <v>3</v>
      </c>
      <c r="Q264" s="1">
        <v>1</v>
      </c>
      <c r="R264" s="2">
        <v>5.4</v>
      </c>
      <c r="S264" s="1">
        <v>0</v>
      </c>
      <c r="T264" s="2">
        <v>0</v>
      </c>
      <c r="U264" s="2">
        <v>1.8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2">
        <v>0</v>
      </c>
      <c r="AE264" s="11">
        <v>0</v>
      </c>
      <c r="AF264" s="11">
        <v>0</v>
      </c>
      <c r="AG264" s="11">
        <v>16.167664670658684</v>
      </c>
      <c r="AH264" s="13">
        <v>0.33333333333333331</v>
      </c>
      <c r="AI264" s="1">
        <v>56</v>
      </c>
      <c r="AJ264" s="1" t="s">
        <v>909</v>
      </c>
      <c r="AK264" s="1" t="s">
        <v>2197</v>
      </c>
      <c r="AL264" s="1" t="s">
        <v>268</v>
      </c>
      <c r="AM264" s="1" t="s">
        <v>2198</v>
      </c>
      <c r="AN264">
        <v>1.0888252148997135</v>
      </c>
      <c r="AO264">
        <v>1500</v>
      </c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spans="1:62" x14ac:dyDescent="0.3">
      <c r="A265" s="1" t="s">
        <v>21</v>
      </c>
      <c r="B265" s="1" t="s">
        <v>81</v>
      </c>
      <c r="C265" s="1" t="s">
        <v>523</v>
      </c>
      <c r="D265" s="1" t="s">
        <v>56</v>
      </c>
      <c r="E265" s="1" t="s">
        <v>46</v>
      </c>
      <c r="F265" s="1">
        <v>12</v>
      </c>
      <c r="G265" s="1">
        <v>1</v>
      </c>
      <c r="H265" s="1">
        <v>3</v>
      </c>
      <c r="I265" s="1">
        <v>0</v>
      </c>
      <c r="J265" s="1">
        <v>2</v>
      </c>
      <c r="K265" s="1">
        <v>0</v>
      </c>
      <c r="L265" s="2">
        <v>14.67</v>
      </c>
      <c r="M265" s="1">
        <v>5</v>
      </c>
      <c r="N265" s="1">
        <v>10</v>
      </c>
      <c r="O265" s="1">
        <v>8</v>
      </c>
      <c r="P265" s="1">
        <v>23</v>
      </c>
      <c r="Q265" s="1">
        <v>28</v>
      </c>
      <c r="R265" s="2">
        <v>17.18</v>
      </c>
      <c r="S265" s="1">
        <v>0</v>
      </c>
      <c r="T265" s="2">
        <v>4.91</v>
      </c>
      <c r="U265" s="2">
        <v>1.91</v>
      </c>
      <c r="V265" s="10">
        <v>0</v>
      </c>
      <c r="W265" s="10">
        <v>0</v>
      </c>
      <c r="X265" s="10">
        <v>0.109</v>
      </c>
      <c r="Y265" s="10">
        <v>0</v>
      </c>
      <c r="Z265" s="10">
        <v>5</v>
      </c>
      <c r="AA265" s="10">
        <v>0</v>
      </c>
      <c r="AB265" s="10">
        <v>1</v>
      </c>
      <c r="AC265" s="10">
        <v>2</v>
      </c>
      <c r="AD265" s="12">
        <v>1</v>
      </c>
      <c r="AE265" s="11">
        <v>3.0674846625766872</v>
      </c>
      <c r="AF265" s="11">
        <v>0</v>
      </c>
      <c r="AG265" s="11">
        <v>14.110429447852761</v>
      </c>
      <c r="AH265" s="13">
        <v>1.2173913043478262</v>
      </c>
      <c r="AI265" s="1">
        <v>56</v>
      </c>
      <c r="AJ265" s="1" t="s">
        <v>909</v>
      </c>
      <c r="AK265" s="1" t="s">
        <v>285</v>
      </c>
      <c r="AL265" s="1" t="s">
        <v>268</v>
      </c>
      <c r="AM265" s="1" t="s">
        <v>790</v>
      </c>
      <c r="AN265">
        <v>1.0888252148997135</v>
      </c>
      <c r="AO265">
        <v>127.62105482085441</v>
      </c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spans="1:62" x14ac:dyDescent="0.3">
      <c r="A266" s="1" t="s">
        <v>21</v>
      </c>
      <c r="B266" s="1" t="s">
        <v>970</v>
      </c>
      <c r="C266" s="1" t="s">
        <v>509</v>
      </c>
      <c r="D266" s="1" t="s">
        <v>56</v>
      </c>
      <c r="E266" s="1" t="s">
        <v>46</v>
      </c>
      <c r="F266" s="1">
        <v>5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2">
        <v>17.670000000000002</v>
      </c>
      <c r="M266" s="1">
        <v>16</v>
      </c>
      <c r="N266" s="1">
        <v>9</v>
      </c>
      <c r="O266" s="1">
        <v>0</v>
      </c>
      <c r="P266" s="1">
        <v>2</v>
      </c>
      <c r="Q266" s="1">
        <v>23</v>
      </c>
      <c r="R266" s="2">
        <v>11.72</v>
      </c>
      <c r="S266" s="1">
        <v>1</v>
      </c>
      <c r="T266" s="2">
        <v>0</v>
      </c>
      <c r="U266" s="2">
        <v>1.02</v>
      </c>
      <c r="V266" s="10">
        <v>0</v>
      </c>
      <c r="W266" s="10">
        <v>2</v>
      </c>
      <c r="X266" s="10">
        <v>0.216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2">
        <v>0</v>
      </c>
      <c r="AE266" s="11">
        <v>8.1494057724957543</v>
      </c>
      <c r="AF266" s="11">
        <v>0.50933786078098464</v>
      </c>
      <c r="AG266" s="11">
        <v>1.0186757215619693</v>
      </c>
      <c r="AH266" s="13">
        <v>11.5</v>
      </c>
      <c r="AI266" s="1">
        <v>56</v>
      </c>
      <c r="AJ266" s="1" t="s">
        <v>909</v>
      </c>
      <c r="AK266" s="1" t="s">
        <v>270</v>
      </c>
      <c r="AL266" s="1" t="s">
        <v>268</v>
      </c>
      <c r="AM266" s="1" t="s">
        <v>776</v>
      </c>
      <c r="AN266">
        <v>1.0888252148997135</v>
      </c>
      <c r="AO266">
        <v>1500</v>
      </c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spans="1:62" x14ac:dyDescent="0.3">
      <c r="A267" s="1" t="s">
        <v>21</v>
      </c>
      <c r="B267" s="1" t="s">
        <v>970</v>
      </c>
      <c r="C267" s="1" t="s">
        <v>2026</v>
      </c>
      <c r="D267" s="1" t="s">
        <v>56</v>
      </c>
      <c r="E267" s="1" t="s">
        <v>46</v>
      </c>
      <c r="F267" s="1">
        <v>3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2">
        <v>8</v>
      </c>
      <c r="M267" s="1">
        <v>8</v>
      </c>
      <c r="N267" s="1">
        <v>6</v>
      </c>
      <c r="O267" s="1">
        <v>6</v>
      </c>
      <c r="P267" s="1">
        <v>1</v>
      </c>
      <c r="Q267" s="1">
        <v>5</v>
      </c>
      <c r="R267" s="2">
        <v>5.63</v>
      </c>
      <c r="S267" s="1">
        <v>1</v>
      </c>
      <c r="T267" s="2">
        <v>6.75</v>
      </c>
      <c r="U267" s="2">
        <v>1.1299999999999999</v>
      </c>
      <c r="V267" s="10">
        <v>3</v>
      </c>
      <c r="W267" s="10">
        <v>0</v>
      </c>
      <c r="X267" s="10">
        <v>0.26700000000000002</v>
      </c>
      <c r="Y267" s="10">
        <v>0</v>
      </c>
      <c r="Z267" s="10">
        <v>1</v>
      </c>
      <c r="AA267" s="10">
        <v>0</v>
      </c>
      <c r="AB267" s="10">
        <v>1</v>
      </c>
      <c r="AC267" s="10">
        <v>0</v>
      </c>
      <c r="AD267" s="12">
        <v>1</v>
      </c>
      <c r="AE267" s="11">
        <v>9</v>
      </c>
      <c r="AF267" s="11">
        <v>1.125</v>
      </c>
      <c r="AG267" s="11">
        <v>1.125</v>
      </c>
      <c r="AH267" s="13">
        <v>5</v>
      </c>
      <c r="AI267" s="1">
        <v>56</v>
      </c>
      <c r="AJ267" s="1" t="s">
        <v>909</v>
      </c>
      <c r="AK267" s="1" t="s">
        <v>2063</v>
      </c>
      <c r="AL267" s="1" t="s">
        <v>268</v>
      </c>
      <c r="AM267" s="1" t="s">
        <v>2064</v>
      </c>
      <c r="AN267">
        <v>1.0888252148997135</v>
      </c>
      <c r="AO267">
        <v>92.832500617836317</v>
      </c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1:62" x14ac:dyDescent="0.3">
      <c r="A268" s="1" t="s">
        <v>23</v>
      </c>
      <c r="B268" s="1" t="s">
        <v>131</v>
      </c>
      <c r="C268" s="1" t="s">
        <v>527</v>
      </c>
      <c r="D268" s="1" t="s">
        <v>37</v>
      </c>
      <c r="E268" s="1" t="s">
        <v>46</v>
      </c>
      <c r="F268" s="1">
        <v>17</v>
      </c>
      <c r="G268" s="1">
        <v>2</v>
      </c>
      <c r="H268" s="1">
        <v>1</v>
      </c>
      <c r="I268" s="1">
        <v>1</v>
      </c>
      <c r="J268" s="1">
        <v>0</v>
      </c>
      <c r="K268" s="1">
        <v>0</v>
      </c>
      <c r="L268" s="2">
        <v>29.33</v>
      </c>
      <c r="M268" s="1">
        <v>35</v>
      </c>
      <c r="N268" s="1">
        <v>34</v>
      </c>
      <c r="O268" s="1">
        <v>27</v>
      </c>
      <c r="P268" s="1">
        <v>21</v>
      </c>
      <c r="Q268" s="1">
        <v>31</v>
      </c>
      <c r="R268" s="2">
        <v>9.51</v>
      </c>
      <c r="S268" s="1">
        <v>6</v>
      </c>
      <c r="T268" s="2">
        <v>8.2799999999999994</v>
      </c>
      <c r="U268" s="2">
        <v>1.91</v>
      </c>
      <c r="V268" s="10">
        <v>5</v>
      </c>
      <c r="W268" s="10">
        <v>1</v>
      </c>
      <c r="X268" s="10">
        <v>0.28499999999999998</v>
      </c>
      <c r="Y268" s="10">
        <v>11</v>
      </c>
      <c r="Z268" s="10">
        <v>6</v>
      </c>
      <c r="AA268" s="10">
        <v>0</v>
      </c>
      <c r="AB268" s="10">
        <v>2</v>
      </c>
      <c r="AC268" s="10">
        <v>0</v>
      </c>
      <c r="AD268" s="12">
        <v>0.5</v>
      </c>
      <c r="AE268" s="11">
        <v>10.739856801909308</v>
      </c>
      <c r="AF268" s="11">
        <v>1.8411183088987386</v>
      </c>
      <c r="AG268" s="11">
        <v>6.4439140811455848</v>
      </c>
      <c r="AH268" s="13">
        <v>1.4761904761904763</v>
      </c>
      <c r="AI268" s="1">
        <v>55</v>
      </c>
      <c r="AJ268" s="1" t="s">
        <v>909</v>
      </c>
      <c r="AK268" s="1" t="s">
        <v>290</v>
      </c>
      <c r="AL268" s="1" t="s">
        <v>287</v>
      </c>
      <c r="AM268" s="1" t="s">
        <v>797</v>
      </c>
      <c r="AN268">
        <v>0.87118226600985227</v>
      </c>
      <c r="AO268">
        <v>60.55142132097054</v>
      </c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spans="1:62" x14ac:dyDescent="0.3">
      <c r="A269" s="1" t="s">
        <v>23</v>
      </c>
      <c r="B269" s="1" t="s">
        <v>70</v>
      </c>
      <c r="C269" s="1" t="s">
        <v>792</v>
      </c>
      <c r="D269" s="1" t="s">
        <v>52</v>
      </c>
      <c r="E269" s="1" t="s">
        <v>46</v>
      </c>
      <c r="F269" s="1">
        <v>13</v>
      </c>
      <c r="G269" s="1">
        <v>5</v>
      </c>
      <c r="H269" s="1">
        <v>2</v>
      </c>
      <c r="I269" s="1">
        <v>3</v>
      </c>
      <c r="J269" s="1">
        <v>0</v>
      </c>
      <c r="K269" s="1">
        <v>0</v>
      </c>
      <c r="L269" s="2">
        <v>37.67</v>
      </c>
      <c r="M269" s="1">
        <v>40</v>
      </c>
      <c r="N269" s="1">
        <v>36</v>
      </c>
      <c r="O269" s="1">
        <v>28</v>
      </c>
      <c r="P269" s="1">
        <v>29</v>
      </c>
      <c r="Q269" s="1">
        <v>41</v>
      </c>
      <c r="R269" s="2">
        <v>9.8000000000000007</v>
      </c>
      <c r="S269" s="1">
        <v>6</v>
      </c>
      <c r="T269" s="2">
        <v>6.69</v>
      </c>
      <c r="U269" s="2">
        <v>1.83</v>
      </c>
      <c r="V269" s="10">
        <v>6</v>
      </c>
      <c r="W269" s="10">
        <v>0</v>
      </c>
      <c r="X269" s="10">
        <v>0.26800000000000002</v>
      </c>
      <c r="Y269" s="10">
        <v>10</v>
      </c>
      <c r="Z269" s="10">
        <v>7</v>
      </c>
      <c r="AA269" s="10">
        <v>1</v>
      </c>
      <c r="AB269" s="10">
        <v>1</v>
      </c>
      <c r="AC269" s="10">
        <v>1</v>
      </c>
      <c r="AD269" s="12">
        <v>0.4</v>
      </c>
      <c r="AE269" s="11">
        <v>9.5566764003185547</v>
      </c>
      <c r="AF269" s="11">
        <v>1.4335014600477833</v>
      </c>
      <c r="AG269" s="11">
        <v>6.9285903902309522</v>
      </c>
      <c r="AH269" s="13">
        <v>1.4137931034482758</v>
      </c>
      <c r="AI269" s="1">
        <v>55</v>
      </c>
      <c r="AJ269" s="1" t="s">
        <v>909</v>
      </c>
      <c r="AK269" s="1" t="s">
        <v>791</v>
      </c>
      <c r="AL269" s="1" t="s">
        <v>287</v>
      </c>
      <c r="AM269" s="1" t="s">
        <v>793</v>
      </c>
      <c r="AN269">
        <v>0.87118226600985227</v>
      </c>
      <c r="AO269">
        <v>74.942566298600298</v>
      </c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spans="1:62" x14ac:dyDescent="0.3">
      <c r="A270" s="1" t="s">
        <v>23</v>
      </c>
      <c r="B270" s="1" t="s">
        <v>48</v>
      </c>
      <c r="C270" s="1" t="s">
        <v>530</v>
      </c>
      <c r="D270" s="1" t="s">
        <v>52</v>
      </c>
      <c r="E270" s="1" t="s">
        <v>46</v>
      </c>
      <c r="F270" s="1">
        <v>8</v>
      </c>
      <c r="G270" s="1">
        <v>8</v>
      </c>
      <c r="H270" s="1">
        <v>1</v>
      </c>
      <c r="I270" s="1">
        <v>2</v>
      </c>
      <c r="J270" s="1">
        <v>0</v>
      </c>
      <c r="K270" s="1">
        <v>0</v>
      </c>
      <c r="L270" s="2">
        <v>34</v>
      </c>
      <c r="M270" s="1">
        <v>48</v>
      </c>
      <c r="N270" s="1">
        <v>40</v>
      </c>
      <c r="O270" s="1">
        <v>36</v>
      </c>
      <c r="P270" s="1">
        <v>27</v>
      </c>
      <c r="Q270" s="1">
        <v>21</v>
      </c>
      <c r="R270" s="2">
        <v>5.56</v>
      </c>
      <c r="S270" s="1">
        <v>2</v>
      </c>
      <c r="T270" s="2">
        <v>9.5299999999999994</v>
      </c>
      <c r="U270" s="2">
        <v>2.21</v>
      </c>
      <c r="V270" s="10">
        <v>14</v>
      </c>
      <c r="W270" s="10">
        <v>2</v>
      </c>
      <c r="X270" s="10">
        <v>0.33100000000000002</v>
      </c>
      <c r="Y270" s="10">
        <v>8</v>
      </c>
      <c r="Z270" s="10">
        <v>10</v>
      </c>
      <c r="AA270" s="10">
        <v>0</v>
      </c>
      <c r="AB270" s="10">
        <v>1</v>
      </c>
      <c r="AC270" s="10">
        <v>1</v>
      </c>
      <c r="AD270" s="12">
        <v>0.33333333333333331</v>
      </c>
      <c r="AE270" s="11">
        <v>12.705882352941178</v>
      </c>
      <c r="AF270" s="11">
        <v>0.52941176470588236</v>
      </c>
      <c r="AG270" s="11">
        <v>7.1470588235294112</v>
      </c>
      <c r="AH270" s="13">
        <v>0.77777777777777779</v>
      </c>
      <c r="AI270" s="1">
        <v>55</v>
      </c>
      <c r="AJ270" s="1" t="s">
        <v>909</v>
      </c>
      <c r="AK270" s="1" t="s">
        <v>293</v>
      </c>
      <c r="AL270" s="1" t="s">
        <v>287</v>
      </c>
      <c r="AM270" s="1" t="s">
        <v>801</v>
      </c>
      <c r="AN270">
        <v>0.87118226600985227</v>
      </c>
      <c r="AO270">
        <v>52.609209710140199</v>
      </c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spans="1:62" x14ac:dyDescent="0.3">
      <c r="A271" s="1" t="s">
        <v>23</v>
      </c>
      <c r="B271" s="1" t="s">
        <v>970</v>
      </c>
      <c r="C271" s="1" t="s">
        <v>525</v>
      </c>
      <c r="D271" s="1" t="s">
        <v>56</v>
      </c>
      <c r="E271" s="1" t="s">
        <v>46</v>
      </c>
      <c r="F271" s="1">
        <v>6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2">
        <v>12</v>
      </c>
      <c r="M271" s="1">
        <v>20</v>
      </c>
      <c r="N271" s="1">
        <v>35</v>
      </c>
      <c r="O271" s="1">
        <v>30</v>
      </c>
      <c r="P271" s="1">
        <v>24</v>
      </c>
      <c r="Q271" s="1">
        <v>14</v>
      </c>
      <c r="R271" s="2">
        <v>10.5</v>
      </c>
      <c r="S271" s="1">
        <v>0</v>
      </c>
      <c r="T271" s="2">
        <v>22.5</v>
      </c>
      <c r="U271" s="2">
        <v>3.67</v>
      </c>
      <c r="V271" s="10">
        <v>5</v>
      </c>
      <c r="W271" s="10">
        <v>0</v>
      </c>
      <c r="X271" s="10">
        <v>0.37</v>
      </c>
      <c r="Y271" s="10">
        <v>7</v>
      </c>
      <c r="Z271" s="10">
        <v>4</v>
      </c>
      <c r="AA271" s="10">
        <v>0</v>
      </c>
      <c r="AB271" s="10">
        <v>2</v>
      </c>
      <c r="AC271" s="10">
        <v>0</v>
      </c>
      <c r="AD271" s="12">
        <v>0.5</v>
      </c>
      <c r="AE271" s="11">
        <v>15</v>
      </c>
      <c r="AF271" s="11">
        <v>0</v>
      </c>
      <c r="AG271" s="11">
        <v>18</v>
      </c>
      <c r="AH271" s="13">
        <v>0.58333333333333337</v>
      </c>
      <c r="AI271" s="1">
        <v>55</v>
      </c>
      <c r="AJ271" s="1" t="s">
        <v>909</v>
      </c>
      <c r="AK271" s="1" t="s">
        <v>288</v>
      </c>
      <c r="AL271" s="1" t="s">
        <v>287</v>
      </c>
      <c r="AM271" s="1" t="s">
        <v>795</v>
      </c>
      <c r="AN271">
        <v>0.87118226600985227</v>
      </c>
      <c r="AO271">
        <v>22.282923046117158</v>
      </c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spans="1:62" x14ac:dyDescent="0.3">
      <c r="A272" s="1" t="s">
        <v>23</v>
      </c>
      <c r="B272" s="1" t="s">
        <v>271</v>
      </c>
      <c r="C272" s="1" t="s">
        <v>1848</v>
      </c>
      <c r="D272" s="1" t="s">
        <v>1862</v>
      </c>
      <c r="E272" s="1" t="s">
        <v>46</v>
      </c>
      <c r="F272" s="1">
        <v>6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2">
        <v>6.67</v>
      </c>
      <c r="M272" s="1">
        <v>4</v>
      </c>
      <c r="N272" s="1">
        <v>10</v>
      </c>
      <c r="O272" s="1">
        <v>7</v>
      </c>
      <c r="P272" s="1">
        <v>7</v>
      </c>
      <c r="Q272" s="1">
        <v>6</v>
      </c>
      <c r="R272" s="2">
        <v>8.1</v>
      </c>
      <c r="S272" s="1">
        <v>2</v>
      </c>
      <c r="T272" s="2">
        <v>9.4499999999999993</v>
      </c>
      <c r="U272" s="2">
        <v>1.65</v>
      </c>
      <c r="V272" s="10">
        <v>0</v>
      </c>
      <c r="W272" s="10">
        <v>0</v>
      </c>
      <c r="X272" s="10">
        <v>0.14799999999999999</v>
      </c>
      <c r="Y272" s="10">
        <v>6</v>
      </c>
      <c r="Z272" s="10">
        <v>2</v>
      </c>
      <c r="AA272" s="10">
        <v>0</v>
      </c>
      <c r="AB272" s="10">
        <v>0</v>
      </c>
      <c r="AC272" s="10">
        <v>0</v>
      </c>
      <c r="AD272" s="12">
        <v>0</v>
      </c>
      <c r="AE272" s="11">
        <v>5.3973013493253372</v>
      </c>
      <c r="AF272" s="11">
        <v>2.6986506746626686</v>
      </c>
      <c r="AG272" s="11">
        <v>9.4452773613193397</v>
      </c>
      <c r="AH272" s="13">
        <v>0.8571428571428571</v>
      </c>
      <c r="AI272" s="1">
        <v>55</v>
      </c>
      <c r="AJ272" s="1" t="s">
        <v>909</v>
      </c>
      <c r="AK272" s="1" t="s">
        <v>1865</v>
      </c>
      <c r="AL272" s="1" t="s">
        <v>287</v>
      </c>
      <c r="AM272" s="1" t="s">
        <v>1866</v>
      </c>
      <c r="AN272">
        <v>0.87118226600985227</v>
      </c>
      <c r="AO272">
        <v>53.054578681231334</v>
      </c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spans="1:62" x14ac:dyDescent="0.3">
      <c r="A273" s="1" t="s">
        <v>23</v>
      </c>
      <c r="B273" s="1" t="s">
        <v>970</v>
      </c>
      <c r="C273" s="1" t="s">
        <v>532</v>
      </c>
      <c r="D273" s="1" t="s">
        <v>37</v>
      </c>
      <c r="E273" s="1" t="s">
        <v>38</v>
      </c>
      <c r="F273" s="1">
        <v>5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2">
        <v>6</v>
      </c>
      <c r="M273" s="1">
        <v>4</v>
      </c>
      <c r="N273" s="1">
        <v>12</v>
      </c>
      <c r="O273" s="1">
        <v>12</v>
      </c>
      <c r="P273" s="1">
        <v>13</v>
      </c>
      <c r="Q273" s="1">
        <v>8</v>
      </c>
      <c r="R273" s="2">
        <v>12</v>
      </c>
      <c r="S273" s="1">
        <v>0</v>
      </c>
      <c r="T273" s="2">
        <v>18</v>
      </c>
      <c r="U273" s="2">
        <v>2.83</v>
      </c>
      <c r="V273" s="10">
        <v>0</v>
      </c>
      <c r="W273" s="10">
        <v>0</v>
      </c>
      <c r="X273" s="10">
        <v>0.19</v>
      </c>
      <c r="Y273" s="10">
        <v>6</v>
      </c>
      <c r="Z273" s="10">
        <v>3</v>
      </c>
      <c r="AA273" s="10">
        <v>0</v>
      </c>
      <c r="AB273" s="10">
        <v>0</v>
      </c>
      <c r="AC273" s="10">
        <v>0</v>
      </c>
      <c r="AD273" s="12">
        <v>0</v>
      </c>
      <c r="AE273" s="11">
        <v>6</v>
      </c>
      <c r="AF273" s="11">
        <v>0</v>
      </c>
      <c r="AG273" s="11">
        <v>19.5</v>
      </c>
      <c r="AH273" s="13">
        <v>0.61538461538461542</v>
      </c>
      <c r="AI273" s="1">
        <v>55</v>
      </c>
      <c r="AJ273" s="1" t="s">
        <v>909</v>
      </c>
      <c r="AK273" s="1" t="s">
        <v>295</v>
      </c>
      <c r="AL273" s="1" t="s">
        <v>287</v>
      </c>
      <c r="AM273" s="1" t="s">
        <v>802</v>
      </c>
      <c r="AN273">
        <v>0.87118226600985227</v>
      </c>
      <c r="AO273">
        <v>27.853653807646445</v>
      </c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spans="1:62" x14ac:dyDescent="0.3">
      <c r="A274" s="1" t="s">
        <v>23</v>
      </c>
      <c r="B274" s="1" t="s">
        <v>66</v>
      </c>
      <c r="C274" s="1" t="s">
        <v>526</v>
      </c>
      <c r="D274" s="1" t="s">
        <v>52</v>
      </c>
      <c r="E274" s="1" t="s">
        <v>38</v>
      </c>
      <c r="F274" s="1">
        <v>9</v>
      </c>
      <c r="G274" s="1">
        <v>9</v>
      </c>
      <c r="H274" s="1">
        <v>3</v>
      </c>
      <c r="I274" s="1">
        <v>2</v>
      </c>
      <c r="J274" s="1">
        <v>0</v>
      </c>
      <c r="K274" s="1">
        <v>0</v>
      </c>
      <c r="L274" s="2">
        <v>47.33</v>
      </c>
      <c r="M274" s="1">
        <v>46</v>
      </c>
      <c r="N274" s="1">
        <v>29</v>
      </c>
      <c r="O274" s="1">
        <v>27</v>
      </c>
      <c r="P274" s="1">
        <v>26</v>
      </c>
      <c r="Q274" s="1">
        <v>32</v>
      </c>
      <c r="R274" s="2">
        <v>6.08</v>
      </c>
      <c r="S274" s="1">
        <v>1</v>
      </c>
      <c r="T274" s="2">
        <v>5.13</v>
      </c>
      <c r="U274" s="2">
        <v>1.52</v>
      </c>
      <c r="V274" s="10">
        <v>4</v>
      </c>
      <c r="W274" s="10">
        <v>2</v>
      </c>
      <c r="X274" s="10">
        <v>0.25</v>
      </c>
      <c r="Y274" s="10">
        <v>5</v>
      </c>
      <c r="Z274" s="10">
        <v>7</v>
      </c>
      <c r="AA274" s="10">
        <v>1</v>
      </c>
      <c r="AB274" s="10">
        <v>1</v>
      </c>
      <c r="AC274" s="10">
        <v>1</v>
      </c>
      <c r="AD274" s="12">
        <v>0.6</v>
      </c>
      <c r="AE274" s="11">
        <v>8.7470948658356225</v>
      </c>
      <c r="AF274" s="11">
        <v>0.19015423621381788</v>
      </c>
      <c r="AG274" s="11">
        <v>4.9440101415592643</v>
      </c>
      <c r="AH274" s="13">
        <v>1.2307692307692308</v>
      </c>
      <c r="AI274" s="1">
        <v>55</v>
      </c>
      <c r="AJ274" s="1" t="s">
        <v>909</v>
      </c>
      <c r="AK274" s="1" t="s">
        <v>289</v>
      </c>
      <c r="AL274" s="1" t="s">
        <v>287</v>
      </c>
      <c r="AM274" s="1" t="s">
        <v>796</v>
      </c>
      <c r="AN274">
        <v>0.87118226600985227</v>
      </c>
      <c r="AO274">
        <v>97.732118623320872</v>
      </c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spans="1:62" x14ac:dyDescent="0.3">
      <c r="A275" s="1" t="s">
        <v>23</v>
      </c>
      <c r="B275" s="1" t="s">
        <v>43</v>
      </c>
      <c r="C275" s="1" t="s">
        <v>524</v>
      </c>
      <c r="D275" s="1" t="s">
        <v>52</v>
      </c>
      <c r="E275" s="1" t="s">
        <v>46</v>
      </c>
      <c r="F275" s="1">
        <v>9</v>
      </c>
      <c r="G275" s="1">
        <v>9</v>
      </c>
      <c r="H275" s="1">
        <v>6</v>
      </c>
      <c r="I275" s="1">
        <v>1</v>
      </c>
      <c r="J275" s="1">
        <v>0</v>
      </c>
      <c r="K275" s="1">
        <v>0</v>
      </c>
      <c r="L275" s="2">
        <v>56</v>
      </c>
      <c r="M275" s="1">
        <v>48</v>
      </c>
      <c r="N275" s="1">
        <v>22</v>
      </c>
      <c r="O275" s="1">
        <v>20</v>
      </c>
      <c r="P275" s="1">
        <v>16</v>
      </c>
      <c r="Q275" s="1">
        <v>44</v>
      </c>
      <c r="R275" s="2">
        <v>7.07</v>
      </c>
      <c r="S275" s="1">
        <v>3</v>
      </c>
      <c r="T275" s="2">
        <v>3.21</v>
      </c>
      <c r="U275" s="2">
        <v>1.1399999999999999</v>
      </c>
      <c r="V275" s="10">
        <v>9</v>
      </c>
      <c r="W275" s="10">
        <v>1</v>
      </c>
      <c r="X275" s="10">
        <v>0.221</v>
      </c>
      <c r="Y275" s="10">
        <v>5</v>
      </c>
      <c r="Z275" s="10">
        <v>3</v>
      </c>
      <c r="AA275" s="10">
        <v>0</v>
      </c>
      <c r="AB275" s="10">
        <v>2</v>
      </c>
      <c r="AC275" s="10">
        <v>0</v>
      </c>
      <c r="AD275" s="12">
        <v>0.8571428571428571</v>
      </c>
      <c r="AE275" s="11">
        <v>7.7142857142857135</v>
      </c>
      <c r="AF275" s="11">
        <v>0.4821428571428571</v>
      </c>
      <c r="AG275" s="11">
        <v>2.5714285714285712</v>
      </c>
      <c r="AH275" s="13">
        <v>2.75</v>
      </c>
      <c r="AI275" s="1">
        <v>55</v>
      </c>
      <c r="AJ275" s="1" t="s">
        <v>908</v>
      </c>
      <c r="AK275" s="1" t="s">
        <v>286</v>
      </c>
      <c r="AL275" s="1" t="s">
        <v>287</v>
      </c>
      <c r="AM275" s="1" t="s">
        <v>794</v>
      </c>
      <c r="AN275">
        <v>0.87118226600985227</v>
      </c>
      <c r="AO275">
        <v>156.18871294007354</v>
      </c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spans="1:62" x14ac:dyDescent="0.3">
      <c r="A276" s="1" t="s">
        <v>23</v>
      </c>
      <c r="B276" s="1" t="s">
        <v>97</v>
      </c>
      <c r="C276" s="1" t="s">
        <v>1084</v>
      </c>
      <c r="D276" s="1" t="s">
        <v>37</v>
      </c>
      <c r="E276" s="1" t="s">
        <v>46</v>
      </c>
      <c r="F276" s="1">
        <v>5</v>
      </c>
      <c r="G276" s="1">
        <v>3</v>
      </c>
      <c r="H276" s="1">
        <v>1</v>
      </c>
      <c r="I276" s="1">
        <v>1</v>
      </c>
      <c r="J276" s="1">
        <v>0</v>
      </c>
      <c r="K276" s="1">
        <v>0</v>
      </c>
      <c r="L276" s="2">
        <v>17</v>
      </c>
      <c r="M276" s="1">
        <v>20</v>
      </c>
      <c r="N276" s="1">
        <v>14</v>
      </c>
      <c r="O276" s="1">
        <v>14</v>
      </c>
      <c r="P276" s="1">
        <v>11</v>
      </c>
      <c r="Q276" s="1">
        <v>15</v>
      </c>
      <c r="R276" s="2">
        <v>7.94</v>
      </c>
      <c r="S276" s="1">
        <v>2</v>
      </c>
      <c r="T276" s="2">
        <v>7.41</v>
      </c>
      <c r="U276" s="2">
        <v>1.82</v>
      </c>
      <c r="V276" s="10">
        <v>4</v>
      </c>
      <c r="W276" s="10">
        <v>1</v>
      </c>
      <c r="X276" s="10">
        <v>0.29399999999999998</v>
      </c>
      <c r="Y276" s="10">
        <v>5</v>
      </c>
      <c r="Z276" s="10">
        <v>5</v>
      </c>
      <c r="AA276" s="10">
        <v>1</v>
      </c>
      <c r="AB276" s="10">
        <v>1</v>
      </c>
      <c r="AC276" s="10">
        <v>0</v>
      </c>
      <c r="AD276" s="12">
        <v>0.5</v>
      </c>
      <c r="AE276" s="11">
        <v>10.588235294117647</v>
      </c>
      <c r="AF276" s="11">
        <v>1.0588235294117647</v>
      </c>
      <c r="AG276" s="11">
        <v>5.8235294117647065</v>
      </c>
      <c r="AH276" s="13">
        <v>1.3636363636363635</v>
      </c>
      <c r="AI276" s="1">
        <v>55</v>
      </c>
      <c r="AJ276" s="1" t="s">
        <v>909</v>
      </c>
      <c r="AK276" s="1" t="s">
        <v>1083</v>
      </c>
      <c r="AL276" s="1" t="s">
        <v>287</v>
      </c>
      <c r="AM276" s="1" t="s">
        <v>1085</v>
      </c>
      <c r="AN276">
        <v>0.87118226600985227</v>
      </c>
      <c r="AO276">
        <v>67.660697508452913</v>
      </c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spans="1:62" x14ac:dyDescent="0.3">
      <c r="A277" s="1" t="s">
        <v>23</v>
      </c>
      <c r="B277" s="1" t="s">
        <v>81</v>
      </c>
      <c r="C277" s="1" t="s">
        <v>1537</v>
      </c>
      <c r="D277" s="1" t="s">
        <v>37</v>
      </c>
      <c r="E277" s="1" t="s">
        <v>46</v>
      </c>
      <c r="F277" s="1">
        <v>7</v>
      </c>
      <c r="G277" s="1">
        <v>3</v>
      </c>
      <c r="H277" s="1">
        <v>1</v>
      </c>
      <c r="I277" s="1">
        <v>3</v>
      </c>
      <c r="J277" s="1">
        <v>0</v>
      </c>
      <c r="K277" s="1">
        <v>0</v>
      </c>
      <c r="L277" s="2">
        <v>21.33</v>
      </c>
      <c r="M277" s="1">
        <v>32</v>
      </c>
      <c r="N277" s="1">
        <v>20</v>
      </c>
      <c r="O277" s="1">
        <v>20</v>
      </c>
      <c r="P277" s="1">
        <v>16</v>
      </c>
      <c r="Q277" s="1">
        <v>13</v>
      </c>
      <c r="R277" s="2">
        <v>5.48</v>
      </c>
      <c r="S277" s="1">
        <v>1</v>
      </c>
      <c r="T277" s="2">
        <v>8.44</v>
      </c>
      <c r="U277" s="2">
        <v>2.25</v>
      </c>
      <c r="V277" s="10">
        <v>7</v>
      </c>
      <c r="W277" s="10">
        <v>0</v>
      </c>
      <c r="X277" s="10">
        <v>0.34399999999999997</v>
      </c>
      <c r="Y277" s="10">
        <v>5</v>
      </c>
      <c r="Z277" s="10">
        <v>4</v>
      </c>
      <c r="AA277" s="10">
        <v>3</v>
      </c>
      <c r="AB277" s="10">
        <v>1</v>
      </c>
      <c r="AC277" s="10">
        <v>0</v>
      </c>
      <c r="AD277" s="12">
        <v>0.25</v>
      </c>
      <c r="AE277" s="11">
        <v>13.502109704641351</v>
      </c>
      <c r="AF277" s="11">
        <v>0.4219409282700422</v>
      </c>
      <c r="AG277" s="11">
        <v>6.7510548523206753</v>
      </c>
      <c r="AH277" s="13">
        <v>0.8125</v>
      </c>
      <c r="AI277" s="1">
        <v>55</v>
      </c>
      <c r="AJ277" s="1" t="s">
        <v>909</v>
      </c>
      <c r="AK277" s="1" t="s">
        <v>1581</v>
      </c>
      <c r="AL277" s="1" t="s">
        <v>287</v>
      </c>
      <c r="AM277" s="1" t="s">
        <v>1582</v>
      </c>
      <c r="AN277">
        <v>0.87118226600985227</v>
      </c>
      <c r="AO277">
        <v>59.403527077918966</v>
      </c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spans="1:62" x14ac:dyDescent="0.3">
      <c r="A278" s="1" t="s">
        <v>23</v>
      </c>
      <c r="B278" s="1" t="s">
        <v>970</v>
      </c>
      <c r="C278" s="1" t="s">
        <v>1047</v>
      </c>
      <c r="D278" s="1" t="s">
        <v>1862</v>
      </c>
      <c r="E278" s="1" t="s">
        <v>46</v>
      </c>
      <c r="F278" s="1">
        <v>14</v>
      </c>
      <c r="G278" s="1">
        <v>0</v>
      </c>
      <c r="H278" s="1">
        <v>3</v>
      </c>
      <c r="I278" s="1">
        <v>1</v>
      </c>
      <c r="J278" s="1">
        <v>0</v>
      </c>
      <c r="K278" s="1">
        <v>0</v>
      </c>
      <c r="L278" s="2">
        <v>22.67</v>
      </c>
      <c r="M278" s="1">
        <v>31</v>
      </c>
      <c r="N278" s="1">
        <v>30</v>
      </c>
      <c r="O278" s="1">
        <v>28</v>
      </c>
      <c r="P278" s="1">
        <v>15</v>
      </c>
      <c r="Q278" s="1">
        <v>23</v>
      </c>
      <c r="R278" s="2">
        <v>9.1300000000000008</v>
      </c>
      <c r="S278" s="1">
        <v>0</v>
      </c>
      <c r="T278" s="2">
        <v>11.12</v>
      </c>
      <c r="U278" s="2">
        <v>2.0299999999999998</v>
      </c>
      <c r="V278" s="10">
        <v>8</v>
      </c>
      <c r="W278" s="10">
        <v>1</v>
      </c>
      <c r="X278" s="10">
        <v>0.32</v>
      </c>
      <c r="Y278" s="10">
        <v>5</v>
      </c>
      <c r="Z278" s="10">
        <v>7</v>
      </c>
      <c r="AA278" s="10">
        <v>0</v>
      </c>
      <c r="AB278" s="10">
        <v>1</v>
      </c>
      <c r="AC278" s="10">
        <v>0</v>
      </c>
      <c r="AD278" s="12">
        <v>0.75</v>
      </c>
      <c r="AE278" s="11">
        <v>12.307013674459636</v>
      </c>
      <c r="AF278" s="11">
        <v>0</v>
      </c>
      <c r="AG278" s="11">
        <v>5.9550066166740185</v>
      </c>
      <c r="AH278" s="13">
        <v>1.5333333333333334</v>
      </c>
      <c r="AI278" s="1">
        <v>55</v>
      </c>
      <c r="AJ278" s="1" t="s">
        <v>909</v>
      </c>
      <c r="AK278" s="1" t="s">
        <v>1046</v>
      </c>
      <c r="AL278" s="1" t="s">
        <v>287</v>
      </c>
      <c r="AM278" s="1" t="s">
        <v>1048</v>
      </c>
      <c r="AN278">
        <v>0.87118226600985227</v>
      </c>
      <c r="AO278">
        <v>45.086849688636342</v>
      </c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1:62" x14ac:dyDescent="0.3">
      <c r="A279" s="1" t="s">
        <v>23</v>
      </c>
      <c r="B279" s="1" t="s">
        <v>49</v>
      </c>
      <c r="C279" s="1" t="s">
        <v>531</v>
      </c>
      <c r="D279" s="1" t="s">
        <v>52</v>
      </c>
      <c r="E279" s="1" t="s">
        <v>46</v>
      </c>
      <c r="F279" s="1">
        <v>11</v>
      </c>
      <c r="G279" s="1">
        <v>0</v>
      </c>
      <c r="H279" s="1">
        <v>3</v>
      </c>
      <c r="I279" s="1">
        <v>0</v>
      </c>
      <c r="J279" s="1">
        <v>0</v>
      </c>
      <c r="K279" s="1">
        <v>0</v>
      </c>
      <c r="L279" s="2">
        <v>16</v>
      </c>
      <c r="M279" s="1">
        <v>12</v>
      </c>
      <c r="N279" s="1">
        <v>5</v>
      </c>
      <c r="O279" s="1">
        <v>5</v>
      </c>
      <c r="P279" s="1">
        <v>11</v>
      </c>
      <c r="Q279" s="1">
        <v>28</v>
      </c>
      <c r="R279" s="2">
        <v>15.75</v>
      </c>
      <c r="S279" s="1">
        <v>0</v>
      </c>
      <c r="T279" s="2">
        <v>2.81</v>
      </c>
      <c r="U279" s="2">
        <v>1.44</v>
      </c>
      <c r="V279" s="10">
        <v>3</v>
      </c>
      <c r="W279" s="10">
        <v>0</v>
      </c>
      <c r="X279" s="10">
        <v>0.20699999999999999</v>
      </c>
      <c r="Y279" s="10">
        <v>4</v>
      </c>
      <c r="Z279" s="10">
        <v>2</v>
      </c>
      <c r="AA279" s="10">
        <v>2</v>
      </c>
      <c r="AB279" s="10">
        <v>0</v>
      </c>
      <c r="AC279" s="10">
        <v>0</v>
      </c>
      <c r="AD279" s="12">
        <v>1</v>
      </c>
      <c r="AE279" s="11">
        <v>6.75</v>
      </c>
      <c r="AF279" s="11">
        <v>0</v>
      </c>
      <c r="AG279" s="11">
        <v>6.1875</v>
      </c>
      <c r="AH279" s="13">
        <v>2.5454545454545454</v>
      </c>
      <c r="AI279" s="1">
        <v>55</v>
      </c>
      <c r="AJ279" s="1" t="s">
        <v>909</v>
      </c>
      <c r="AK279" s="1" t="s">
        <v>294</v>
      </c>
      <c r="AL279" s="1" t="s">
        <v>287</v>
      </c>
      <c r="AM279" s="1" t="s">
        <v>799</v>
      </c>
      <c r="AN279">
        <v>0.87118226600985227</v>
      </c>
      <c r="AO279">
        <v>178.42198168599145</v>
      </c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spans="1:62" x14ac:dyDescent="0.3">
      <c r="A280" s="1" t="s">
        <v>23</v>
      </c>
      <c r="B280" s="1" t="s">
        <v>101</v>
      </c>
      <c r="C280" s="1" t="s">
        <v>1736</v>
      </c>
      <c r="D280" s="1" t="s">
        <v>52</v>
      </c>
      <c r="E280" s="1" t="s">
        <v>46</v>
      </c>
      <c r="F280" s="1">
        <v>4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2">
        <v>4</v>
      </c>
      <c r="M280" s="1">
        <v>4</v>
      </c>
      <c r="N280" s="1">
        <v>8</v>
      </c>
      <c r="O280" s="1">
        <v>8</v>
      </c>
      <c r="P280" s="1">
        <v>9</v>
      </c>
      <c r="Q280" s="1">
        <v>5</v>
      </c>
      <c r="R280" s="2">
        <v>11.25</v>
      </c>
      <c r="S280" s="1">
        <v>0</v>
      </c>
      <c r="T280" s="2">
        <v>18</v>
      </c>
      <c r="U280" s="2">
        <v>3.25</v>
      </c>
      <c r="V280" s="10">
        <v>1</v>
      </c>
      <c r="W280" s="10">
        <v>0</v>
      </c>
      <c r="X280" s="10">
        <v>0.25</v>
      </c>
      <c r="Y280" s="10">
        <v>4</v>
      </c>
      <c r="Z280" s="10">
        <v>4</v>
      </c>
      <c r="AA280" s="10">
        <v>0</v>
      </c>
      <c r="AB280" s="10">
        <v>0</v>
      </c>
      <c r="AC280" s="10">
        <v>0</v>
      </c>
      <c r="AD280" s="12">
        <v>0</v>
      </c>
      <c r="AE280" s="11">
        <v>9</v>
      </c>
      <c r="AF280" s="11">
        <v>0</v>
      </c>
      <c r="AG280" s="11">
        <v>20.25</v>
      </c>
      <c r="AH280" s="13">
        <v>0.55555555555555558</v>
      </c>
      <c r="AI280" s="1">
        <v>55</v>
      </c>
      <c r="AJ280" s="1" t="s">
        <v>909</v>
      </c>
      <c r="AK280" s="1" t="s">
        <v>1761</v>
      </c>
      <c r="AL280" s="1" t="s">
        <v>287</v>
      </c>
      <c r="AM280" s="1" t="s">
        <v>1762</v>
      </c>
      <c r="AN280">
        <v>0.87118226600985227</v>
      </c>
      <c r="AO280">
        <v>27.853653807646445</v>
      </c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spans="1:62" x14ac:dyDescent="0.3">
      <c r="A281" s="1" t="s">
        <v>23</v>
      </c>
      <c r="B281" s="1" t="s">
        <v>805</v>
      </c>
      <c r="C281" s="1" t="s">
        <v>807</v>
      </c>
      <c r="D281" s="1" t="s">
        <v>45</v>
      </c>
      <c r="E281" s="1" t="s">
        <v>46</v>
      </c>
      <c r="F281" s="1">
        <v>7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2">
        <v>4.67</v>
      </c>
      <c r="M281" s="1">
        <v>5</v>
      </c>
      <c r="N281" s="1">
        <v>12</v>
      </c>
      <c r="O281" s="1">
        <v>10</v>
      </c>
      <c r="P281" s="1">
        <v>11</v>
      </c>
      <c r="Q281" s="1">
        <v>5</v>
      </c>
      <c r="R281" s="2">
        <v>9.64</v>
      </c>
      <c r="S281" s="1">
        <v>0</v>
      </c>
      <c r="T281" s="2">
        <v>19.29</v>
      </c>
      <c r="U281" s="2">
        <v>3.43</v>
      </c>
      <c r="V281" s="10">
        <v>0</v>
      </c>
      <c r="W281" s="10">
        <v>1</v>
      </c>
      <c r="X281" s="10">
        <v>0.29399999999999998</v>
      </c>
      <c r="Y281" s="10">
        <v>4</v>
      </c>
      <c r="Z281" s="10">
        <v>4</v>
      </c>
      <c r="AA281" s="10">
        <v>0</v>
      </c>
      <c r="AB281" s="10">
        <v>1</v>
      </c>
      <c r="AC281" s="10">
        <v>0</v>
      </c>
      <c r="AD281" s="12">
        <v>0.5</v>
      </c>
      <c r="AE281" s="11">
        <v>9.6359743040685224</v>
      </c>
      <c r="AF281" s="11">
        <v>0</v>
      </c>
      <c r="AG281" s="11">
        <v>21.199143468950751</v>
      </c>
      <c r="AH281" s="13">
        <v>0.45454545454545453</v>
      </c>
      <c r="AI281" s="1">
        <v>55</v>
      </c>
      <c r="AJ281" s="1" t="s">
        <v>909</v>
      </c>
      <c r="AK281" s="1" t="s">
        <v>806</v>
      </c>
      <c r="AL281" s="1" t="s">
        <v>287</v>
      </c>
      <c r="AM281" s="1" t="s">
        <v>808</v>
      </c>
      <c r="AN281">
        <v>0.87118226600985227</v>
      </c>
      <c r="AO281">
        <v>25.990967783184868</v>
      </c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spans="1:62" x14ac:dyDescent="0.3">
      <c r="A282" s="1" t="s">
        <v>23</v>
      </c>
      <c r="B282" s="1" t="s">
        <v>39</v>
      </c>
      <c r="C282" s="1" t="s">
        <v>1118</v>
      </c>
      <c r="D282" s="1" t="s">
        <v>37</v>
      </c>
      <c r="E282" s="1" t="s">
        <v>154</v>
      </c>
      <c r="F282" s="1">
        <v>3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2">
        <v>3.33</v>
      </c>
      <c r="M282" s="1">
        <v>3</v>
      </c>
      <c r="N282" s="1">
        <v>3</v>
      </c>
      <c r="O282" s="1">
        <v>3</v>
      </c>
      <c r="P282" s="1">
        <v>1</v>
      </c>
      <c r="Q282" s="1">
        <v>1</v>
      </c>
      <c r="R282" s="2">
        <v>2.7</v>
      </c>
      <c r="S282" s="1">
        <v>0</v>
      </c>
      <c r="T282" s="2">
        <v>8.1</v>
      </c>
      <c r="U282" s="2">
        <v>1.2</v>
      </c>
      <c r="V282" s="10">
        <v>2</v>
      </c>
      <c r="W282" s="10">
        <v>0</v>
      </c>
      <c r="X282" s="10">
        <v>0.27300000000000002</v>
      </c>
      <c r="Y282" s="10">
        <v>3</v>
      </c>
      <c r="Z282" s="10">
        <v>1</v>
      </c>
      <c r="AA282" s="10">
        <v>0</v>
      </c>
      <c r="AB282" s="10">
        <v>1</v>
      </c>
      <c r="AC282" s="10">
        <v>0</v>
      </c>
      <c r="AD282" s="12">
        <v>0</v>
      </c>
      <c r="AE282" s="11">
        <v>8.1081081081081088</v>
      </c>
      <c r="AF282" s="11">
        <v>0</v>
      </c>
      <c r="AG282" s="11">
        <v>2.7027027027027026</v>
      </c>
      <c r="AH282" s="13">
        <v>1</v>
      </c>
      <c r="AI282" s="1">
        <v>55</v>
      </c>
      <c r="AJ282" s="1" t="s">
        <v>909</v>
      </c>
      <c r="AK282" s="1" t="s">
        <v>1117</v>
      </c>
      <c r="AL282" s="1" t="s">
        <v>287</v>
      </c>
      <c r="AM282" s="1" t="s">
        <v>1119</v>
      </c>
      <c r="AN282">
        <v>0.87118226600985227</v>
      </c>
      <c r="AO282">
        <v>61.897008461436556</v>
      </c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spans="1:62" x14ac:dyDescent="0.3">
      <c r="A283" s="1" t="s">
        <v>23</v>
      </c>
      <c r="B283" s="1" t="s">
        <v>89</v>
      </c>
      <c r="C283" s="1" t="s">
        <v>534</v>
      </c>
      <c r="D283" s="1" t="s">
        <v>45</v>
      </c>
      <c r="E283" s="1" t="s">
        <v>46</v>
      </c>
      <c r="F283" s="1">
        <v>17</v>
      </c>
      <c r="G283" s="1">
        <v>0</v>
      </c>
      <c r="H283" s="1">
        <v>1</v>
      </c>
      <c r="I283" s="1">
        <v>1</v>
      </c>
      <c r="J283" s="1">
        <v>13</v>
      </c>
      <c r="K283" s="1">
        <v>0</v>
      </c>
      <c r="L283" s="2">
        <v>20.67</v>
      </c>
      <c r="M283" s="1">
        <v>7</v>
      </c>
      <c r="N283" s="1">
        <v>3</v>
      </c>
      <c r="O283" s="1">
        <v>2</v>
      </c>
      <c r="P283" s="1">
        <v>9</v>
      </c>
      <c r="Q283" s="1">
        <v>28</v>
      </c>
      <c r="R283" s="2">
        <v>12.19</v>
      </c>
      <c r="S283" s="1">
        <v>0</v>
      </c>
      <c r="T283" s="2">
        <v>0.87</v>
      </c>
      <c r="U283" s="2">
        <v>0.77</v>
      </c>
      <c r="V283" s="10">
        <v>1</v>
      </c>
      <c r="W283" s="10">
        <v>0</v>
      </c>
      <c r="X283" s="10">
        <v>0.10100000000000001</v>
      </c>
      <c r="Y283" s="10">
        <v>3</v>
      </c>
      <c r="Z283" s="10">
        <v>1</v>
      </c>
      <c r="AA283" s="10">
        <v>0</v>
      </c>
      <c r="AB283" s="10">
        <v>1</v>
      </c>
      <c r="AC283" s="10">
        <v>0</v>
      </c>
      <c r="AD283" s="12">
        <v>0.5</v>
      </c>
      <c r="AE283" s="11">
        <v>3.0478955007256894</v>
      </c>
      <c r="AF283" s="11">
        <v>0</v>
      </c>
      <c r="AG283" s="11">
        <v>3.9187227866473147</v>
      </c>
      <c r="AH283" s="13">
        <v>3.1111111111111112</v>
      </c>
      <c r="AI283" s="1">
        <v>55</v>
      </c>
      <c r="AJ283" s="1" t="s">
        <v>909</v>
      </c>
      <c r="AK283" s="1" t="s">
        <v>297</v>
      </c>
      <c r="AL283" s="1" t="s">
        <v>287</v>
      </c>
      <c r="AM283" s="1" t="s">
        <v>804</v>
      </c>
      <c r="AN283">
        <v>0.87118226600985227</v>
      </c>
      <c r="AO283">
        <v>576.28249257199548</v>
      </c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spans="1:62" x14ac:dyDescent="0.3">
      <c r="A284" s="1" t="s">
        <v>23</v>
      </c>
      <c r="B284" s="1" t="s">
        <v>1602</v>
      </c>
      <c r="C284" s="1" t="s">
        <v>533</v>
      </c>
      <c r="D284" s="1" t="s">
        <v>56</v>
      </c>
      <c r="E284" s="1" t="s">
        <v>46</v>
      </c>
      <c r="F284" s="1">
        <v>8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2">
        <v>8</v>
      </c>
      <c r="M284" s="1">
        <v>17</v>
      </c>
      <c r="N284" s="1">
        <v>22</v>
      </c>
      <c r="O284" s="1">
        <v>18</v>
      </c>
      <c r="P284" s="1">
        <v>12</v>
      </c>
      <c r="Q284" s="1">
        <v>11</v>
      </c>
      <c r="R284" s="2">
        <v>12.38</v>
      </c>
      <c r="S284" s="1">
        <v>3</v>
      </c>
      <c r="T284" s="2">
        <v>20.25</v>
      </c>
      <c r="U284" s="2">
        <v>3.63</v>
      </c>
      <c r="V284" s="10">
        <v>5</v>
      </c>
      <c r="W284" s="10">
        <v>2</v>
      </c>
      <c r="X284" s="10">
        <v>0.41499999999999998</v>
      </c>
      <c r="Y284" s="10">
        <v>3</v>
      </c>
      <c r="Z284" s="10">
        <v>5</v>
      </c>
      <c r="AA284" s="10">
        <v>0</v>
      </c>
      <c r="AB284" s="10">
        <v>2</v>
      </c>
      <c r="AC284" s="10">
        <v>0</v>
      </c>
      <c r="AD284" s="12">
        <v>1</v>
      </c>
      <c r="AE284" s="11">
        <v>19.125</v>
      </c>
      <c r="AF284" s="11">
        <v>3.375</v>
      </c>
      <c r="AG284" s="11">
        <v>13.5</v>
      </c>
      <c r="AH284" s="13">
        <v>0.91666666666666663</v>
      </c>
      <c r="AI284" s="1">
        <v>55</v>
      </c>
      <c r="AJ284" s="1" t="s">
        <v>909</v>
      </c>
      <c r="AK284" s="1" t="s">
        <v>296</v>
      </c>
      <c r="AL284" s="1" t="s">
        <v>287</v>
      </c>
      <c r="AM284" s="1" t="s">
        <v>803</v>
      </c>
      <c r="AN284">
        <v>0.87118226600985227</v>
      </c>
      <c r="AO284">
        <v>24.75880338457462</v>
      </c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spans="1:62" x14ac:dyDescent="0.3">
      <c r="A285" s="1" t="s">
        <v>23</v>
      </c>
      <c r="B285" s="1" t="s">
        <v>35</v>
      </c>
      <c r="C285" s="1" t="s">
        <v>529</v>
      </c>
      <c r="D285" s="1" t="s">
        <v>56</v>
      </c>
      <c r="E285" s="1" t="s">
        <v>46</v>
      </c>
      <c r="F285" s="1">
        <v>7</v>
      </c>
      <c r="G285" s="1">
        <v>6</v>
      </c>
      <c r="H285" s="1">
        <v>0</v>
      </c>
      <c r="I285" s="1">
        <v>1</v>
      </c>
      <c r="J285" s="1">
        <v>0</v>
      </c>
      <c r="K285" s="1">
        <v>0</v>
      </c>
      <c r="L285" s="2">
        <v>29.67</v>
      </c>
      <c r="M285" s="1">
        <v>22</v>
      </c>
      <c r="N285" s="1">
        <v>19</v>
      </c>
      <c r="O285" s="1">
        <v>18</v>
      </c>
      <c r="P285" s="1">
        <v>29</v>
      </c>
      <c r="Q285" s="1">
        <v>35</v>
      </c>
      <c r="R285" s="2">
        <v>10.62</v>
      </c>
      <c r="S285" s="1">
        <v>3</v>
      </c>
      <c r="T285" s="2">
        <v>5.46</v>
      </c>
      <c r="U285" s="2">
        <v>1.72</v>
      </c>
      <c r="V285" s="10">
        <v>6</v>
      </c>
      <c r="W285" s="10">
        <v>1</v>
      </c>
      <c r="X285" s="10">
        <v>0.21</v>
      </c>
      <c r="Y285" s="10">
        <v>2</v>
      </c>
      <c r="Z285" s="10">
        <v>5</v>
      </c>
      <c r="AA285" s="10">
        <v>0</v>
      </c>
      <c r="AB285" s="10">
        <v>2</v>
      </c>
      <c r="AC285" s="10">
        <v>0</v>
      </c>
      <c r="AD285" s="12">
        <v>0</v>
      </c>
      <c r="AE285" s="11">
        <v>6.6734074823053584</v>
      </c>
      <c r="AF285" s="11">
        <v>0.91001011122345798</v>
      </c>
      <c r="AG285" s="11">
        <v>8.7967644084934271</v>
      </c>
      <c r="AH285" s="13">
        <v>1.2068965517241379</v>
      </c>
      <c r="AI285" s="1">
        <v>55</v>
      </c>
      <c r="AJ285" s="1" t="s">
        <v>909</v>
      </c>
      <c r="AK285" s="1" t="s">
        <v>292</v>
      </c>
      <c r="AL285" s="1" t="s">
        <v>287</v>
      </c>
      <c r="AM285" s="1" t="s">
        <v>800</v>
      </c>
      <c r="AN285">
        <v>0.87118226600985227</v>
      </c>
      <c r="AO285">
        <v>91.825232332900384</v>
      </c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spans="1:62" x14ac:dyDescent="0.3">
      <c r="A286" s="1" t="s">
        <v>23</v>
      </c>
      <c r="B286" s="1" t="s">
        <v>119</v>
      </c>
      <c r="C286" s="1" t="s">
        <v>1888</v>
      </c>
      <c r="D286" s="1" t="s">
        <v>1893</v>
      </c>
      <c r="E286" s="1" t="s">
        <v>46</v>
      </c>
      <c r="F286" s="1">
        <v>2</v>
      </c>
      <c r="G286" s="1">
        <v>2</v>
      </c>
      <c r="H286" s="1">
        <v>1</v>
      </c>
      <c r="I286" s="1">
        <v>0</v>
      </c>
      <c r="J286" s="1">
        <v>0</v>
      </c>
      <c r="K286" s="1">
        <v>1</v>
      </c>
      <c r="L286" s="2">
        <v>13</v>
      </c>
      <c r="M286" s="1">
        <v>15</v>
      </c>
      <c r="N286" s="1">
        <v>11</v>
      </c>
      <c r="O286" s="1">
        <v>10</v>
      </c>
      <c r="P286" s="1">
        <v>2</v>
      </c>
      <c r="Q286" s="1">
        <v>6</v>
      </c>
      <c r="R286" s="2">
        <v>4.1500000000000004</v>
      </c>
      <c r="S286" s="1">
        <v>1</v>
      </c>
      <c r="T286" s="2">
        <v>6.92</v>
      </c>
      <c r="U286" s="2">
        <v>1.31</v>
      </c>
      <c r="V286" s="10">
        <v>4</v>
      </c>
      <c r="W286" s="10">
        <v>0</v>
      </c>
      <c r="X286" s="10">
        <v>0.26800000000000002</v>
      </c>
      <c r="Y286" s="10">
        <v>2</v>
      </c>
      <c r="Z286" s="10">
        <v>2</v>
      </c>
      <c r="AA286" s="10">
        <v>0</v>
      </c>
      <c r="AB286" s="10">
        <v>1</v>
      </c>
      <c r="AC286" s="10">
        <v>0</v>
      </c>
      <c r="AD286" s="12">
        <v>1</v>
      </c>
      <c r="AE286" s="11">
        <v>10.384615384615383</v>
      </c>
      <c r="AF286" s="11">
        <v>0.69230769230769229</v>
      </c>
      <c r="AG286" s="11">
        <v>1.3846153846153846</v>
      </c>
      <c r="AH286" s="13">
        <v>3</v>
      </c>
      <c r="AI286" s="1">
        <v>55</v>
      </c>
      <c r="AJ286" s="1" t="s">
        <v>909</v>
      </c>
      <c r="AK286" s="1" t="s">
        <v>1894</v>
      </c>
      <c r="AL286" s="1" t="s">
        <v>287</v>
      </c>
      <c r="AM286" s="1" t="s">
        <v>1895</v>
      </c>
      <c r="AN286">
        <v>0.87118226600985227</v>
      </c>
      <c r="AO286">
        <v>72.451700655727748</v>
      </c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spans="1:62" x14ac:dyDescent="0.3">
      <c r="A287" s="1" t="s">
        <v>23</v>
      </c>
      <c r="B287" s="1" t="s">
        <v>163</v>
      </c>
      <c r="C287" s="1" t="s">
        <v>1734</v>
      </c>
      <c r="D287" s="1" t="s">
        <v>56</v>
      </c>
      <c r="E287" s="1" t="s">
        <v>46</v>
      </c>
      <c r="F287" s="1">
        <v>3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2">
        <v>7.33</v>
      </c>
      <c r="M287" s="1">
        <v>5</v>
      </c>
      <c r="N287" s="1">
        <v>2</v>
      </c>
      <c r="O287" s="1">
        <v>2</v>
      </c>
      <c r="P287" s="1">
        <v>2</v>
      </c>
      <c r="Q287" s="1">
        <v>7</v>
      </c>
      <c r="R287" s="2">
        <v>8.59</v>
      </c>
      <c r="S287" s="1">
        <v>1</v>
      </c>
      <c r="T287" s="2">
        <v>2.4500000000000002</v>
      </c>
      <c r="U287" s="2">
        <v>0.95</v>
      </c>
      <c r="V287" s="10">
        <v>0</v>
      </c>
      <c r="W287" s="10">
        <v>0</v>
      </c>
      <c r="X287" s="10">
        <v>0.185</v>
      </c>
      <c r="Y287" s="10">
        <v>1</v>
      </c>
      <c r="Z287" s="10">
        <v>1</v>
      </c>
      <c r="AA287" s="10">
        <v>0</v>
      </c>
      <c r="AB287" s="10">
        <v>0</v>
      </c>
      <c r="AC287" s="10">
        <v>0</v>
      </c>
      <c r="AD287" s="12">
        <v>1</v>
      </c>
      <c r="AE287" s="11">
        <v>6.1391541609822644</v>
      </c>
      <c r="AF287" s="11">
        <v>1.2278308321964531</v>
      </c>
      <c r="AG287" s="11">
        <v>2.4556616643929061</v>
      </c>
      <c r="AH287" s="13">
        <v>3.5</v>
      </c>
      <c r="AI287" s="1">
        <v>55</v>
      </c>
      <c r="AJ287" s="1" t="s">
        <v>909</v>
      </c>
      <c r="AK287" s="1" t="s">
        <v>1759</v>
      </c>
      <c r="AL287" s="1" t="s">
        <v>287</v>
      </c>
      <c r="AM287" s="1" t="s">
        <v>1760</v>
      </c>
      <c r="AN287">
        <v>0.87118226600985227</v>
      </c>
      <c r="AO287">
        <v>204.63908919903511</v>
      </c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spans="1:62" x14ac:dyDescent="0.3">
      <c r="A288" s="1" t="s">
        <v>23</v>
      </c>
      <c r="B288" s="1" t="s">
        <v>109</v>
      </c>
      <c r="C288" s="1" t="s">
        <v>1992</v>
      </c>
      <c r="D288" s="1" t="s">
        <v>52</v>
      </c>
      <c r="E288" s="1" t="s">
        <v>46</v>
      </c>
      <c r="F288" s="1">
        <v>1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2">
        <v>4</v>
      </c>
      <c r="M288" s="1">
        <v>6</v>
      </c>
      <c r="N288" s="1">
        <v>4</v>
      </c>
      <c r="O288" s="1">
        <v>4</v>
      </c>
      <c r="P288" s="1">
        <v>4</v>
      </c>
      <c r="Q288" s="1">
        <v>3</v>
      </c>
      <c r="R288" s="2">
        <v>6.75</v>
      </c>
      <c r="S288" s="1">
        <v>0</v>
      </c>
      <c r="T288" s="2">
        <v>9</v>
      </c>
      <c r="U288" s="2">
        <v>2.5</v>
      </c>
      <c r="V288" s="10">
        <v>0</v>
      </c>
      <c r="W288" s="10">
        <v>0</v>
      </c>
      <c r="X288" s="10">
        <v>0.33300000000000002</v>
      </c>
      <c r="Y288" s="10">
        <v>1</v>
      </c>
      <c r="Z288" s="10">
        <v>0</v>
      </c>
      <c r="AA288" s="10">
        <v>0</v>
      </c>
      <c r="AB288" s="10">
        <v>0</v>
      </c>
      <c r="AC288" s="10">
        <v>0</v>
      </c>
      <c r="AD288" s="12">
        <v>0</v>
      </c>
      <c r="AE288" s="11">
        <v>13.5</v>
      </c>
      <c r="AF288" s="11">
        <v>0</v>
      </c>
      <c r="AG288" s="11">
        <v>9</v>
      </c>
      <c r="AH288" s="13">
        <v>0.75</v>
      </c>
      <c r="AI288" s="1">
        <v>55</v>
      </c>
      <c r="AJ288" s="1" t="s">
        <v>909</v>
      </c>
      <c r="AK288" s="1" t="s">
        <v>2013</v>
      </c>
      <c r="AL288" s="1" t="s">
        <v>287</v>
      </c>
      <c r="AM288" s="1" t="s">
        <v>2014</v>
      </c>
      <c r="AN288">
        <v>0.87118226600985227</v>
      </c>
      <c r="AO288">
        <v>55.707307615292891</v>
      </c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spans="1:62" x14ac:dyDescent="0.3">
      <c r="A289" s="1" t="s">
        <v>23</v>
      </c>
      <c r="B289" s="1" t="s">
        <v>970</v>
      </c>
      <c r="C289" s="1" t="s">
        <v>528</v>
      </c>
      <c r="D289" s="1" t="s">
        <v>52</v>
      </c>
      <c r="E289" s="1" t="s">
        <v>38</v>
      </c>
      <c r="F289" s="1">
        <v>2</v>
      </c>
      <c r="G289" s="1">
        <v>0</v>
      </c>
      <c r="H289" s="1">
        <v>2</v>
      </c>
      <c r="I289" s="1">
        <v>0</v>
      </c>
      <c r="J289" s="1">
        <v>0</v>
      </c>
      <c r="K289" s="1">
        <v>0</v>
      </c>
      <c r="L289" s="2">
        <v>4</v>
      </c>
      <c r="M289" s="1">
        <v>2</v>
      </c>
      <c r="N289" s="1">
        <v>1</v>
      </c>
      <c r="O289" s="1">
        <v>1</v>
      </c>
      <c r="P289" s="1">
        <v>2</v>
      </c>
      <c r="Q289" s="1">
        <v>3</v>
      </c>
      <c r="R289" s="2">
        <v>6.75</v>
      </c>
      <c r="S289" s="1">
        <v>0</v>
      </c>
      <c r="T289" s="2">
        <v>2.25</v>
      </c>
      <c r="U289" s="2">
        <v>1</v>
      </c>
      <c r="V289" s="10">
        <v>1</v>
      </c>
      <c r="W289" s="10">
        <v>0</v>
      </c>
      <c r="X289" s="10">
        <v>0.16700000000000001</v>
      </c>
      <c r="Y289" s="10">
        <v>1</v>
      </c>
      <c r="Z289" s="10">
        <v>0</v>
      </c>
      <c r="AA289" s="10">
        <v>0</v>
      </c>
      <c r="AB289" s="10">
        <v>0</v>
      </c>
      <c r="AC289" s="10">
        <v>0</v>
      </c>
      <c r="AD289" s="12">
        <v>1</v>
      </c>
      <c r="AE289" s="11">
        <v>4.5</v>
      </c>
      <c r="AF289" s="11">
        <v>0</v>
      </c>
      <c r="AG289" s="11">
        <v>4.5</v>
      </c>
      <c r="AH289" s="13">
        <v>1.5</v>
      </c>
      <c r="AI289" s="1">
        <v>55</v>
      </c>
      <c r="AJ289" s="1" t="s">
        <v>909</v>
      </c>
      <c r="AK289" s="1" t="s">
        <v>291</v>
      </c>
      <c r="AL289" s="1" t="s">
        <v>287</v>
      </c>
      <c r="AM289" s="1" t="s">
        <v>798</v>
      </c>
      <c r="AN289">
        <v>0.87118226600985227</v>
      </c>
      <c r="AO289">
        <v>222.82923046117156</v>
      </c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spans="1:62" x14ac:dyDescent="0.3">
      <c r="A290" s="1" t="s">
        <v>23</v>
      </c>
      <c r="B290" s="1" t="s">
        <v>47</v>
      </c>
      <c r="C290" s="1" t="s">
        <v>1990</v>
      </c>
      <c r="D290" s="1" t="s">
        <v>56</v>
      </c>
      <c r="E290" s="1" t="s">
        <v>46</v>
      </c>
      <c r="F290" s="1">
        <v>3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2">
        <v>3.33</v>
      </c>
      <c r="M290" s="1">
        <v>3</v>
      </c>
      <c r="N290" s="1">
        <v>2</v>
      </c>
      <c r="O290" s="1">
        <v>2</v>
      </c>
      <c r="P290" s="1">
        <v>1</v>
      </c>
      <c r="Q290" s="1">
        <v>6</v>
      </c>
      <c r="R290" s="2">
        <v>16.2</v>
      </c>
      <c r="S290" s="1">
        <v>1</v>
      </c>
      <c r="T290" s="2">
        <v>5.4</v>
      </c>
      <c r="U290" s="2">
        <v>1.2</v>
      </c>
      <c r="V290" s="10">
        <v>1</v>
      </c>
      <c r="W290" s="10">
        <v>1</v>
      </c>
      <c r="X290" s="10">
        <v>0.25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2">
        <v>0</v>
      </c>
      <c r="AE290" s="11">
        <v>8.1081081081081088</v>
      </c>
      <c r="AF290" s="11">
        <v>2.7027027027027026</v>
      </c>
      <c r="AG290" s="11">
        <v>2.7027027027027026</v>
      </c>
      <c r="AH290" s="13">
        <v>6</v>
      </c>
      <c r="AI290" s="1">
        <v>55</v>
      </c>
      <c r="AJ290" s="1" t="s">
        <v>909</v>
      </c>
      <c r="AK290" s="1" t="s">
        <v>2011</v>
      </c>
      <c r="AL290" s="1" t="s">
        <v>287</v>
      </c>
      <c r="AM290" s="1" t="s">
        <v>2012</v>
      </c>
      <c r="AN290">
        <v>0.87118226600985227</v>
      </c>
      <c r="AO290">
        <v>92.845512692154813</v>
      </c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spans="1:62" x14ac:dyDescent="0.3">
      <c r="A291" s="1" t="s">
        <v>23</v>
      </c>
      <c r="B291" s="1" t="s">
        <v>53</v>
      </c>
      <c r="C291" s="1" t="s">
        <v>1732</v>
      </c>
      <c r="D291" s="1" t="s">
        <v>52</v>
      </c>
      <c r="E291" s="1" t="s">
        <v>594</v>
      </c>
      <c r="F291" s="1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2">
        <v>1.33</v>
      </c>
      <c r="M291" s="1">
        <v>0</v>
      </c>
      <c r="N291" s="1">
        <v>0</v>
      </c>
      <c r="O291" s="1">
        <v>0</v>
      </c>
      <c r="P291" s="1">
        <v>2</v>
      </c>
      <c r="Q291" s="1">
        <v>1</v>
      </c>
      <c r="R291" s="2">
        <v>6.75</v>
      </c>
      <c r="S291" s="1">
        <v>0</v>
      </c>
      <c r="T291" s="2">
        <v>0</v>
      </c>
      <c r="U291" s="2">
        <v>1.5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2">
        <v>0</v>
      </c>
      <c r="AE291" s="11">
        <v>0</v>
      </c>
      <c r="AF291" s="11">
        <v>0</v>
      </c>
      <c r="AG291" s="11">
        <v>13.533834586466165</v>
      </c>
      <c r="AH291" s="13">
        <v>0.5</v>
      </c>
      <c r="AI291" s="1">
        <v>55</v>
      </c>
      <c r="AJ291" s="1" t="s">
        <v>909</v>
      </c>
      <c r="AK291" s="1" t="s">
        <v>1757</v>
      </c>
      <c r="AL291" s="1" t="s">
        <v>287</v>
      </c>
      <c r="AM291" s="1" t="s">
        <v>1758</v>
      </c>
      <c r="AN291">
        <v>0.87118226600985227</v>
      </c>
      <c r="AO291">
        <v>1500</v>
      </c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spans="1:62" x14ac:dyDescent="0.3">
      <c r="A292" s="1" t="s">
        <v>23</v>
      </c>
      <c r="B292" s="1" t="s">
        <v>592</v>
      </c>
      <c r="C292" s="1" t="s">
        <v>1005</v>
      </c>
      <c r="D292" s="1" t="s">
        <v>52</v>
      </c>
      <c r="E292" s="1" t="s">
        <v>38</v>
      </c>
      <c r="F292" s="1">
        <v>12</v>
      </c>
      <c r="G292" s="1">
        <v>0</v>
      </c>
      <c r="H292" s="1">
        <v>3</v>
      </c>
      <c r="I292" s="1">
        <v>0</v>
      </c>
      <c r="J292" s="1">
        <v>0</v>
      </c>
      <c r="K292" s="1">
        <v>0</v>
      </c>
      <c r="L292" s="2">
        <v>20</v>
      </c>
      <c r="M292" s="1">
        <v>16</v>
      </c>
      <c r="N292" s="1">
        <v>10</v>
      </c>
      <c r="O292" s="1">
        <v>8</v>
      </c>
      <c r="P292" s="1">
        <v>14</v>
      </c>
      <c r="Q292" s="1">
        <v>21</v>
      </c>
      <c r="R292" s="2">
        <v>9.4499999999999993</v>
      </c>
      <c r="S292" s="1">
        <v>0</v>
      </c>
      <c r="T292" s="2">
        <v>3.6</v>
      </c>
      <c r="U292" s="2">
        <v>1.5</v>
      </c>
      <c r="V292" s="10">
        <v>5</v>
      </c>
      <c r="W292" s="10">
        <v>0</v>
      </c>
      <c r="X292" s="10">
        <v>0.20799999999999999</v>
      </c>
      <c r="Y292" s="10">
        <v>0</v>
      </c>
      <c r="Z292" s="10">
        <v>6</v>
      </c>
      <c r="AA292" s="10">
        <v>0</v>
      </c>
      <c r="AB292" s="10">
        <v>0</v>
      </c>
      <c r="AC292" s="10">
        <v>0</v>
      </c>
      <c r="AD292" s="12">
        <v>1</v>
      </c>
      <c r="AE292" s="11">
        <v>7.2</v>
      </c>
      <c r="AF292" s="11">
        <v>0</v>
      </c>
      <c r="AG292" s="11">
        <v>6.3</v>
      </c>
      <c r="AH292" s="13">
        <v>1.5</v>
      </c>
      <c r="AI292" s="1">
        <v>55</v>
      </c>
      <c r="AJ292" s="1" t="s">
        <v>909</v>
      </c>
      <c r="AK292" s="1" t="s">
        <v>1004</v>
      </c>
      <c r="AL292" s="1" t="s">
        <v>287</v>
      </c>
      <c r="AM292" s="1" t="s">
        <v>1006</v>
      </c>
      <c r="AN292">
        <v>0.87118226600985227</v>
      </c>
      <c r="AO292">
        <v>139.26826903823223</v>
      </c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spans="1:62" x14ac:dyDescent="0.3">
      <c r="A293" s="1" t="s">
        <v>23</v>
      </c>
      <c r="B293" s="1" t="s">
        <v>168</v>
      </c>
      <c r="C293" s="1" t="s">
        <v>1616</v>
      </c>
      <c r="D293" s="1" t="s">
        <v>37</v>
      </c>
      <c r="E293" s="1" t="s">
        <v>594</v>
      </c>
      <c r="F293" s="1">
        <v>3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2">
        <v>4</v>
      </c>
      <c r="M293" s="1">
        <v>3</v>
      </c>
      <c r="N293" s="1">
        <v>1</v>
      </c>
      <c r="O293" s="1">
        <v>1</v>
      </c>
      <c r="P293" s="1">
        <v>2</v>
      </c>
      <c r="Q293" s="1">
        <v>4</v>
      </c>
      <c r="R293" s="2">
        <v>9</v>
      </c>
      <c r="S293" s="1">
        <v>0</v>
      </c>
      <c r="T293" s="2">
        <v>2.25</v>
      </c>
      <c r="U293" s="2">
        <v>1.25</v>
      </c>
      <c r="V293" s="10">
        <v>0</v>
      </c>
      <c r="W293" s="10">
        <v>0</v>
      </c>
      <c r="X293" s="10">
        <v>0.23100000000000001</v>
      </c>
      <c r="Y293" s="10">
        <v>0</v>
      </c>
      <c r="Z293" s="10">
        <v>0</v>
      </c>
      <c r="AA293" s="10">
        <v>0</v>
      </c>
      <c r="AB293" s="10">
        <v>1</v>
      </c>
      <c r="AC293" s="10">
        <v>1</v>
      </c>
      <c r="AD293" s="12">
        <v>0</v>
      </c>
      <c r="AE293" s="11">
        <v>6.75</v>
      </c>
      <c r="AF293" s="11">
        <v>0</v>
      </c>
      <c r="AG293" s="11">
        <v>4.5</v>
      </c>
      <c r="AH293" s="13">
        <v>2</v>
      </c>
      <c r="AI293" s="1">
        <v>55</v>
      </c>
      <c r="AJ293" s="1" t="s">
        <v>909</v>
      </c>
      <c r="AK293" s="1" t="s">
        <v>1629</v>
      </c>
      <c r="AL293" s="1" t="s">
        <v>287</v>
      </c>
      <c r="AM293" s="1" t="s">
        <v>1630</v>
      </c>
      <c r="AN293">
        <v>0.87118226600985227</v>
      </c>
      <c r="AO293">
        <v>222.82923046117156</v>
      </c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spans="1:62" x14ac:dyDescent="0.3">
      <c r="A294" s="1" t="s">
        <v>23</v>
      </c>
      <c r="B294" s="1" t="s">
        <v>68</v>
      </c>
      <c r="C294" s="1" t="s">
        <v>1134</v>
      </c>
      <c r="D294" s="1" t="s">
        <v>37</v>
      </c>
      <c r="E294" s="1" t="s">
        <v>154</v>
      </c>
      <c r="F294" s="1">
        <v>8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2">
        <v>9</v>
      </c>
      <c r="M294" s="1">
        <v>10</v>
      </c>
      <c r="N294" s="1">
        <v>8</v>
      </c>
      <c r="O294" s="1">
        <v>7</v>
      </c>
      <c r="P294" s="1">
        <v>10</v>
      </c>
      <c r="Q294" s="1">
        <v>13</v>
      </c>
      <c r="R294" s="2">
        <v>13</v>
      </c>
      <c r="S294" s="1">
        <v>1</v>
      </c>
      <c r="T294" s="2">
        <v>7</v>
      </c>
      <c r="U294" s="2">
        <v>2.2200000000000002</v>
      </c>
      <c r="V294" s="10">
        <v>2</v>
      </c>
      <c r="W294" s="10">
        <v>0</v>
      </c>
      <c r="X294" s="10">
        <v>0.27800000000000002</v>
      </c>
      <c r="Y294" s="10">
        <v>0</v>
      </c>
      <c r="Z294" s="10">
        <v>2</v>
      </c>
      <c r="AA294" s="10">
        <v>0</v>
      </c>
      <c r="AB294" s="10">
        <v>0</v>
      </c>
      <c r="AC294" s="10">
        <v>0</v>
      </c>
      <c r="AD294" s="12">
        <v>0</v>
      </c>
      <c r="AE294" s="11">
        <v>10</v>
      </c>
      <c r="AF294" s="11">
        <v>1</v>
      </c>
      <c r="AG294" s="11">
        <v>10</v>
      </c>
      <c r="AH294" s="13">
        <v>1.3</v>
      </c>
      <c r="AI294" s="1">
        <v>55</v>
      </c>
      <c r="AJ294" s="1" t="s">
        <v>909</v>
      </c>
      <c r="AK294" s="1" t="s">
        <v>1133</v>
      </c>
      <c r="AL294" s="1" t="s">
        <v>287</v>
      </c>
      <c r="AM294" s="1" t="s">
        <v>1135</v>
      </c>
      <c r="AN294">
        <v>0.87118226600985227</v>
      </c>
      <c r="AO294">
        <v>71.623681219662302</v>
      </c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spans="1:62" x14ac:dyDescent="0.3">
      <c r="A295" s="1" t="s">
        <v>23</v>
      </c>
      <c r="B295" s="1" t="s">
        <v>78</v>
      </c>
      <c r="C295" s="1" t="s">
        <v>1050</v>
      </c>
      <c r="D295" s="1" t="s">
        <v>52</v>
      </c>
      <c r="E295" s="1" t="s">
        <v>154</v>
      </c>
      <c r="F295" s="1">
        <v>3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2">
        <v>2</v>
      </c>
      <c r="M295" s="1">
        <v>3</v>
      </c>
      <c r="N295" s="1">
        <v>2</v>
      </c>
      <c r="O295" s="1">
        <v>1</v>
      </c>
      <c r="P295" s="1">
        <v>4</v>
      </c>
      <c r="Q295" s="1">
        <v>1</v>
      </c>
      <c r="R295" s="2">
        <v>4.5</v>
      </c>
      <c r="S295" s="1">
        <v>0</v>
      </c>
      <c r="T295" s="2">
        <v>4.5</v>
      </c>
      <c r="U295" s="2">
        <v>3.5</v>
      </c>
      <c r="V295" s="10">
        <v>1</v>
      </c>
      <c r="W295" s="10">
        <v>0</v>
      </c>
      <c r="X295" s="10">
        <v>0.33300000000000002</v>
      </c>
      <c r="Y295" s="10">
        <v>0</v>
      </c>
      <c r="Z295" s="10">
        <v>3</v>
      </c>
      <c r="AA295" s="10">
        <v>0</v>
      </c>
      <c r="AB295" s="10">
        <v>1</v>
      </c>
      <c r="AC295" s="10">
        <v>0</v>
      </c>
      <c r="AD295" s="12">
        <v>0</v>
      </c>
      <c r="AE295" s="11">
        <v>13.5</v>
      </c>
      <c r="AF295" s="11">
        <v>0</v>
      </c>
      <c r="AG295" s="11">
        <v>18</v>
      </c>
      <c r="AH295" s="13">
        <v>0.25</v>
      </c>
      <c r="AI295" s="1">
        <v>55</v>
      </c>
      <c r="AJ295" s="1" t="s">
        <v>909</v>
      </c>
      <c r="AK295" s="1" t="s">
        <v>1049</v>
      </c>
      <c r="AL295" s="1" t="s">
        <v>287</v>
      </c>
      <c r="AM295" s="1" t="s">
        <v>1051</v>
      </c>
      <c r="AN295">
        <v>0.87118226600985227</v>
      </c>
      <c r="AO295">
        <v>111.41461523058578</v>
      </c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spans="1:62" x14ac:dyDescent="0.3">
      <c r="A296" s="1" t="s">
        <v>23</v>
      </c>
      <c r="B296" s="1" t="s">
        <v>123</v>
      </c>
      <c r="C296" s="1" t="s">
        <v>1846</v>
      </c>
      <c r="D296" s="1" t="s">
        <v>1862</v>
      </c>
      <c r="E296" s="1" t="s">
        <v>77</v>
      </c>
      <c r="F296" s="1">
        <v>3</v>
      </c>
      <c r="G296" s="1">
        <v>3</v>
      </c>
      <c r="H296" s="1">
        <v>1</v>
      </c>
      <c r="I296" s="1">
        <v>0</v>
      </c>
      <c r="J296" s="1">
        <v>0</v>
      </c>
      <c r="K296" s="1">
        <v>0</v>
      </c>
      <c r="L296" s="2">
        <v>16</v>
      </c>
      <c r="M296" s="1">
        <v>16</v>
      </c>
      <c r="N296" s="1">
        <v>13</v>
      </c>
      <c r="O296" s="1">
        <v>12</v>
      </c>
      <c r="P296" s="1">
        <v>12</v>
      </c>
      <c r="Q296" s="1">
        <v>8</v>
      </c>
      <c r="R296" s="2">
        <v>4.5</v>
      </c>
      <c r="S296" s="1">
        <v>1</v>
      </c>
      <c r="T296" s="2">
        <v>6.75</v>
      </c>
      <c r="U296" s="2">
        <v>1.75</v>
      </c>
      <c r="V296" s="10">
        <v>3</v>
      </c>
      <c r="W296" s="10">
        <v>1</v>
      </c>
      <c r="X296" s="10">
        <v>0.25</v>
      </c>
      <c r="Y296" s="10">
        <v>0</v>
      </c>
      <c r="Z296" s="10">
        <v>2</v>
      </c>
      <c r="AA296" s="10">
        <v>1</v>
      </c>
      <c r="AB296" s="10">
        <v>1</v>
      </c>
      <c r="AC296" s="10">
        <v>0</v>
      </c>
      <c r="AD296" s="12">
        <v>1</v>
      </c>
      <c r="AE296" s="11">
        <v>9</v>
      </c>
      <c r="AF296" s="11">
        <v>0.5625</v>
      </c>
      <c r="AG296" s="11">
        <v>6.75</v>
      </c>
      <c r="AH296" s="13">
        <v>0.66666666666666663</v>
      </c>
      <c r="AI296" s="1">
        <v>55</v>
      </c>
      <c r="AJ296" s="1" t="s">
        <v>909</v>
      </c>
      <c r="AK296" s="1" t="s">
        <v>1863</v>
      </c>
      <c r="AL296" s="1" t="s">
        <v>287</v>
      </c>
      <c r="AM296" s="1" t="s">
        <v>1864</v>
      </c>
      <c r="AN296">
        <v>0.87118226600985227</v>
      </c>
      <c r="AO296">
        <v>74.276410153723859</v>
      </c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spans="1:62" x14ac:dyDescent="0.3">
      <c r="A297" s="1" t="s">
        <v>23</v>
      </c>
      <c r="B297" s="1" t="s">
        <v>103</v>
      </c>
      <c r="C297" s="1" t="s">
        <v>1801</v>
      </c>
      <c r="D297" s="1" t="s">
        <v>45</v>
      </c>
      <c r="E297" s="1" t="s">
        <v>46</v>
      </c>
      <c r="F297" s="1">
        <v>4</v>
      </c>
      <c r="G297" s="1">
        <v>0</v>
      </c>
      <c r="H297" s="1">
        <v>0</v>
      </c>
      <c r="I297" s="1">
        <v>1</v>
      </c>
      <c r="J297" s="1">
        <v>1</v>
      </c>
      <c r="K297" s="1">
        <v>0</v>
      </c>
      <c r="L297" s="2">
        <v>2.67</v>
      </c>
      <c r="M297" s="1">
        <v>4</v>
      </c>
      <c r="N297" s="1">
        <v>6</v>
      </c>
      <c r="O297" s="1">
        <v>4</v>
      </c>
      <c r="P297" s="1">
        <v>8</v>
      </c>
      <c r="Q297" s="1">
        <v>4</v>
      </c>
      <c r="R297" s="2">
        <v>13.5</v>
      </c>
      <c r="S297" s="1">
        <v>0</v>
      </c>
      <c r="T297" s="2">
        <v>13.5</v>
      </c>
      <c r="U297" s="2">
        <v>4.5</v>
      </c>
      <c r="V297" s="10">
        <v>0</v>
      </c>
      <c r="W297" s="10">
        <v>0</v>
      </c>
      <c r="X297" s="10">
        <v>0.36399999999999999</v>
      </c>
      <c r="Y297" s="10">
        <v>0</v>
      </c>
      <c r="Z297" s="10">
        <v>5</v>
      </c>
      <c r="AA297" s="10">
        <v>1</v>
      </c>
      <c r="AB297" s="10">
        <v>1</v>
      </c>
      <c r="AC297" s="10">
        <v>2</v>
      </c>
      <c r="AD297" s="12">
        <v>0</v>
      </c>
      <c r="AE297" s="11">
        <v>13.483146067415731</v>
      </c>
      <c r="AF297" s="11">
        <v>0</v>
      </c>
      <c r="AG297" s="11">
        <v>26.966292134831463</v>
      </c>
      <c r="AH297" s="13">
        <v>0.5</v>
      </c>
      <c r="AI297" s="1">
        <v>55</v>
      </c>
      <c r="AJ297" s="1" t="s">
        <v>909</v>
      </c>
      <c r="AK297" s="1" t="s">
        <v>1833</v>
      </c>
      <c r="AL297" s="1" t="s">
        <v>287</v>
      </c>
      <c r="AM297" s="1" t="s">
        <v>1834</v>
      </c>
      <c r="AN297">
        <v>0.87118226600985227</v>
      </c>
      <c r="AO297">
        <v>37.138205076861929</v>
      </c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spans="1:62" x14ac:dyDescent="0.3">
      <c r="A298" s="1" t="s">
        <v>23</v>
      </c>
      <c r="B298" s="1" t="s">
        <v>94</v>
      </c>
      <c r="C298" s="1" t="s">
        <v>2238</v>
      </c>
      <c r="D298" s="1" t="s">
        <v>52</v>
      </c>
      <c r="E298" s="1" t="s">
        <v>38</v>
      </c>
      <c r="F298" s="1">
        <v>1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2">
        <v>0.33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2">
        <v>0</v>
      </c>
      <c r="S298" s="1">
        <v>0</v>
      </c>
      <c r="T298" s="2">
        <v>0</v>
      </c>
      <c r="U298" s="2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2">
        <v>0</v>
      </c>
      <c r="AE298" s="11">
        <v>0</v>
      </c>
      <c r="AF298" s="11">
        <v>0</v>
      </c>
      <c r="AG298" s="11">
        <v>0</v>
      </c>
      <c r="AH298" s="13" t="e">
        <v>#NUM!</v>
      </c>
      <c r="AI298" s="1">
        <v>55</v>
      </c>
      <c r="AJ298" s="1" t="s">
        <v>909</v>
      </c>
      <c r="AK298" s="1" t="s">
        <v>2253</v>
      </c>
      <c r="AL298" s="1" t="s">
        <v>287</v>
      </c>
      <c r="AM298" s="1" t="s">
        <v>2254</v>
      </c>
      <c r="AN298">
        <v>0.87118226600985227</v>
      </c>
      <c r="AO298">
        <v>1500</v>
      </c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spans="1:62" x14ac:dyDescent="0.3">
      <c r="A299" s="1" t="s">
        <v>24</v>
      </c>
      <c r="B299" s="1" t="s">
        <v>83</v>
      </c>
      <c r="C299" s="1" t="s">
        <v>420</v>
      </c>
      <c r="D299" s="1" t="s">
        <v>37</v>
      </c>
      <c r="E299" s="1" t="s">
        <v>46</v>
      </c>
      <c r="F299" s="1">
        <v>11</v>
      </c>
      <c r="G299" s="1">
        <v>2</v>
      </c>
      <c r="H299" s="1">
        <v>0</v>
      </c>
      <c r="I299" s="1">
        <v>2</v>
      </c>
      <c r="J299" s="1">
        <v>0</v>
      </c>
      <c r="K299" s="1">
        <v>0</v>
      </c>
      <c r="L299" s="2">
        <v>16.670000000000002</v>
      </c>
      <c r="M299" s="1">
        <v>29</v>
      </c>
      <c r="N299" s="1">
        <v>36</v>
      </c>
      <c r="O299" s="1">
        <v>31</v>
      </c>
      <c r="P299" s="1">
        <v>19</v>
      </c>
      <c r="Q299" s="1">
        <v>11</v>
      </c>
      <c r="R299" s="2">
        <v>5.94</v>
      </c>
      <c r="S299" s="1">
        <v>1</v>
      </c>
      <c r="T299" s="2">
        <v>16.739999999999998</v>
      </c>
      <c r="U299" s="2">
        <v>2.88</v>
      </c>
      <c r="V299" s="10">
        <v>7</v>
      </c>
      <c r="W299" s="10">
        <v>1</v>
      </c>
      <c r="X299" s="10">
        <v>0.42</v>
      </c>
      <c r="Y299" s="10">
        <v>10</v>
      </c>
      <c r="Z299" s="10">
        <v>9</v>
      </c>
      <c r="AA299" s="10">
        <v>1</v>
      </c>
      <c r="AB299" s="10">
        <v>5</v>
      </c>
      <c r="AC299" s="10">
        <v>1</v>
      </c>
      <c r="AD299" s="12">
        <v>0</v>
      </c>
      <c r="AE299" s="11">
        <v>15.656868626274743</v>
      </c>
      <c r="AF299" s="11">
        <v>0.53989202159568084</v>
      </c>
      <c r="AG299" s="11">
        <v>10.257948410317935</v>
      </c>
      <c r="AH299" s="13">
        <v>0.57894736842105265</v>
      </c>
      <c r="AI299" s="1">
        <v>56</v>
      </c>
      <c r="AJ299" s="1" t="s">
        <v>909</v>
      </c>
      <c r="AK299" s="1" t="s">
        <v>149</v>
      </c>
      <c r="AL299" s="1" t="s">
        <v>138</v>
      </c>
      <c r="AM299" s="1" t="s">
        <v>675</v>
      </c>
      <c r="AN299">
        <v>0.872</v>
      </c>
      <c r="AO299">
        <v>29.97827806454254</v>
      </c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spans="1:62" x14ac:dyDescent="0.3">
      <c r="A300" s="1" t="s">
        <v>24</v>
      </c>
      <c r="B300" s="1" t="s">
        <v>970</v>
      </c>
      <c r="C300" s="1" t="s">
        <v>414</v>
      </c>
      <c r="D300" s="1" t="s">
        <v>37</v>
      </c>
      <c r="E300" s="1" t="s">
        <v>46</v>
      </c>
      <c r="F300" s="1">
        <v>6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2">
        <v>25</v>
      </c>
      <c r="M300" s="1">
        <v>16</v>
      </c>
      <c r="N300" s="1">
        <v>9</v>
      </c>
      <c r="O300" s="1">
        <v>8</v>
      </c>
      <c r="P300" s="1">
        <v>12</v>
      </c>
      <c r="Q300" s="1">
        <v>19</v>
      </c>
      <c r="R300" s="2">
        <v>6.84</v>
      </c>
      <c r="S300" s="1">
        <v>0</v>
      </c>
      <c r="T300" s="2">
        <v>2.88</v>
      </c>
      <c r="U300" s="2">
        <v>1.1200000000000001</v>
      </c>
      <c r="V300" s="10">
        <v>3</v>
      </c>
      <c r="W300" s="10">
        <v>0</v>
      </c>
      <c r="X300" s="10">
        <v>0.18</v>
      </c>
      <c r="Y300" s="10">
        <v>8</v>
      </c>
      <c r="Z300" s="10">
        <v>4</v>
      </c>
      <c r="AA300" s="10">
        <v>1</v>
      </c>
      <c r="AB300" s="10">
        <v>1</v>
      </c>
      <c r="AC300" s="10">
        <v>0</v>
      </c>
      <c r="AD300" s="12">
        <v>1</v>
      </c>
      <c r="AE300" s="11">
        <v>5.76</v>
      </c>
      <c r="AF300" s="11">
        <v>0</v>
      </c>
      <c r="AG300" s="11">
        <v>4.32</v>
      </c>
      <c r="AH300" s="13">
        <v>1.5833333333333333</v>
      </c>
      <c r="AI300" s="1">
        <v>56</v>
      </c>
      <c r="AJ300" s="1" t="s">
        <v>909</v>
      </c>
      <c r="AK300" s="1" t="s">
        <v>142</v>
      </c>
      <c r="AL300" s="1" t="s">
        <v>138</v>
      </c>
      <c r="AM300" s="1" t="s">
        <v>668</v>
      </c>
      <c r="AN300">
        <v>0.872</v>
      </c>
      <c r="AO300">
        <v>174.2487412501535</v>
      </c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spans="1:62" x14ac:dyDescent="0.3">
      <c r="A301" s="1" t="s">
        <v>24</v>
      </c>
      <c r="B301" s="1" t="s">
        <v>970</v>
      </c>
      <c r="C301" s="1" t="s">
        <v>412</v>
      </c>
      <c r="D301" s="1" t="s">
        <v>52</v>
      </c>
      <c r="E301" s="1" t="s">
        <v>46</v>
      </c>
      <c r="F301" s="1">
        <v>14</v>
      </c>
      <c r="G301" s="1">
        <v>0</v>
      </c>
      <c r="H301" s="1">
        <v>1</v>
      </c>
      <c r="I301" s="1">
        <v>0</v>
      </c>
      <c r="J301" s="1">
        <v>1</v>
      </c>
      <c r="K301" s="1">
        <v>0</v>
      </c>
      <c r="L301" s="2">
        <v>20.67</v>
      </c>
      <c r="M301" s="1">
        <v>20</v>
      </c>
      <c r="N301" s="1">
        <v>16</v>
      </c>
      <c r="O301" s="1">
        <v>14</v>
      </c>
      <c r="P301" s="1">
        <v>14</v>
      </c>
      <c r="Q301" s="1">
        <v>21</v>
      </c>
      <c r="R301" s="2">
        <v>9.15</v>
      </c>
      <c r="S301" s="1">
        <v>0</v>
      </c>
      <c r="T301" s="2">
        <v>6.1</v>
      </c>
      <c r="U301" s="2">
        <v>1.65</v>
      </c>
      <c r="V301" s="10">
        <v>6</v>
      </c>
      <c r="W301" s="10">
        <v>0</v>
      </c>
      <c r="X301" s="10">
        <v>0.25600000000000001</v>
      </c>
      <c r="Y301" s="10">
        <v>7</v>
      </c>
      <c r="Z301" s="10">
        <v>2</v>
      </c>
      <c r="AA301" s="10">
        <v>2</v>
      </c>
      <c r="AB301" s="10">
        <v>2</v>
      </c>
      <c r="AC301" s="10">
        <v>0</v>
      </c>
      <c r="AD301" s="12">
        <v>1</v>
      </c>
      <c r="AE301" s="11">
        <v>8.7082728592162546</v>
      </c>
      <c r="AF301" s="11">
        <v>0</v>
      </c>
      <c r="AG301" s="11">
        <v>6.0957910014513788</v>
      </c>
      <c r="AH301" s="13">
        <v>1.5</v>
      </c>
      <c r="AI301" s="1">
        <v>56</v>
      </c>
      <c r="AJ301" s="1" t="s">
        <v>909</v>
      </c>
      <c r="AK301" s="1" t="s">
        <v>140</v>
      </c>
      <c r="AL301" s="1" t="s">
        <v>138</v>
      </c>
      <c r="AM301" s="1" t="s">
        <v>663</v>
      </c>
      <c r="AN301">
        <v>0.872</v>
      </c>
      <c r="AO301">
        <v>82.268258164006895</v>
      </c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spans="1:62" x14ac:dyDescent="0.3">
      <c r="A302" s="1" t="s">
        <v>24</v>
      </c>
      <c r="B302" s="1" t="s">
        <v>85</v>
      </c>
      <c r="C302" s="1" t="s">
        <v>416</v>
      </c>
      <c r="D302" s="1" t="s">
        <v>37</v>
      </c>
      <c r="E302" s="1" t="s">
        <v>46</v>
      </c>
      <c r="F302" s="1">
        <v>12</v>
      </c>
      <c r="G302" s="1">
        <v>1</v>
      </c>
      <c r="H302" s="1">
        <v>3</v>
      </c>
      <c r="I302" s="1">
        <v>1</v>
      </c>
      <c r="J302" s="1">
        <v>0</v>
      </c>
      <c r="K302" s="1">
        <v>0</v>
      </c>
      <c r="L302" s="2">
        <v>24.33</v>
      </c>
      <c r="M302" s="1">
        <v>23</v>
      </c>
      <c r="N302" s="1">
        <v>16</v>
      </c>
      <c r="O302" s="1">
        <v>12</v>
      </c>
      <c r="P302" s="1">
        <v>14</v>
      </c>
      <c r="Q302" s="1">
        <v>13</v>
      </c>
      <c r="R302" s="2">
        <v>4.8099999999999996</v>
      </c>
      <c r="S302" s="1">
        <v>1</v>
      </c>
      <c r="T302" s="2">
        <v>4.4400000000000004</v>
      </c>
      <c r="U302" s="2">
        <v>1.52</v>
      </c>
      <c r="V302" s="10">
        <v>1</v>
      </c>
      <c r="W302" s="10">
        <v>0</v>
      </c>
      <c r="X302" s="10">
        <v>0.24199999999999999</v>
      </c>
      <c r="Y302" s="10">
        <v>5</v>
      </c>
      <c r="Z302" s="10">
        <v>5</v>
      </c>
      <c r="AA302" s="10">
        <v>0</v>
      </c>
      <c r="AB302" s="10">
        <v>0</v>
      </c>
      <c r="AC302" s="10">
        <v>0</v>
      </c>
      <c r="AD302" s="12">
        <v>0.75</v>
      </c>
      <c r="AE302" s="11">
        <v>8.5080147965474726</v>
      </c>
      <c r="AF302" s="11">
        <v>0.3699136868064119</v>
      </c>
      <c r="AG302" s="11">
        <v>5.1787916152897662</v>
      </c>
      <c r="AH302" s="13">
        <v>0.9285714285714286</v>
      </c>
      <c r="AI302" s="1">
        <v>56</v>
      </c>
      <c r="AJ302" s="1" t="s">
        <v>909</v>
      </c>
      <c r="AK302" s="1" t="s">
        <v>144</v>
      </c>
      <c r="AL302" s="1" t="s">
        <v>138</v>
      </c>
      <c r="AM302" s="1" t="s">
        <v>670</v>
      </c>
      <c r="AN302">
        <v>0.872</v>
      </c>
      <c r="AO302">
        <v>113.02621054064009</v>
      </c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spans="1:62" x14ac:dyDescent="0.3">
      <c r="A303" s="1" t="s">
        <v>24</v>
      </c>
      <c r="B303" s="1" t="s">
        <v>146</v>
      </c>
      <c r="C303" s="1" t="s">
        <v>418</v>
      </c>
      <c r="D303" s="1" t="s">
        <v>37</v>
      </c>
      <c r="E303" s="1" t="s">
        <v>38</v>
      </c>
      <c r="F303" s="1">
        <v>17</v>
      </c>
      <c r="G303" s="1">
        <v>1</v>
      </c>
      <c r="H303" s="1">
        <v>1</v>
      </c>
      <c r="I303" s="1">
        <v>0</v>
      </c>
      <c r="J303" s="1">
        <v>4</v>
      </c>
      <c r="K303" s="1">
        <v>0</v>
      </c>
      <c r="L303" s="2">
        <v>21</v>
      </c>
      <c r="M303" s="1">
        <v>8</v>
      </c>
      <c r="N303" s="1">
        <v>10</v>
      </c>
      <c r="O303" s="1">
        <v>7</v>
      </c>
      <c r="P303" s="1">
        <v>24</v>
      </c>
      <c r="Q303" s="1">
        <v>33</v>
      </c>
      <c r="R303" s="2">
        <v>14.14</v>
      </c>
      <c r="S303" s="1">
        <v>0</v>
      </c>
      <c r="T303" s="2">
        <v>3</v>
      </c>
      <c r="U303" s="2">
        <v>1.52</v>
      </c>
      <c r="V303" s="10">
        <v>3</v>
      </c>
      <c r="W303" s="10">
        <v>1</v>
      </c>
      <c r="X303" s="10">
        <v>0.114</v>
      </c>
      <c r="Y303" s="10">
        <v>5</v>
      </c>
      <c r="Z303" s="10">
        <v>7</v>
      </c>
      <c r="AA303" s="10">
        <v>0</v>
      </c>
      <c r="AB303" s="10">
        <v>0</v>
      </c>
      <c r="AC303" s="10">
        <v>1</v>
      </c>
      <c r="AD303" s="12">
        <v>1</v>
      </c>
      <c r="AE303" s="11">
        <v>3.4285714285714284</v>
      </c>
      <c r="AF303" s="11">
        <v>0</v>
      </c>
      <c r="AG303" s="11">
        <v>10.285714285714285</v>
      </c>
      <c r="AH303" s="13">
        <v>1.375</v>
      </c>
      <c r="AI303" s="1">
        <v>56</v>
      </c>
      <c r="AJ303" s="1" t="s">
        <v>909</v>
      </c>
      <c r="AK303" s="1" t="s">
        <v>147</v>
      </c>
      <c r="AL303" s="1" t="s">
        <v>138</v>
      </c>
      <c r="AM303" s="1" t="s">
        <v>673</v>
      </c>
      <c r="AN303">
        <v>0.872</v>
      </c>
      <c r="AO303">
        <v>167.27879160014737</v>
      </c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spans="1:62" x14ac:dyDescent="0.3">
      <c r="A304" s="1" t="s">
        <v>24</v>
      </c>
      <c r="B304" s="1" t="s">
        <v>970</v>
      </c>
      <c r="C304" s="1" t="s">
        <v>411</v>
      </c>
      <c r="D304" s="1" t="s">
        <v>56</v>
      </c>
      <c r="E304" s="1" t="s">
        <v>46</v>
      </c>
      <c r="F304" s="1">
        <v>4</v>
      </c>
      <c r="G304" s="1">
        <v>4</v>
      </c>
      <c r="H304" s="1">
        <v>1</v>
      </c>
      <c r="I304" s="1">
        <v>1</v>
      </c>
      <c r="J304" s="1">
        <v>0</v>
      </c>
      <c r="K304" s="1">
        <v>0</v>
      </c>
      <c r="L304" s="2">
        <v>17</v>
      </c>
      <c r="M304" s="1">
        <v>9</v>
      </c>
      <c r="N304" s="1">
        <v>9</v>
      </c>
      <c r="O304" s="1">
        <v>9</v>
      </c>
      <c r="P304" s="1">
        <v>7</v>
      </c>
      <c r="Q304" s="1">
        <v>26</v>
      </c>
      <c r="R304" s="2">
        <v>13.76</v>
      </c>
      <c r="S304" s="1">
        <v>0</v>
      </c>
      <c r="T304" s="2">
        <v>4.76</v>
      </c>
      <c r="U304" s="2">
        <v>0.94</v>
      </c>
      <c r="V304" s="10">
        <v>3</v>
      </c>
      <c r="W304" s="10">
        <v>2</v>
      </c>
      <c r="X304" s="10">
        <v>0.14799999999999999</v>
      </c>
      <c r="Y304" s="10">
        <v>5</v>
      </c>
      <c r="Z304" s="10">
        <v>2</v>
      </c>
      <c r="AA304" s="10">
        <v>0</v>
      </c>
      <c r="AB304" s="10">
        <v>0</v>
      </c>
      <c r="AC304" s="10">
        <v>0</v>
      </c>
      <c r="AD304" s="12">
        <v>0.5</v>
      </c>
      <c r="AE304" s="11">
        <v>4.7647058823529411</v>
      </c>
      <c r="AF304" s="11">
        <v>0</v>
      </c>
      <c r="AG304" s="11">
        <v>3.7058823529411762</v>
      </c>
      <c r="AH304" s="13">
        <v>3.7142857142857144</v>
      </c>
      <c r="AI304" s="1">
        <v>56</v>
      </c>
      <c r="AJ304" s="1" t="s">
        <v>909</v>
      </c>
      <c r="AK304" s="1" t="s">
        <v>139</v>
      </c>
      <c r="AL304" s="1" t="s">
        <v>138</v>
      </c>
      <c r="AM304" s="1" t="s">
        <v>662</v>
      </c>
      <c r="AN304">
        <v>0.872</v>
      </c>
      <c r="AO304">
        <v>105.42780983202564</v>
      </c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 spans="1:62" x14ac:dyDescent="0.3">
      <c r="A305" s="1" t="s">
        <v>24</v>
      </c>
      <c r="B305" s="1" t="s">
        <v>48</v>
      </c>
      <c r="C305" s="1" t="s">
        <v>424</v>
      </c>
      <c r="D305" s="1" t="s">
        <v>56</v>
      </c>
      <c r="E305" s="1" t="s">
        <v>154</v>
      </c>
      <c r="F305" s="1">
        <v>6</v>
      </c>
      <c r="G305" s="1">
        <v>0</v>
      </c>
      <c r="H305" s="1">
        <v>0</v>
      </c>
      <c r="I305" s="1">
        <v>1</v>
      </c>
      <c r="J305" s="1">
        <v>1</v>
      </c>
      <c r="K305" s="1">
        <v>0</v>
      </c>
      <c r="L305" s="2">
        <v>7.33</v>
      </c>
      <c r="M305" s="1">
        <v>7</v>
      </c>
      <c r="N305" s="1">
        <v>14</v>
      </c>
      <c r="O305" s="1">
        <v>11</v>
      </c>
      <c r="P305" s="1">
        <v>11</v>
      </c>
      <c r="Q305" s="1">
        <v>10</v>
      </c>
      <c r="R305" s="2">
        <v>12.27</v>
      </c>
      <c r="S305" s="1">
        <v>1</v>
      </c>
      <c r="T305" s="2">
        <v>13.5</v>
      </c>
      <c r="U305" s="2">
        <v>2.4500000000000002</v>
      </c>
      <c r="V305" s="10">
        <v>2</v>
      </c>
      <c r="W305" s="10">
        <v>0</v>
      </c>
      <c r="X305" s="10">
        <v>0.25</v>
      </c>
      <c r="Y305" s="10">
        <v>5</v>
      </c>
      <c r="Z305" s="10">
        <v>5</v>
      </c>
      <c r="AA305" s="10">
        <v>0</v>
      </c>
      <c r="AB305" s="10">
        <v>0</v>
      </c>
      <c r="AC305" s="10">
        <v>0</v>
      </c>
      <c r="AD305" s="12">
        <v>0</v>
      </c>
      <c r="AE305" s="11">
        <v>8.5948158253751714</v>
      </c>
      <c r="AF305" s="11">
        <v>1.2278308321964531</v>
      </c>
      <c r="AG305" s="11">
        <v>13.506139154160982</v>
      </c>
      <c r="AH305" s="13">
        <v>0.90909090909090906</v>
      </c>
      <c r="AI305" s="1">
        <v>56</v>
      </c>
      <c r="AJ305" s="1" t="s">
        <v>909</v>
      </c>
      <c r="AK305" s="1" t="s">
        <v>153</v>
      </c>
      <c r="AL305" s="1" t="s">
        <v>138</v>
      </c>
      <c r="AM305" s="1" t="s">
        <v>678</v>
      </c>
      <c r="AN305">
        <v>0.872</v>
      </c>
      <c r="AO305">
        <v>37.173064800032748</v>
      </c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 spans="1:62" x14ac:dyDescent="0.3">
      <c r="A306" s="1" t="s">
        <v>24</v>
      </c>
      <c r="B306" s="1" t="s">
        <v>78</v>
      </c>
      <c r="C306" s="1" t="s">
        <v>410</v>
      </c>
      <c r="D306" s="1" t="s">
        <v>37</v>
      </c>
      <c r="E306" s="1" t="s">
        <v>46</v>
      </c>
      <c r="F306" s="1">
        <v>9</v>
      </c>
      <c r="G306" s="1">
        <v>9</v>
      </c>
      <c r="H306" s="1">
        <v>3</v>
      </c>
      <c r="I306" s="1">
        <v>4</v>
      </c>
      <c r="J306" s="1">
        <v>0</v>
      </c>
      <c r="K306" s="1">
        <v>1</v>
      </c>
      <c r="L306" s="2">
        <v>46.67</v>
      </c>
      <c r="M306" s="1">
        <v>60</v>
      </c>
      <c r="N306" s="1">
        <v>28</v>
      </c>
      <c r="O306" s="1">
        <v>23</v>
      </c>
      <c r="P306" s="1">
        <v>16</v>
      </c>
      <c r="Q306" s="1">
        <v>28</v>
      </c>
      <c r="R306" s="2">
        <v>5.4</v>
      </c>
      <c r="S306" s="1">
        <v>1</v>
      </c>
      <c r="T306" s="2">
        <v>4.4400000000000004</v>
      </c>
      <c r="U306" s="2">
        <v>1.63</v>
      </c>
      <c r="V306" s="10">
        <v>8</v>
      </c>
      <c r="W306" s="10">
        <v>1</v>
      </c>
      <c r="X306" s="10">
        <v>0.31900000000000001</v>
      </c>
      <c r="Y306" s="10">
        <v>4</v>
      </c>
      <c r="Z306" s="10">
        <v>4</v>
      </c>
      <c r="AA306" s="10">
        <v>0</v>
      </c>
      <c r="AB306" s="10">
        <v>1</v>
      </c>
      <c r="AC306" s="10">
        <v>2</v>
      </c>
      <c r="AD306" s="12">
        <v>0.42857142857142855</v>
      </c>
      <c r="AE306" s="11">
        <v>11.57060209985001</v>
      </c>
      <c r="AF306" s="11">
        <v>0.19284336833083351</v>
      </c>
      <c r="AG306" s="11">
        <v>3.0854938932933362</v>
      </c>
      <c r="AH306" s="13">
        <v>1.75</v>
      </c>
      <c r="AI306" s="1">
        <v>56</v>
      </c>
      <c r="AJ306" s="1" t="s">
        <v>909</v>
      </c>
      <c r="AK306" s="1" t="s">
        <v>137</v>
      </c>
      <c r="AL306" s="1" t="s">
        <v>138</v>
      </c>
      <c r="AM306" s="1" t="s">
        <v>660</v>
      </c>
      <c r="AN306">
        <v>0.872</v>
      </c>
      <c r="AO306">
        <v>113.02621054064009</v>
      </c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 spans="1:62" x14ac:dyDescent="0.3">
      <c r="A307" s="1" t="s">
        <v>24</v>
      </c>
      <c r="B307" s="1" t="s">
        <v>68</v>
      </c>
      <c r="C307" s="1" t="s">
        <v>426</v>
      </c>
      <c r="D307" s="1" t="s">
        <v>56</v>
      </c>
      <c r="E307" s="1" t="s">
        <v>46</v>
      </c>
      <c r="F307" s="1">
        <v>15</v>
      </c>
      <c r="G307" s="1">
        <v>1</v>
      </c>
      <c r="H307" s="1">
        <v>4</v>
      </c>
      <c r="I307" s="1">
        <v>1</v>
      </c>
      <c r="J307" s="1">
        <v>0</v>
      </c>
      <c r="K307" s="1">
        <v>0</v>
      </c>
      <c r="L307" s="2">
        <v>36.33</v>
      </c>
      <c r="M307" s="1">
        <v>28</v>
      </c>
      <c r="N307" s="1">
        <v>14</v>
      </c>
      <c r="O307" s="1">
        <v>12</v>
      </c>
      <c r="P307" s="1">
        <v>25</v>
      </c>
      <c r="Q307" s="1">
        <v>27</v>
      </c>
      <c r="R307" s="2">
        <v>6.69</v>
      </c>
      <c r="S307" s="1">
        <v>0</v>
      </c>
      <c r="T307" s="2">
        <v>2.97</v>
      </c>
      <c r="U307" s="2">
        <v>1.46</v>
      </c>
      <c r="V307" s="10">
        <v>6</v>
      </c>
      <c r="W307" s="10">
        <v>0</v>
      </c>
      <c r="X307" s="10">
        <v>0.21099999999999999</v>
      </c>
      <c r="Y307" s="10">
        <v>4</v>
      </c>
      <c r="Z307" s="10">
        <v>7</v>
      </c>
      <c r="AA307" s="10">
        <v>0</v>
      </c>
      <c r="AB307" s="10">
        <v>2</v>
      </c>
      <c r="AC307" s="10">
        <v>0</v>
      </c>
      <c r="AD307" s="12">
        <v>0.8</v>
      </c>
      <c r="AE307" s="11">
        <v>6.9364161849710984</v>
      </c>
      <c r="AF307" s="11">
        <v>0</v>
      </c>
      <c r="AG307" s="11">
        <v>6.1932287365813377</v>
      </c>
      <c r="AH307" s="13">
        <v>1.08</v>
      </c>
      <c r="AI307" s="1">
        <v>56</v>
      </c>
      <c r="AJ307" s="1" t="s">
        <v>909</v>
      </c>
      <c r="AK307" s="1" t="s">
        <v>156</v>
      </c>
      <c r="AL307" s="1" t="s">
        <v>138</v>
      </c>
      <c r="AM307" s="1" t="s">
        <v>661</v>
      </c>
      <c r="AN307">
        <v>0.872</v>
      </c>
      <c r="AO307">
        <v>168.96847636378521</v>
      </c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 spans="1:62" x14ac:dyDescent="0.3">
      <c r="A308" s="1" t="s">
        <v>24</v>
      </c>
      <c r="B308" s="1" t="s">
        <v>81</v>
      </c>
      <c r="C308" s="1" t="s">
        <v>666</v>
      </c>
      <c r="D308" s="1" t="s">
        <v>37</v>
      </c>
      <c r="E308" s="1" t="s">
        <v>46</v>
      </c>
      <c r="F308" s="1">
        <v>10</v>
      </c>
      <c r="G308" s="1">
        <v>9</v>
      </c>
      <c r="H308" s="1">
        <v>0</v>
      </c>
      <c r="I308" s="1">
        <v>5</v>
      </c>
      <c r="J308" s="1">
        <v>0</v>
      </c>
      <c r="K308" s="1">
        <v>0</v>
      </c>
      <c r="L308" s="2">
        <v>35</v>
      </c>
      <c r="M308" s="1">
        <v>50</v>
      </c>
      <c r="N308" s="1">
        <v>43</v>
      </c>
      <c r="O308" s="1">
        <v>36</v>
      </c>
      <c r="P308" s="1">
        <v>17</v>
      </c>
      <c r="Q308" s="1">
        <v>17</v>
      </c>
      <c r="R308" s="2">
        <v>4.37</v>
      </c>
      <c r="S308" s="1">
        <v>2</v>
      </c>
      <c r="T308" s="2">
        <v>9.26</v>
      </c>
      <c r="U308" s="2">
        <v>1.91</v>
      </c>
      <c r="V308" s="10">
        <v>7</v>
      </c>
      <c r="W308" s="10">
        <v>1</v>
      </c>
      <c r="X308" s="10">
        <v>0.32500000000000001</v>
      </c>
      <c r="Y308" s="10">
        <v>4</v>
      </c>
      <c r="Z308" s="10">
        <v>5</v>
      </c>
      <c r="AA308" s="10">
        <v>0</v>
      </c>
      <c r="AB308" s="10">
        <v>0</v>
      </c>
      <c r="AC308" s="10">
        <v>1</v>
      </c>
      <c r="AD308" s="12">
        <v>0</v>
      </c>
      <c r="AE308" s="11">
        <v>12.857142857142858</v>
      </c>
      <c r="AF308" s="11">
        <v>0.51428571428571423</v>
      </c>
      <c r="AG308" s="11">
        <v>4.371428571428571</v>
      </c>
      <c r="AH308" s="13">
        <v>1</v>
      </c>
      <c r="AI308" s="1">
        <v>56</v>
      </c>
      <c r="AJ308" s="1" t="s">
        <v>909</v>
      </c>
      <c r="AK308" s="1" t="s">
        <v>665</v>
      </c>
      <c r="AL308" s="1" t="s">
        <v>138</v>
      </c>
      <c r="AM308" s="1" t="s">
        <v>667</v>
      </c>
      <c r="AN308">
        <v>0.872</v>
      </c>
      <c r="AO308">
        <v>54.193992959011027</v>
      </c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 spans="1:62" x14ac:dyDescent="0.3">
      <c r="A309" s="1" t="s">
        <v>24</v>
      </c>
      <c r="B309" s="1" t="s">
        <v>131</v>
      </c>
      <c r="C309" s="1" t="s">
        <v>419</v>
      </c>
      <c r="D309" s="1" t="s">
        <v>52</v>
      </c>
      <c r="E309" s="1" t="s">
        <v>46</v>
      </c>
      <c r="F309" s="1">
        <v>18</v>
      </c>
      <c r="G309" s="1">
        <v>0</v>
      </c>
      <c r="H309" s="1">
        <v>2</v>
      </c>
      <c r="I309" s="1">
        <v>1</v>
      </c>
      <c r="J309" s="1">
        <v>1</v>
      </c>
      <c r="K309" s="1">
        <v>0</v>
      </c>
      <c r="L309" s="2">
        <v>27.33</v>
      </c>
      <c r="M309" s="1">
        <v>32</v>
      </c>
      <c r="N309" s="1">
        <v>24</v>
      </c>
      <c r="O309" s="1">
        <v>20</v>
      </c>
      <c r="P309" s="1">
        <v>19</v>
      </c>
      <c r="Q309" s="1">
        <v>17</v>
      </c>
      <c r="R309" s="2">
        <v>5.6</v>
      </c>
      <c r="S309" s="1">
        <v>2</v>
      </c>
      <c r="T309" s="2">
        <v>6.59</v>
      </c>
      <c r="U309" s="2">
        <v>1.87</v>
      </c>
      <c r="V309" s="10">
        <v>6</v>
      </c>
      <c r="W309" s="10">
        <v>1</v>
      </c>
      <c r="X309" s="10">
        <v>0.30199999999999999</v>
      </c>
      <c r="Y309" s="10">
        <v>4</v>
      </c>
      <c r="Z309" s="10">
        <v>3</v>
      </c>
      <c r="AA309" s="10">
        <v>0</v>
      </c>
      <c r="AB309" s="10">
        <v>2</v>
      </c>
      <c r="AC309" s="10">
        <v>1</v>
      </c>
      <c r="AD309" s="12">
        <v>0.66666666666666663</v>
      </c>
      <c r="AE309" s="11">
        <v>10.537870472008784</v>
      </c>
      <c r="AF309" s="11">
        <v>0.65861690450054899</v>
      </c>
      <c r="AG309" s="11">
        <v>6.2568605927552143</v>
      </c>
      <c r="AH309" s="13">
        <v>0.89473684210526316</v>
      </c>
      <c r="AI309" s="1">
        <v>56</v>
      </c>
      <c r="AJ309" s="1" t="s">
        <v>909</v>
      </c>
      <c r="AK309" s="1" t="s">
        <v>148</v>
      </c>
      <c r="AL309" s="1" t="s">
        <v>138</v>
      </c>
      <c r="AM309" s="1" t="s">
        <v>674</v>
      </c>
      <c r="AN309">
        <v>0.872</v>
      </c>
      <c r="AO309">
        <v>76.151194962130816</v>
      </c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 spans="1:62" x14ac:dyDescent="0.3">
      <c r="A310" s="1" t="s">
        <v>24</v>
      </c>
      <c r="B310" s="1" t="s">
        <v>970</v>
      </c>
      <c r="C310" s="1" t="s">
        <v>423</v>
      </c>
      <c r="D310" s="1" t="s">
        <v>56</v>
      </c>
      <c r="E310" s="1" t="s">
        <v>46</v>
      </c>
      <c r="F310" s="1">
        <v>9</v>
      </c>
      <c r="G310" s="1">
        <v>5</v>
      </c>
      <c r="H310" s="1">
        <v>1</v>
      </c>
      <c r="I310" s="1">
        <v>2</v>
      </c>
      <c r="J310" s="1">
        <v>1</v>
      </c>
      <c r="K310" s="1">
        <v>0</v>
      </c>
      <c r="L310" s="2">
        <v>19</v>
      </c>
      <c r="M310" s="1">
        <v>25</v>
      </c>
      <c r="N310" s="1">
        <v>20</v>
      </c>
      <c r="O310" s="1">
        <v>16</v>
      </c>
      <c r="P310" s="1">
        <v>9</v>
      </c>
      <c r="Q310" s="1">
        <v>25</v>
      </c>
      <c r="R310" s="2">
        <v>11.84</v>
      </c>
      <c r="S310" s="1">
        <v>2</v>
      </c>
      <c r="T310" s="2">
        <v>7.58</v>
      </c>
      <c r="U310" s="2">
        <v>1.79</v>
      </c>
      <c r="V310" s="10">
        <v>10</v>
      </c>
      <c r="W310" s="10">
        <v>0</v>
      </c>
      <c r="X310" s="10">
        <v>0.309</v>
      </c>
      <c r="Y310" s="10">
        <v>3</v>
      </c>
      <c r="Z310" s="10">
        <v>5</v>
      </c>
      <c r="AA310" s="10">
        <v>0</v>
      </c>
      <c r="AB310" s="10">
        <v>0</v>
      </c>
      <c r="AC310" s="10">
        <v>0</v>
      </c>
      <c r="AD310" s="12">
        <v>0.33333333333333331</v>
      </c>
      <c r="AE310" s="11">
        <v>11.842105263157896</v>
      </c>
      <c r="AF310" s="11">
        <v>0.94736842105263153</v>
      </c>
      <c r="AG310" s="11">
        <v>4.2631578947368416</v>
      </c>
      <c r="AH310" s="13">
        <v>2.7777777777777777</v>
      </c>
      <c r="AI310" s="1">
        <v>56</v>
      </c>
      <c r="AJ310" s="1" t="s">
        <v>909</v>
      </c>
      <c r="AK310" s="1" t="s">
        <v>152</v>
      </c>
      <c r="AL310" s="1" t="s">
        <v>138</v>
      </c>
      <c r="AM310" s="1" t="s">
        <v>671</v>
      </c>
      <c r="AN310">
        <v>0.872</v>
      </c>
      <c r="AO310">
        <v>66.205326490823481</v>
      </c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 spans="1:62" x14ac:dyDescent="0.3">
      <c r="A311" s="1" t="s">
        <v>24</v>
      </c>
      <c r="B311" s="1" t="s">
        <v>105</v>
      </c>
      <c r="C311" s="1" t="s">
        <v>415</v>
      </c>
      <c r="D311" s="1" t="s">
        <v>37</v>
      </c>
      <c r="E311" s="1" t="s">
        <v>46</v>
      </c>
      <c r="F311" s="1">
        <v>13</v>
      </c>
      <c r="G311" s="1">
        <v>0</v>
      </c>
      <c r="H311" s="1">
        <v>0</v>
      </c>
      <c r="I311" s="1">
        <v>3</v>
      </c>
      <c r="J311" s="1">
        <v>1</v>
      </c>
      <c r="K311" s="1">
        <v>0</v>
      </c>
      <c r="L311" s="2">
        <v>15.67</v>
      </c>
      <c r="M311" s="1">
        <v>23</v>
      </c>
      <c r="N311" s="1">
        <v>15</v>
      </c>
      <c r="O311" s="1">
        <v>8</v>
      </c>
      <c r="P311" s="1">
        <v>11</v>
      </c>
      <c r="Q311" s="1">
        <v>11</v>
      </c>
      <c r="R311" s="2">
        <v>6.32</v>
      </c>
      <c r="S311" s="1">
        <v>1</v>
      </c>
      <c r="T311" s="2">
        <v>4.5999999999999996</v>
      </c>
      <c r="U311" s="2">
        <v>2.17</v>
      </c>
      <c r="V311" s="10">
        <v>9</v>
      </c>
      <c r="W311" s="10">
        <v>0</v>
      </c>
      <c r="X311" s="10">
        <v>0.34300000000000003</v>
      </c>
      <c r="Y311" s="10">
        <v>3</v>
      </c>
      <c r="Z311" s="10">
        <v>2</v>
      </c>
      <c r="AA311" s="10">
        <v>0</v>
      </c>
      <c r="AB311" s="10">
        <v>1</v>
      </c>
      <c r="AC311" s="10">
        <v>1</v>
      </c>
      <c r="AD311" s="12">
        <v>0</v>
      </c>
      <c r="AE311" s="11">
        <v>13.209955328653479</v>
      </c>
      <c r="AF311" s="11">
        <v>0.57434588385449903</v>
      </c>
      <c r="AG311" s="11">
        <v>6.3178047223994902</v>
      </c>
      <c r="AH311" s="13">
        <v>1</v>
      </c>
      <c r="AI311" s="1">
        <v>56</v>
      </c>
      <c r="AJ311" s="1" t="s">
        <v>909</v>
      </c>
      <c r="AK311" s="1" t="s">
        <v>143</v>
      </c>
      <c r="AL311" s="1" t="s">
        <v>138</v>
      </c>
      <c r="AM311" s="1" t="s">
        <v>669</v>
      </c>
      <c r="AN311">
        <v>0.872</v>
      </c>
      <c r="AO311">
        <v>109.09486408705263</v>
      </c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spans="1:62" x14ac:dyDescent="0.3">
      <c r="A312" s="1" t="s">
        <v>24</v>
      </c>
      <c r="B312" s="1" t="s">
        <v>970</v>
      </c>
      <c r="C312" s="1" t="s">
        <v>680</v>
      </c>
      <c r="D312" s="1" t="s">
        <v>52</v>
      </c>
      <c r="E312" s="1" t="s">
        <v>38</v>
      </c>
      <c r="F312" s="1">
        <v>5</v>
      </c>
      <c r="G312" s="1">
        <v>3</v>
      </c>
      <c r="H312" s="1">
        <v>0</v>
      </c>
      <c r="I312" s="1">
        <v>2</v>
      </c>
      <c r="J312" s="1">
        <v>0</v>
      </c>
      <c r="K312" s="1">
        <v>0</v>
      </c>
      <c r="L312" s="2">
        <v>13.33</v>
      </c>
      <c r="M312" s="1">
        <v>14</v>
      </c>
      <c r="N312" s="1">
        <v>11</v>
      </c>
      <c r="O312" s="1">
        <v>8</v>
      </c>
      <c r="P312" s="1">
        <v>5</v>
      </c>
      <c r="Q312" s="1">
        <v>9</v>
      </c>
      <c r="R312" s="2">
        <v>6.07</v>
      </c>
      <c r="S312" s="1">
        <v>1</v>
      </c>
      <c r="T312" s="2">
        <v>5.4</v>
      </c>
      <c r="U312" s="2">
        <v>1.43</v>
      </c>
      <c r="V312" s="10">
        <v>2</v>
      </c>
      <c r="W312" s="10">
        <v>0</v>
      </c>
      <c r="X312" s="10">
        <v>0.26900000000000002</v>
      </c>
      <c r="Y312" s="10">
        <v>3</v>
      </c>
      <c r="Z312" s="10">
        <v>2</v>
      </c>
      <c r="AA312" s="10">
        <v>0</v>
      </c>
      <c r="AB312" s="10">
        <v>1</v>
      </c>
      <c r="AC312" s="10">
        <v>2</v>
      </c>
      <c r="AD312" s="12">
        <v>0</v>
      </c>
      <c r="AE312" s="11">
        <v>9.4523630907726943</v>
      </c>
      <c r="AF312" s="11">
        <v>0.67516879219804948</v>
      </c>
      <c r="AG312" s="11">
        <v>3.3758439609902471</v>
      </c>
      <c r="AH312" s="13">
        <v>1.8</v>
      </c>
      <c r="AI312" s="1">
        <v>56</v>
      </c>
      <c r="AJ312" s="1" t="s">
        <v>909</v>
      </c>
      <c r="AK312" s="1" t="s">
        <v>679</v>
      </c>
      <c r="AL312" s="1" t="s">
        <v>138</v>
      </c>
      <c r="AM312" s="1" t="s">
        <v>681</v>
      </c>
      <c r="AN312">
        <v>0.872</v>
      </c>
      <c r="AO312">
        <v>92.932662000081862</v>
      </c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 spans="1:62" x14ac:dyDescent="0.3">
      <c r="A313" s="1" t="s">
        <v>24</v>
      </c>
      <c r="B313" s="1" t="s">
        <v>970</v>
      </c>
      <c r="C313" s="1" t="s">
        <v>425</v>
      </c>
      <c r="D313" s="1" t="s">
        <v>37</v>
      </c>
      <c r="E313" s="1" t="s">
        <v>46</v>
      </c>
      <c r="F313" s="1">
        <v>9</v>
      </c>
      <c r="G313" s="1">
        <v>1</v>
      </c>
      <c r="H313" s="1">
        <v>0</v>
      </c>
      <c r="I313" s="1">
        <v>3</v>
      </c>
      <c r="J313" s="1">
        <v>0</v>
      </c>
      <c r="K313" s="1">
        <v>0</v>
      </c>
      <c r="L313" s="2">
        <v>8.33</v>
      </c>
      <c r="M313" s="1">
        <v>13</v>
      </c>
      <c r="N313" s="1">
        <v>17</v>
      </c>
      <c r="O313" s="1">
        <v>15</v>
      </c>
      <c r="P313" s="1">
        <v>11</v>
      </c>
      <c r="Q313" s="1">
        <v>6</v>
      </c>
      <c r="R313" s="2">
        <v>6.48</v>
      </c>
      <c r="S313" s="1">
        <v>1</v>
      </c>
      <c r="T313" s="2">
        <v>16.2</v>
      </c>
      <c r="U313" s="2">
        <v>2.88</v>
      </c>
      <c r="V313" s="10">
        <v>0</v>
      </c>
      <c r="W313" s="10">
        <v>1</v>
      </c>
      <c r="X313" s="10">
        <v>0.371</v>
      </c>
      <c r="Y313" s="10">
        <v>3</v>
      </c>
      <c r="Z313" s="10">
        <v>3</v>
      </c>
      <c r="AA313" s="10">
        <v>0</v>
      </c>
      <c r="AB313" s="10">
        <v>1</v>
      </c>
      <c r="AC313" s="10">
        <v>1</v>
      </c>
      <c r="AD313" s="12">
        <v>0</v>
      </c>
      <c r="AE313" s="11">
        <v>14.045618247298918</v>
      </c>
      <c r="AF313" s="11">
        <v>1.0804321728691477</v>
      </c>
      <c r="AG313" s="11">
        <v>11.884753901560625</v>
      </c>
      <c r="AH313" s="13">
        <v>0.54545454545454541</v>
      </c>
      <c r="AI313" s="1">
        <v>56</v>
      </c>
      <c r="AJ313" s="1" t="s">
        <v>909</v>
      </c>
      <c r="AK313" s="1" t="s">
        <v>155</v>
      </c>
      <c r="AL313" s="1" t="s">
        <v>138</v>
      </c>
      <c r="AM313" s="1" t="s">
        <v>682</v>
      </c>
      <c r="AN313">
        <v>0.872</v>
      </c>
      <c r="AO313">
        <v>30.97755400002729</v>
      </c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 spans="1:62" x14ac:dyDescent="0.3">
      <c r="A314" s="1" t="s">
        <v>24</v>
      </c>
      <c r="B314" s="1" t="s">
        <v>97</v>
      </c>
      <c r="C314" s="1" t="s">
        <v>926</v>
      </c>
      <c r="D314" s="1" t="s">
        <v>37</v>
      </c>
      <c r="E314" s="1" t="s">
        <v>46</v>
      </c>
      <c r="F314" s="1">
        <v>8</v>
      </c>
      <c r="G314" s="1">
        <v>8</v>
      </c>
      <c r="H314" s="1">
        <v>3</v>
      </c>
      <c r="I314" s="1">
        <v>1</v>
      </c>
      <c r="J314" s="1">
        <v>0</v>
      </c>
      <c r="K314" s="1">
        <v>0</v>
      </c>
      <c r="L314" s="2">
        <v>38.67</v>
      </c>
      <c r="M314" s="1">
        <v>24</v>
      </c>
      <c r="N314" s="1">
        <v>7</v>
      </c>
      <c r="O314" s="1">
        <v>7</v>
      </c>
      <c r="P314" s="1">
        <v>11</v>
      </c>
      <c r="Q314" s="1">
        <v>52</v>
      </c>
      <c r="R314" s="2">
        <v>12.1</v>
      </c>
      <c r="S314" s="1">
        <v>2</v>
      </c>
      <c r="T314" s="2">
        <v>1.63</v>
      </c>
      <c r="U314" s="2">
        <v>0.91</v>
      </c>
      <c r="V314" s="10">
        <v>1</v>
      </c>
      <c r="W314" s="10">
        <v>0</v>
      </c>
      <c r="X314" s="10">
        <v>0.18</v>
      </c>
      <c r="Y314" s="10">
        <v>2</v>
      </c>
      <c r="Z314" s="10">
        <v>3</v>
      </c>
      <c r="AA314" s="10">
        <v>0</v>
      </c>
      <c r="AB314" s="10">
        <v>0</v>
      </c>
      <c r="AC314" s="10">
        <v>0</v>
      </c>
      <c r="AD314" s="12">
        <v>0.75</v>
      </c>
      <c r="AE314" s="11">
        <v>5.5857253685027146</v>
      </c>
      <c r="AF314" s="11">
        <v>0.4654771140418929</v>
      </c>
      <c r="AG314" s="11">
        <v>2.5601241272304112</v>
      </c>
      <c r="AH314" s="13">
        <v>4.7272727272727275</v>
      </c>
      <c r="AI314" s="1">
        <v>56</v>
      </c>
      <c r="AJ314" s="1" t="s">
        <v>909</v>
      </c>
      <c r="AK314" s="1" t="s">
        <v>925</v>
      </c>
      <c r="AL314" s="1" t="s">
        <v>138</v>
      </c>
      <c r="AM314" s="1" t="s">
        <v>927</v>
      </c>
      <c r="AN314">
        <v>0.872</v>
      </c>
      <c r="AO314">
        <v>307.87507656468841</v>
      </c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 spans="1:62" x14ac:dyDescent="0.3">
      <c r="A315" s="1" t="s">
        <v>24</v>
      </c>
      <c r="B315" s="1" t="s">
        <v>123</v>
      </c>
      <c r="C315" s="1" t="s">
        <v>421</v>
      </c>
      <c r="D315" s="1" t="s">
        <v>52</v>
      </c>
      <c r="E315" s="1" t="s">
        <v>46</v>
      </c>
      <c r="F315" s="1">
        <v>7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2">
        <v>6.67</v>
      </c>
      <c r="M315" s="1">
        <v>7</v>
      </c>
      <c r="N315" s="1">
        <v>3</v>
      </c>
      <c r="O315" s="1">
        <v>1</v>
      </c>
      <c r="P315" s="1">
        <v>7</v>
      </c>
      <c r="Q315" s="1">
        <v>6</v>
      </c>
      <c r="R315" s="2">
        <v>8.1</v>
      </c>
      <c r="S315" s="1">
        <v>0</v>
      </c>
      <c r="T315" s="2">
        <v>1.35</v>
      </c>
      <c r="U315" s="2">
        <v>2.1</v>
      </c>
      <c r="V315" s="10">
        <v>1</v>
      </c>
      <c r="W315" s="10">
        <v>0</v>
      </c>
      <c r="X315" s="10">
        <v>0.26900000000000002</v>
      </c>
      <c r="Y315" s="10">
        <v>2</v>
      </c>
      <c r="Z315" s="10">
        <v>1</v>
      </c>
      <c r="AA315" s="10">
        <v>0</v>
      </c>
      <c r="AB315" s="10">
        <v>0</v>
      </c>
      <c r="AC315" s="10">
        <v>1</v>
      </c>
      <c r="AD315" s="12">
        <v>0</v>
      </c>
      <c r="AE315" s="11">
        <v>9.4452773613193397</v>
      </c>
      <c r="AF315" s="11">
        <v>0</v>
      </c>
      <c r="AG315" s="11">
        <v>9.4452773613193397</v>
      </c>
      <c r="AH315" s="13">
        <v>0.8571428571428571</v>
      </c>
      <c r="AI315" s="1">
        <v>56</v>
      </c>
      <c r="AJ315" s="1" t="s">
        <v>909</v>
      </c>
      <c r="AK315" s="1" t="s">
        <v>150</v>
      </c>
      <c r="AL315" s="1" t="s">
        <v>138</v>
      </c>
      <c r="AM315" s="1" t="s">
        <v>676</v>
      </c>
      <c r="AN315">
        <v>0.872</v>
      </c>
      <c r="AO315">
        <v>371.73064800032745</v>
      </c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 spans="1:62" x14ac:dyDescent="0.3">
      <c r="A316" s="1" t="s">
        <v>24</v>
      </c>
      <c r="B316" s="1" t="s">
        <v>970</v>
      </c>
      <c r="C316" s="1" t="s">
        <v>2208</v>
      </c>
      <c r="D316" s="1" t="s">
        <v>52</v>
      </c>
      <c r="E316" s="1" t="s">
        <v>46</v>
      </c>
      <c r="F316" s="1">
        <v>1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2">
        <v>5</v>
      </c>
      <c r="M316" s="1">
        <v>5</v>
      </c>
      <c r="N316" s="1">
        <v>2</v>
      </c>
      <c r="O316" s="1">
        <v>2</v>
      </c>
      <c r="P316" s="1">
        <v>2</v>
      </c>
      <c r="Q316" s="1">
        <v>4</v>
      </c>
      <c r="R316" s="2">
        <v>7.2</v>
      </c>
      <c r="S316" s="1">
        <v>1</v>
      </c>
      <c r="T316" s="2">
        <v>3.6</v>
      </c>
      <c r="U316" s="2">
        <v>1.4</v>
      </c>
      <c r="V316" s="10">
        <v>0</v>
      </c>
      <c r="W316" s="10">
        <v>0</v>
      </c>
      <c r="X316" s="10">
        <v>0.27800000000000002</v>
      </c>
      <c r="Y316" s="10">
        <v>2</v>
      </c>
      <c r="Z316" s="10">
        <v>0</v>
      </c>
      <c r="AA316" s="10">
        <v>1</v>
      </c>
      <c r="AB316" s="10">
        <v>0</v>
      </c>
      <c r="AC316" s="10">
        <v>0</v>
      </c>
      <c r="AD316" s="12">
        <v>1</v>
      </c>
      <c r="AE316" s="11">
        <v>9</v>
      </c>
      <c r="AF316" s="11">
        <v>1.8</v>
      </c>
      <c r="AG316" s="11">
        <v>3.6</v>
      </c>
      <c r="AH316" s="13">
        <v>2</v>
      </c>
      <c r="AI316" s="1">
        <v>56</v>
      </c>
      <c r="AJ316" s="1" t="s">
        <v>909</v>
      </c>
      <c r="AK316" s="1" t="s">
        <v>2213</v>
      </c>
      <c r="AL316" s="1" t="s">
        <v>138</v>
      </c>
      <c r="AM316" s="1" t="s">
        <v>2214</v>
      </c>
      <c r="AN316">
        <v>0.872</v>
      </c>
      <c r="AO316">
        <v>139.3989930001228</v>
      </c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 spans="1:62" x14ac:dyDescent="0.3">
      <c r="A317" s="1" t="s">
        <v>24</v>
      </c>
      <c r="B317" s="1" t="s">
        <v>62</v>
      </c>
      <c r="C317" s="1" t="s">
        <v>1147</v>
      </c>
      <c r="D317" s="1" t="s">
        <v>56</v>
      </c>
      <c r="E317" s="1" t="s">
        <v>46</v>
      </c>
      <c r="F317" s="1">
        <v>3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2">
        <v>4</v>
      </c>
      <c r="M317" s="1">
        <v>0</v>
      </c>
      <c r="N317" s="1">
        <v>0</v>
      </c>
      <c r="O317" s="1">
        <v>0</v>
      </c>
      <c r="P317" s="1">
        <v>1</v>
      </c>
      <c r="Q317" s="1">
        <v>3</v>
      </c>
      <c r="R317" s="2">
        <v>6.75</v>
      </c>
      <c r="S317" s="1">
        <v>0</v>
      </c>
      <c r="T317" s="2">
        <v>0</v>
      </c>
      <c r="U317" s="2">
        <v>0.25</v>
      </c>
      <c r="V317" s="10">
        <v>0</v>
      </c>
      <c r="W317" s="10">
        <v>0</v>
      </c>
      <c r="X317" s="10">
        <v>0</v>
      </c>
      <c r="Y317" s="10">
        <v>2</v>
      </c>
      <c r="Z317" s="10">
        <v>0</v>
      </c>
      <c r="AA317" s="10">
        <v>0</v>
      </c>
      <c r="AB317" s="10">
        <v>0</v>
      </c>
      <c r="AC317" s="10">
        <v>0</v>
      </c>
      <c r="AD317" s="12">
        <v>0</v>
      </c>
      <c r="AE317" s="11">
        <v>0</v>
      </c>
      <c r="AF317" s="11">
        <v>0</v>
      </c>
      <c r="AG317" s="11">
        <v>2.25</v>
      </c>
      <c r="AH317" s="13">
        <v>3</v>
      </c>
      <c r="AI317" s="1">
        <v>56</v>
      </c>
      <c r="AJ317" s="1" t="s">
        <v>909</v>
      </c>
      <c r="AK317" s="1" t="s">
        <v>1146</v>
      </c>
      <c r="AL317" s="1" t="s">
        <v>138</v>
      </c>
      <c r="AM317" s="1" t="s">
        <v>1148</v>
      </c>
      <c r="AN317">
        <v>0.872</v>
      </c>
      <c r="AO317">
        <v>1500</v>
      </c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 spans="1:62" x14ac:dyDescent="0.3">
      <c r="A318" s="1" t="s">
        <v>24</v>
      </c>
      <c r="B318" s="1" t="s">
        <v>64</v>
      </c>
      <c r="C318" s="1" t="s">
        <v>1923</v>
      </c>
      <c r="D318" s="1" t="s">
        <v>56</v>
      </c>
      <c r="E318" s="1" t="s">
        <v>46</v>
      </c>
      <c r="F318" s="1">
        <v>5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  <c r="L318" s="2">
        <v>9.67</v>
      </c>
      <c r="M318" s="1">
        <v>8</v>
      </c>
      <c r="N318" s="1">
        <v>6</v>
      </c>
      <c r="O318" s="1">
        <v>5</v>
      </c>
      <c r="P318" s="1">
        <v>3</v>
      </c>
      <c r="Q318" s="1">
        <v>4</v>
      </c>
      <c r="R318" s="2">
        <v>3.72</v>
      </c>
      <c r="S318" s="1">
        <v>2</v>
      </c>
      <c r="T318" s="2">
        <v>4.66</v>
      </c>
      <c r="U318" s="2">
        <v>1.1399999999999999</v>
      </c>
      <c r="V318" s="10">
        <v>2</v>
      </c>
      <c r="W318" s="10">
        <v>0</v>
      </c>
      <c r="X318" s="10">
        <v>0.216</v>
      </c>
      <c r="Y318" s="10">
        <v>1</v>
      </c>
      <c r="Z318" s="10">
        <v>0</v>
      </c>
      <c r="AA318" s="10">
        <v>0</v>
      </c>
      <c r="AB318" s="10">
        <v>0</v>
      </c>
      <c r="AC318" s="10">
        <v>0</v>
      </c>
      <c r="AD318" s="12">
        <v>1</v>
      </c>
      <c r="AE318" s="11">
        <v>7.4457083764219236</v>
      </c>
      <c r="AF318" s="11">
        <v>1.8614270941054809</v>
      </c>
      <c r="AG318" s="11">
        <v>2.7921406411582215</v>
      </c>
      <c r="AH318" s="13">
        <v>1.3333333333333333</v>
      </c>
      <c r="AI318" s="1">
        <v>56</v>
      </c>
      <c r="AJ318" s="1" t="s">
        <v>909</v>
      </c>
      <c r="AK318" s="1" t="s">
        <v>1932</v>
      </c>
      <c r="AL318" s="1" t="s">
        <v>138</v>
      </c>
      <c r="AM318" s="1" t="s">
        <v>1933</v>
      </c>
      <c r="AN318">
        <v>0.872</v>
      </c>
      <c r="AO318">
        <v>107.69020918464422</v>
      </c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spans="1:62" x14ac:dyDescent="0.3">
      <c r="A319" s="1" t="s">
        <v>24</v>
      </c>
      <c r="B319" s="1" t="s">
        <v>970</v>
      </c>
      <c r="C319" s="1" t="s">
        <v>417</v>
      </c>
      <c r="D319" s="1" t="s">
        <v>52</v>
      </c>
      <c r="E319" s="1" t="s">
        <v>46</v>
      </c>
      <c r="F319" s="1">
        <v>2</v>
      </c>
      <c r="G319" s="1">
        <v>2</v>
      </c>
      <c r="H319" s="1">
        <v>0</v>
      </c>
      <c r="I319" s="1">
        <v>1</v>
      </c>
      <c r="J319" s="1">
        <v>0</v>
      </c>
      <c r="K319" s="1">
        <v>0</v>
      </c>
      <c r="L319" s="2">
        <v>3.33</v>
      </c>
      <c r="M319" s="1">
        <v>9</v>
      </c>
      <c r="N319" s="1">
        <v>7</v>
      </c>
      <c r="O319" s="1">
        <v>7</v>
      </c>
      <c r="P319" s="1">
        <v>5</v>
      </c>
      <c r="Q319" s="1">
        <v>0</v>
      </c>
      <c r="R319" s="2">
        <v>0</v>
      </c>
      <c r="S319" s="1">
        <v>0</v>
      </c>
      <c r="T319" s="2">
        <v>18.899999999999999</v>
      </c>
      <c r="U319" s="2">
        <v>4.2</v>
      </c>
      <c r="V319" s="10">
        <v>2</v>
      </c>
      <c r="W319" s="10">
        <v>0</v>
      </c>
      <c r="X319" s="10">
        <v>0.56299999999999994</v>
      </c>
      <c r="Y319" s="10">
        <v>1</v>
      </c>
      <c r="Z319" s="10">
        <v>1</v>
      </c>
      <c r="AA319" s="10">
        <v>0</v>
      </c>
      <c r="AB319" s="10">
        <v>0</v>
      </c>
      <c r="AC319" s="10">
        <v>0</v>
      </c>
      <c r="AD319" s="12">
        <v>0</v>
      </c>
      <c r="AE319" s="11">
        <v>24.324324324324323</v>
      </c>
      <c r="AF319" s="11">
        <v>0</v>
      </c>
      <c r="AG319" s="11">
        <v>13.513513513513512</v>
      </c>
      <c r="AH319" s="13">
        <v>0</v>
      </c>
      <c r="AI319" s="1">
        <v>56</v>
      </c>
      <c r="AJ319" s="1" t="s">
        <v>909</v>
      </c>
      <c r="AK319" s="1" t="s">
        <v>145</v>
      </c>
      <c r="AL319" s="1" t="s">
        <v>138</v>
      </c>
      <c r="AM319" s="1" t="s">
        <v>672</v>
      </c>
      <c r="AN319">
        <v>0.872</v>
      </c>
      <c r="AO319">
        <v>26.552189142880533</v>
      </c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 spans="1:62" x14ac:dyDescent="0.3">
      <c r="A320" s="1" t="s">
        <v>24</v>
      </c>
      <c r="B320" s="1" t="s">
        <v>970</v>
      </c>
      <c r="C320" s="1" t="s">
        <v>978</v>
      </c>
      <c r="D320" s="1" t="s">
        <v>56</v>
      </c>
      <c r="E320" s="1" t="s">
        <v>46</v>
      </c>
      <c r="F320" s="1">
        <v>2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2">
        <v>1</v>
      </c>
      <c r="M320" s="1">
        <v>1</v>
      </c>
      <c r="N320" s="1">
        <v>3</v>
      </c>
      <c r="O320" s="1">
        <v>3</v>
      </c>
      <c r="P320" s="1">
        <v>6</v>
      </c>
      <c r="Q320" s="1">
        <v>1</v>
      </c>
      <c r="R320" s="2">
        <v>9</v>
      </c>
      <c r="S320" s="1">
        <v>0</v>
      </c>
      <c r="T320" s="2">
        <v>27</v>
      </c>
      <c r="U320" s="2">
        <v>7</v>
      </c>
      <c r="V320" s="10">
        <v>1</v>
      </c>
      <c r="W320" s="10">
        <v>0</v>
      </c>
      <c r="X320" s="10">
        <v>0.25</v>
      </c>
      <c r="Y320" s="10">
        <v>1</v>
      </c>
      <c r="Z320" s="10">
        <v>3</v>
      </c>
      <c r="AA320" s="10">
        <v>1</v>
      </c>
      <c r="AB320" s="10">
        <v>0</v>
      </c>
      <c r="AC320" s="10">
        <v>0</v>
      </c>
      <c r="AD320" s="12">
        <v>0</v>
      </c>
      <c r="AE320" s="11">
        <v>9</v>
      </c>
      <c r="AF320" s="11">
        <v>0</v>
      </c>
      <c r="AG320" s="11">
        <v>54</v>
      </c>
      <c r="AH320" s="13">
        <v>0.16666666666666666</v>
      </c>
      <c r="AI320" s="1">
        <v>56</v>
      </c>
      <c r="AJ320" s="1" t="s">
        <v>909</v>
      </c>
      <c r="AK320" s="1" t="s">
        <v>977</v>
      </c>
      <c r="AL320" s="1" t="s">
        <v>138</v>
      </c>
      <c r="AM320" s="1" t="s">
        <v>979</v>
      </c>
      <c r="AN320">
        <v>0.872</v>
      </c>
      <c r="AO320">
        <v>18.586532400016374</v>
      </c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 spans="1:62" x14ac:dyDescent="0.3">
      <c r="A321" s="1" t="s">
        <v>24</v>
      </c>
      <c r="B321" s="1" t="s">
        <v>103</v>
      </c>
      <c r="C321" s="1" t="s">
        <v>1144</v>
      </c>
      <c r="D321" s="1" t="s">
        <v>45</v>
      </c>
      <c r="E321" s="1" t="s">
        <v>38</v>
      </c>
      <c r="F321" s="1">
        <v>11</v>
      </c>
      <c r="G321" s="1">
        <v>0</v>
      </c>
      <c r="H321" s="1">
        <v>2</v>
      </c>
      <c r="I321" s="1">
        <v>0</v>
      </c>
      <c r="J321" s="1">
        <v>0</v>
      </c>
      <c r="K321" s="1">
        <v>0</v>
      </c>
      <c r="L321" s="2">
        <v>11.67</v>
      </c>
      <c r="M321" s="1">
        <v>9</v>
      </c>
      <c r="N321" s="1">
        <v>2</v>
      </c>
      <c r="O321" s="1">
        <v>2</v>
      </c>
      <c r="P321" s="1">
        <v>6</v>
      </c>
      <c r="Q321" s="1">
        <v>11</v>
      </c>
      <c r="R321" s="2">
        <v>8.49</v>
      </c>
      <c r="S321" s="1">
        <v>1</v>
      </c>
      <c r="T321" s="2">
        <v>1.54</v>
      </c>
      <c r="U321" s="2">
        <v>1.29</v>
      </c>
      <c r="V321" s="10">
        <v>2</v>
      </c>
      <c r="W321" s="10">
        <v>0</v>
      </c>
      <c r="X321" s="10">
        <v>0.20899999999999999</v>
      </c>
      <c r="Y321" s="10">
        <v>0</v>
      </c>
      <c r="Z321" s="10">
        <v>1</v>
      </c>
      <c r="AA321" s="10">
        <v>0</v>
      </c>
      <c r="AB321" s="10">
        <v>0</v>
      </c>
      <c r="AC321" s="10">
        <v>0</v>
      </c>
      <c r="AD321" s="12">
        <v>1</v>
      </c>
      <c r="AE321" s="11">
        <v>6.940874035989717</v>
      </c>
      <c r="AF321" s="11">
        <v>0.77120822622107965</v>
      </c>
      <c r="AG321" s="11">
        <v>4.6272493573264777</v>
      </c>
      <c r="AH321" s="13">
        <v>1.8333333333333333</v>
      </c>
      <c r="AI321" s="1">
        <v>56</v>
      </c>
      <c r="AJ321" s="1" t="s">
        <v>909</v>
      </c>
      <c r="AK321" s="1" t="s">
        <v>1143</v>
      </c>
      <c r="AL321" s="1" t="s">
        <v>138</v>
      </c>
      <c r="AM321" s="1" t="s">
        <v>1145</v>
      </c>
      <c r="AN321">
        <v>0.872</v>
      </c>
      <c r="AO321">
        <v>325.86777584444286</v>
      </c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 spans="1:62" x14ac:dyDescent="0.3">
      <c r="A322" s="1" t="s">
        <v>24</v>
      </c>
      <c r="B322" s="1" t="s">
        <v>66</v>
      </c>
      <c r="C322" s="1" t="s">
        <v>1127</v>
      </c>
      <c r="D322" s="1" t="s">
        <v>37</v>
      </c>
      <c r="E322" s="1" t="s">
        <v>60</v>
      </c>
      <c r="F322" s="1">
        <v>5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2">
        <v>9</v>
      </c>
      <c r="M322" s="1">
        <v>13</v>
      </c>
      <c r="N322" s="1">
        <v>9</v>
      </c>
      <c r="O322" s="1">
        <v>9</v>
      </c>
      <c r="P322" s="1">
        <v>5</v>
      </c>
      <c r="Q322" s="1">
        <v>2</v>
      </c>
      <c r="R322" s="2">
        <v>2</v>
      </c>
      <c r="S322" s="1">
        <v>1</v>
      </c>
      <c r="T322" s="2">
        <v>9</v>
      </c>
      <c r="U322" s="2">
        <v>2</v>
      </c>
      <c r="V322" s="10">
        <v>2</v>
      </c>
      <c r="W322" s="10">
        <v>1</v>
      </c>
      <c r="X322" s="10">
        <v>0.32500000000000001</v>
      </c>
      <c r="Y322" s="10">
        <v>0</v>
      </c>
      <c r="Z322" s="10">
        <v>1</v>
      </c>
      <c r="AA322" s="10">
        <v>0</v>
      </c>
      <c r="AB322" s="10">
        <v>0</v>
      </c>
      <c r="AC322" s="10">
        <v>0</v>
      </c>
      <c r="AD322" s="12">
        <v>0</v>
      </c>
      <c r="AE322" s="11">
        <v>13</v>
      </c>
      <c r="AF322" s="11">
        <v>1</v>
      </c>
      <c r="AG322" s="11">
        <v>5</v>
      </c>
      <c r="AH322" s="13">
        <v>0.4</v>
      </c>
      <c r="AI322" s="1">
        <v>56</v>
      </c>
      <c r="AJ322" s="1" t="s">
        <v>909</v>
      </c>
      <c r="AK322" s="1" t="s">
        <v>1126</v>
      </c>
      <c r="AL322" s="1" t="s">
        <v>138</v>
      </c>
      <c r="AM322" s="1" t="s">
        <v>1128</v>
      </c>
      <c r="AN322">
        <v>0.872</v>
      </c>
      <c r="AO322">
        <v>55.759597200049114</v>
      </c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spans="1:62" x14ac:dyDescent="0.3">
      <c r="A323" s="1" t="s">
        <v>24</v>
      </c>
      <c r="B323" s="1" t="s">
        <v>970</v>
      </c>
      <c r="C323" s="1" t="s">
        <v>413</v>
      </c>
      <c r="D323" s="1" t="s">
        <v>56</v>
      </c>
      <c r="E323" s="1" t="s">
        <v>46</v>
      </c>
      <c r="F323" s="1">
        <v>5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2">
        <v>7.33</v>
      </c>
      <c r="M323" s="1">
        <v>5</v>
      </c>
      <c r="N323" s="1">
        <v>3</v>
      </c>
      <c r="O323" s="1">
        <v>3</v>
      </c>
      <c r="P323" s="1">
        <v>6</v>
      </c>
      <c r="Q323" s="1">
        <v>6</v>
      </c>
      <c r="R323" s="2">
        <v>7.36</v>
      </c>
      <c r="S323" s="1">
        <v>0</v>
      </c>
      <c r="T323" s="2">
        <v>3.68</v>
      </c>
      <c r="U323" s="2">
        <v>1.5</v>
      </c>
      <c r="V323" s="10">
        <v>0</v>
      </c>
      <c r="W323" s="10">
        <v>0</v>
      </c>
      <c r="X323" s="10">
        <v>0.20799999999999999</v>
      </c>
      <c r="Y323" s="10">
        <v>0</v>
      </c>
      <c r="Z323" s="10">
        <v>0</v>
      </c>
      <c r="AA323" s="10">
        <v>0</v>
      </c>
      <c r="AB323" s="10">
        <v>1</v>
      </c>
      <c r="AC323" s="10">
        <v>0</v>
      </c>
      <c r="AD323" s="12">
        <v>0</v>
      </c>
      <c r="AE323" s="11">
        <v>6.1391541609822644</v>
      </c>
      <c r="AF323" s="11">
        <v>0</v>
      </c>
      <c r="AG323" s="11">
        <v>7.3669849931787175</v>
      </c>
      <c r="AH323" s="13">
        <v>1</v>
      </c>
      <c r="AI323" s="1">
        <v>56</v>
      </c>
      <c r="AJ323" s="1" t="s">
        <v>909</v>
      </c>
      <c r="AK323" s="1" t="s">
        <v>141</v>
      </c>
      <c r="AL323" s="1" t="s">
        <v>138</v>
      </c>
      <c r="AM323" s="1" t="s">
        <v>664</v>
      </c>
      <c r="AN323">
        <v>0.872</v>
      </c>
      <c r="AO323">
        <v>136.36858010881579</v>
      </c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 spans="1:62" x14ac:dyDescent="0.3">
      <c r="A324" s="1" t="s">
        <v>24</v>
      </c>
      <c r="B324" s="1" t="s">
        <v>592</v>
      </c>
      <c r="C324" s="1" t="s">
        <v>1803</v>
      </c>
      <c r="D324" s="1" t="s">
        <v>56</v>
      </c>
      <c r="E324" s="1" t="s">
        <v>38</v>
      </c>
      <c r="F324" s="1">
        <v>6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2">
        <v>7</v>
      </c>
      <c r="M324" s="1">
        <v>9</v>
      </c>
      <c r="N324" s="1">
        <v>7</v>
      </c>
      <c r="O324" s="1">
        <v>7</v>
      </c>
      <c r="P324" s="1">
        <v>11</v>
      </c>
      <c r="Q324" s="1">
        <v>5</v>
      </c>
      <c r="R324" s="2">
        <v>6.43</v>
      </c>
      <c r="S324" s="1">
        <v>0</v>
      </c>
      <c r="T324" s="2">
        <v>9</v>
      </c>
      <c r="U324" s="2">
        <v>2.86</v>
      </c>
      <c r="V324" s="10">
        <v>2</v>
      </c>
      <c r="W324" s="10">
        <v>0</v>
      </c>
      <c r="X324" s="10">
        <v>0.32100000000000001</v>
      </c>
      <c r="Y324" s="10">
        <v>0</v>
      </c>
      <c r="Z324" s="10">
        <v>4</v>
      </c>
      <c r="AA324" s="10">
        <v>0</v>
      </c>
      <c r="AB324" s="10">
        <v>0</v>
      </c>
      <c r="AC324" s="10">
        <v>0</v>
      </c>
      <c r="AD324" s="12">
        <v>1</v>
      </c>
      <c r="AE324" s="11">
        <v>11.571428571428573</v>
      </c>
      <c r="AF324" s="11">
        <v>0</v>
      </c>
      <c r="AG324" s="11">
        <v>14.142857142857142</v>
      </c>
      <c r="AH324" s="13">
        <v>0.45454545454545453</v>
      </c>
      <c r="AI324" s="1">
        <v>56</v>
      </c>
      <c r="AJ324" s="1" t="s">
        <v>909</v>
      </c>
      <c r="AK324" s="1" t="s">
        <v>1827</v>
      </c>
      <c r="AL324" s="1" t="s">
        <v>138</v>
      </c>
      <c r="AM324" s="1" t="s">
        <v>1828</v>
      </c>
      <c r="AN324">
        <v>0.872</v>
      </c>
      <c r="AO324">
        <v>55.759597200049114</v>
      </c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 spans="1:62" x14ac:dyDescent="0.3">
      <c r="A325" s="1" t="s">
        <v>24</v>
      </c>
      <c r="B325" s="1" t="s">
        <v>970</v>
      </c>
      <c r="C325" s="1" t="s">
        <v>422</v>
      </c>
      <c r="D325" s="1" t="s">
        <v>56</v>
      </c>
      <c r="E325" s="1" t="s">
        <v>46</v>
      </c>
      <c r="F325" s="1">
        <v>6</v>
      </c>
      <c r="G325" s="1">
        <v>0</v>
      </c>
      <c r="H325" s="1">
        <v>0</v>
      </c>
      <c r="I325" s="1">
        <v>0</v>
      </c>
      <c r="J325" s="1">
        <v>1</v>
      </c>
      <c r="K325" s="1">
        <v>0</v>
      </c>
      <c r="L325" s="2">
        <v>6.67</v>
      </c>
      <c r="M325" s="1">
        <v>4</v>
      </c>
      <c r="N325" s="1">
        <v>4</v>
      </c>
      <c r="O325" s="1">
        <v>4</v>
      </c>
      <c r="P325" s="1">
        <v>11</v>
      </c>
      <c r="Q325" s="1">
        <v>7</v>
      </c>
      <c r="R325" s="2">
        <v>9.4499999999999993</v>
      </c>
      <c r="S325" s="1">
        <v>0</v>
      </c>
      <c r="T325" s="2">
        <v>5.4</v>
      </c>
      <c r="U325" s="2">
        <v>2.25</v>
      </c>
      <c r="V325" s="10">
        <v>0</v>
      </c>
      <c r="W325" s="10">
        <v>0</v>
      </c>
      <c r="X325" s="10">
        <v>0.17399999999999999</v>
      </c>
      <c r="Y325" s="10">
        <v>0</v>
      </c>
      <c r="Z325" s="10">
        <v>1</v>
      </c>
      <c r="AA325" s="10">
        <v>0</v>
      </c>
      <c r="AB325" s="10">
        <v>0</v>
      </c>
      <c r="AC325" s="10">
        <v>0</v>
      </c>
      <c r="AD325" s="12">
        <v>0</v>
      </c>
      <c r="AE325" s="11">
        <v>5.3973013493253372</v>
      </c>
      <c r="AF325" s="11">
        <v>0</v>
      </c>
      <c r="AG325" s="11">
        <v>14.842578710644679</v>
      </c>
      <c r="AH325" s="13">
        <v>0.63636363636363635</v>
      </c>
      <c r="AI325" s="1">
        <v>56</v>
      </c>
      <c r="AJ325" s="1" t="s">
        <v>909</v>
      </c>
      <c r="AK325" s="1" t="s">
        <v>151</v>
      </c>
      <c r="AL325" s="1" t="s">
        <v>138</v>
      </c>
      <c r="AM325" s="1" t="s">
        <v>677</v>
      </c>
      <c r="AN325">
        <v>0.872</v>
      </c>
      <c r="AO325">
        <v>92.932662000081862</v>
      </c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 spans="1:62" x14ac:dyDescent="0.3">
      <c r="A326" s="1" t="s">
        <v>24</v>
      </c>
      <c r="B326" s="1" t="s">
        <v>970</v>
      </c>
      <c r="C326" s="1" t="s">
        <v>2028</v>
      </c>
      <c r="D326" s="1" t="s">
        <v>56</v>
      </c>
      <c r="E326" s="1" t="s">
        <v>46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0</v>
      </c>
      <c r="L326" s="2">
        <v>3</v>
      </c>
      <c r="M326" s="1">
        <v>0</v>
      </c>
      <c r="N326" s="1">
        <v>0</v>
      </c>
      <c r="O326" s="1">
        <v>0</v>
      </c>
      <c r="P326" s="1">
        <v>1</v>
      </c>
      <c r="Q326" s="1">
        <v>4</v>
      </c>
      <c r="R326" s="2">
        <v>12</v>
      </c>
      <c r="S326" s="1">
        <v>0</v>
      </c>
      <c r="T326" s="2">
        <v>0</v>
      </c>
      <c r="U326" s="2">
        <v>0.33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2">
        <v>0</v>
      </c>
      <c r="AE326" s="11">
        <v>0</v>
      </c>
      <c r="AF326" s="11">
        <v>0</v>
      </c>
      <c r="AG326" s="11">
        <v>3</v>
      </c>
      <c r="AH326" s="13">
        <v>4</v>
      </c>
      <c r="AI326" s="1">
        <v>56</v>
      </c>
      <c r="AJ326" s="1" t="s">
        <v>909</v>
      </c>
      <c r="AK326" s="1" t="s">
        <v>2047</v>
      </c>
      <c r="AL326" s="1" t="s">
        <v>138</v>
      </c>
      <c r="AM326" s="1" t="s">
        <v>2048</v>
      </c>
      <c r="AN326">
        <v>0.872</v>
      </c>
      <c r="AO326">
        <v>1500</v>
      </c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 spans="1:62" x14ac:dyDescent="0.3">
      <c r="A327" s="1" t="s">
        <v>24</v>
      </c>
      <c r="B327" s="1" t="s">
        <v>970</v>
      </c>
      <c r="C327" s="1" t="s">
        <v>2210</v>
      </c>
      <c r="D327" s="1" t="s">
        <v>52</v>
      </c>
      <c r="E327" s="1" t="s">
        <v>46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2">
        <v>1</v>
      </c>
      <c r="M327" s="1">
        <v>0</v>
      </c>
      <c r="N327" s="1">
        <v>0</v>
      </c>
      <c r="O327" s="1">
        <v>0</v>
      </c>
      <c r="P327" s="1">
        <v>0</v>
      </c>
      <c r="Q327" s="1">
        <v>1</v>
      </c>
      <c r="R327" s="2">
        <v>9</v>
      </c>
      <c r="S327" s="1">
        <v>0</v>
      </c>
      <c r="T327" s="2">
        <v>0</v>
      </c>
      <c r="U327" s="2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2">
        <v>0</v>
      </c>
      <c r="AE327" s="11">
        <v>0</v>
      </c>
      <c r="AF327" s="11">
        <v>0</v>
      </c>
      <c r="AG327" s="11">
        <v>0</v>
      </c>
      <c r="AH327" s="13" t="e">
        <v>#NUM!</v>
      </c>
      <c r="AI327" s="1">
        <v>56</v>
      </c>
      <c r="AJ327" s="1" t="s">
        <v>909</v>
      </c>
      <c r="AK327" s="1" t="s">
        <v>2216</v>
      </c>
      <c r="AL327" s="1" t="s">
        <v>138</v>
      </c>
      <c r="AM327" s="1" t="s">
        <v>2217</v>
      </c>
      <c r="AN327">
        <v>0.872</v>
      </c>
      <c r="AO327">
        <v>1500</v>
      </c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 spans="1:62" x14ac:dyDescent="0.3">
      <c r="A328" s="1" t="s">
        <v>24</v>
      </c>
      <c r="B328" s="1" t="s">
        <v>53</v>
      </c>
      <c r="C328" s="1" t="s">
        <v>1994</v>
      </c>
      <c r="D328" s="1" t="s">
        <v>52</v>
      </c>
      <c r="E328" s="1" t="s">
        <v>594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2">
        <v>1</v>
      </c>
      <c r="M328" s="1">
        <v>4</v>
      </c>
      <c r="N328" s="1">
        <v>3</v>
      </c>
      <c r="O328" s="1">
        <v>3</v>
      </c>
      <c r="P328" s="1">
        <v>0</v>
      </c>
      <c r="Q328" s="1">
        <v>0</v>
      </c>
      <c r="R328" s="2">
        <v>0</v>
      </c>
      <c r="S328" s="1">
        <v>0</v>
      </c>
      <c r="T328" s="2">
        <v>27</v>
      </c>
      <c r="U328" s="2">
        <v>4</v>
      </c>
      <c r="V328" s="10">
        <v>3</v>
      </c>
      <c r="W328" s="10">
        <v>0</v>
      </c>
      <c r="X328" s="10">
        <v>0.57099999999999995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2">
        <v>0</v>
      </c>
      <c r="AE328" s="11">
        <v>36</v>
      </c>
      <c r="AF328" s="11">
        <v>0</v>
      </c>
      <c r="AG328" s="11">
        <v>0</v>
      </c>
      <c r="AH328" s="13" t="e">
        <v>#NUM!</v>
      </c>
      <c r="AI328" s="1">
        <v>56</v>
      </c>
      <c r="AJ328" s="1" t="s">
        <v>909</v>
      </c>
      <c r="AK328" s="1" t="s">
        <v>2007</v>
      </c>
      <c r="AL328" s="1" t="s">
        <v>138</v>
      </c>
      <c r="AM328" s="1" t="s">
        <v>2008</v>
      </c>
      <c r="AN328">
        <v>0.872</v>
      </c>
      <c r="AO328">
        <v>18.586532400016374</v>
      </c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 spans="1:62" x14ac:dyDescent="0.3">
      <c r="A329" s="1" t="s">
        <v>24</v>
      </c>
      <c r="B329" s="1" t="s">
        <v>166</v>
      </c>
      <c r="C329" s="1" t="s">
        <v>1996</v>
      </c>
      <c r="D329" s="1" t="s">
        <v>52</v>
      </c>
      <c r="E329" s="1" t="s">
        <v>154</v>
      </c>
      <c r="F329" s="1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2">
        <v>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2">
        <v>0</v>
      </c>
      <c r="S329" s="1">
        <v>0</v>
      </c>
      <c r="T329" s="2">
        <v>0</v>
      </c>
      <c r="U329" s="2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2">
        <v>0</v>
      </c>
      <c r="AE329" s="11">
        <v>0</v>
      </c>
      <c r="AF329" s="11">
        <v>0</v>
      </c>
      <c r="AG329" s="11">
        <v>0</v>
      </c>
      <c r="AH329" s="13" t="e">
        <v>#NUM!</v>
      </c>
      <c r="AI329" s="1">
        <v>56</v>
      </c>
      <c r="AJ329" s="1" t="s">
        <v>909</v>
      </c>
      <c r="AK329" s="1" t="s">
        <v>2009</v>
      </c>
      <c r="AL329" s="1" t="s">
        <v>138</v>
      </c>
      <c r="AM329" s="1" t="s">
        <v>2010</v>
      </c>
      <c r="AN329">
        <v>0.872</v>
      </c>
      <c r="AO329">
        <v>1500</v>
      </c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spans="1:62" x14ac:dyDescent="0.3">
      <c r="A330" s="1" t="s">
        <v>24</v>
      </c>
      <c r="B330" s="1" t="s">
        <v>43</v>
      </c>
      <c r="C330" s="1" t="s">
        <v>1805</v>
      </c>
      <c r="D330" s="1" t="s">
        <v>52</v>
      </c>
      <c r="E330" s="1" t="s">
        <v>77</v>
      </c>
      <c r="F330" s="1">
        <v>1</v>
      </c>
      <c r="G330" s="1">
        <v>0</v>
      </c>
      <c r="H330" s="1">
        <v>0</v>
      </c>
      <c r="I330" s="1">
        <v>1</v>
      </c>
      <c r="J330" s="1">
        <v>0</v>
      </c>
      <c r="K330" s="1">
        <v>0</v>
      </c>
      <c r="L330" s="2">
        <v>0</v>
      </c>
      <c r="M330" s="1">
        <v>4</v>
      </c>
      <c r="N330" s="1">
        <v>3</v>
      </c>
      <c r="O330" s="1">
        <v>3</v>
      </c>
      <c r="P330" s="1">
        <v>0</v>
      </c>
      <c r="Q330" s="1">
        <v>0</v>
      </c>
      <c r="R330" s="2">
        <v>0</v>
      </c>
      <c r="S330" s="1">
        <v>0</v>
      </c>
      <c r="T330" s="2">
        <v>1000</v>
      </c>
      <c r="U330" s="2">
        <v>0</v>
      </c>
      <c r="V330" s="10">
        <v>0</v>
      </c>
      <c r="W330" s="10">
        <v>0</v>
      </c>
      <c r="X330" s="10">
        <v>1</v>
      </c>
      <c r="Y330" s="10">
        <v>0</v>
      </c>
      <c r="Z330" s="10">
        <v>0</v>
      </c>
      <c r="AA330" s="10">
        <v>1</v>
      </c>
      <c r="AB330" s="10">
        <v>0</v>
      </c>
      <c r="AC330" s="10">
        <v>0</v>
      </c>
      <c r="AD330" s="12">
        <v>0</v>
      </c>
      <c r="AE330" s="11" t="e">
        <v>#NUM!</v>
      </c>
      <c r="AF330" s="11" t="e">
        <v>#NUM!</v>
      </c>
      <c r="AG330" s="11" t="e">
        <v>#NUM!</v>
      </c>
      <c r="AH330" s="13" t="e">
        <v>#NUM!</v>
      </c>
      <c r="AI330" s="1">
        <v>56</v>
      </c>
      <c r="AJ330" s="1" t="s">
        <v>909</v>
      </c>
      <c r="AK330" s="1" t="s">
        <v>1829</v>
      </c>
      <c r="AL330" s="1" t="s">
        <v>138</v>
      </c>
      <c r="AM330" s="1" t="s">
        <v>1830</v>
      </c>
      <c r="AN330">
        <v>0.872</v>
      </c>
      <c r="AO330">
        <v>0.50183637480044208</v>
      </c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 spans="1:62" x14ac:dyDescent="0.3">
      <c r="A331" s="1" t="s">
        <v>14</v>
      </c>
      <c r="B331" s="1" t="s">
        <v>89</v>
      </c>
      <c r="C331" s="1" t="s">
        <v>434</v>
      </c>
      <c r="D331" s="1" t="s">
        <v>56</v>
      </c>
      <c r="E331" s="1" t="s">
        <v>46</v>
      </c>
      <c r="F331" s="1">
        <v>13</v>
      </c>
      <c r="G331" s="1">
        <v>1</v>
      </c>
      <c r="H331" s="1">
        <v>0</v>
      </c>
      <c r="I331" s="1">
        <v>2</v>
      </c>
      <c r="J331" s="1">
        <v>1</v>
      </c>
      <c r="K331" s="1">
        <v>0</v>
      </c>
      <c r="L331" s="2">
        <v>19</v>
      </c>
      <c r="M331" s="1">
        <v>25</v>
      </c>
      <c r="N331" s="1">
        <v>22</v>
      </c>
      <c r="O331" s="1">
        <v>14</v>
      </c>
      <c r="P331" s="1">
        <v>15</v>
      </c>
      <c r="Q331" s="1">
        <v>13</v>
      </c>
      <c r="R331" s="2">
        <v>6.16</v>
      </c>
      <c r="S331" s="1">
        <v>1</v>
      </c>
      <c r="T331" s="2">
        <v>6.63</v>
      </c>
      <c r="U331" s="2">
        <v>2.11</v>
      </c>
      <c r="V331" s="10">
        <v>3</v>
      </c>
      <c r="W331" s="10">
        <v>0</v>
      </c>
      <c r="X331" s="10">
        <v>0.32900000000000001</v>
      </c>
      <c r="Y331" s="10">
        <v>14</v>
      </c>
      <c r="Z331" s="10">
        <v>5</v>
      </c>
      <c r="AA331" s="10">
        <v>0</v>
      </c>
      <c r="AB331" s="10">
        <v>2</v>
      </c>
      <c r="AC331" s="10">
        <v>1</v>
      </c>
      <c r="AD331" s="12">
        <v>0</v>
      </c>
      <c r="AE331" s="11">
        <v>11.842105263157896</v>
      </c>
      <c r="AF331" s="11">
        <v>0.47368421052631576</v>
      </c>
      <c r="AG331" s="11">
        <v>7.1052631578947372</v>
      </c>
      <c r="AH331" s="13">
        <v>0.8666666666666667</v>
      </c>
      <c r="AI331" s="1">
        <v>56</v>
      </c>
      <c r="AJ331" s="1" t="s">
        <v>909</v>
      </c>
      <c r="AK331" s="1" t="s">
        <v>183</v>
      </c>
      <c r="AL331" s="1" t="s">
        <v>175</v>
      </c>
      <c r="AM331" s="1" t="s">
        <v>696</v>
      </c>
      <c r="AN331">
        <v>1.0692520775623269</v>
      </c>
      <c r="AO331">
        <v>92.81373004824458</v>
      </c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 spans="1:62" x14ac:dyDescent="0.3">
      <c r="A332" s="1" t="s">
        <v>14</v>
      </c>
      <c r="B332" s="1" t="s">
        <v>58</v>
      </c>
      <c r="C332" s="1" t="s">
        <v>692</v>
      </c>
      <c r="D332" s="1" t="s">
        <v>56</v>
      </c>
      <c r="E332" s="1" t="s">
        <v>46</v>
      </c>
      <c r="F332" s="1">
        <v>11</v>
      </c>
      <c r="G332" s="1">
        <v>7</v>
      </c>
      <c r="H332" s="1">
        <v>1</v>
      </c>
      <c r="I332" s="1">
        <v>2</v>
      </c>
      <c r="J332" s="1">
        <v>0</v>
      </c>
      <c r="K332" s="1">
        <v>1</v>
      </c>
      <c r="L332" s="2">
        <v>34.67</v>
      </c>
      <c r="M332" s="1">
        <v>39</v>
      </c>
      <c r="N332" s="1">
        <v>33</v>
      </c>
      <c r="O332" s="1">
        <v>27</v>
      </c>
      <c r="P332" s="1">
        <v>24</v>
      </c>
      <c r="Q332" s="1">
        <v>22</v>
      </c>
      <c r="R332" s="2">
        <v>5.71</v>
      </c>
      <c r="S332" s="1">
        <v>3</v>
      </c>
      <c r="T332" s="2">
        <v>7.01</v>
      </c>
      <c r="U332" s="2">
        <v>1.82</v>
      </c>
      <c r="V332" s="10">
        <v>5</v>
      </c>
      <c r="W332" s="10">
        <v>0</v>
      </c>
      <c r="X332" s="10">
        <v>0.27100000000000002</v>
      </c>
      <c r="Y332" s="10">
        <v>8</v>
      </c>
      <c r="Z332" s="10">
        <v>7</v>
      </c>
      <c r="AA332" s="10">
        <v>1</v>
      </c>
      <c r="AB332" s="10">
        <v>0</v>
      </c>
      <c r="AC332" s="10">
        <v>0</v>
      </c>
      <c r="AD332" s="12">
        <v>0.33333333333333331</v>
      </c>
      <c r="AE332" s="11">
        <v>10.124026535910009</v>
      </c>
      <c r="AF332" s="11">
        <v>0.77877127199307761</v>
      </c>
      <c r="AG332" s="11">
        <v>6.2301701759446209</v>
      </c>
      <c r="AH332" s="13">
        <v>0.91666666666666663</v>
      </c>
      <c r="AI332" s="1">
        <v>56</v>
      </c>
      <c r="AJ332" s="1" t="s">
        <v>909</v>
      </c>
      <c r="AK332" s="1" t="s">
        <v>691</v>
      </c>
      <c r="AL332" s="1" t="s">
        <v>175</v>
      </c>
      <c r="AM332" s="1" t="s">
        <v>693</v>
      </c>
      <c r="AN332">
        <v>1.0692520775623269</v>
      </c>
      <c r="AO332">
        <v>87.782457948625023</v>
      </c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 spans="1:62" x14ac:dyDescent="0.3">
      <c r="A333" s="1" t="s">
        <v>14</v>
      </c>
      <c r="B333" s="1" t="s">
        <v>970</v>
      </c>
      <c r="C333" s="1" t="s">
        <v>430</v>
      </c>
      <c r="D333" s="1" t="s">
        <v>37</v>
      </c>
      <c r="E333" s="1" t="s">
        <v>46</v>
      </c>
      <c r="F333" s="1">
        <v>4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2">
        <v>9.33</v>
      </c>
      <c r="M333" s="1">
        <v>15</v>
      </c>
      <c r="N333" s="1">
        <v>16</v>
      </c>
      <c r="O333" s="1">
        <v>16</v>
      </c>
      <c r="P333" s="1">
        <v>8</v>
      </c>
      <c r="Q333" s="1">
        <v>10</v>
      </c>
      <c r="R333" s="2">
        <v>9.64</v>
      </c>
      <c r="S333" s="1">
        <v>1</v>
      </c>
      <c r="T333" s="2">
        <v>15.43</v>
      </c>
      <c r="U333" s="2">
        <v>2.46</v>
      </c>
      <c r="V333" s="10">
        <v>1</v>
      </c>
      <c r="W333" s="10">
        <v>0</v>
      </c>
      <c r="X333" s="10">
        <v>0.35699999999999998</v>
      </c>
      <c r="Y333" s="10">
        <v>7</v>
      </c>
      <c r="Z333" s="10">
        <v>2</v>
      </c>
      <c r="AA333" s="10">
        <v>0</v>
      </c>
      <c r="AB333" s="10">
        <v>0</v>
      </c>
      <c r="AC333" s="10">
        <v>1</v>
      </c>
      <c r="AD333" s="12">
        <v>0</v>
      </c>
      <c r="AE333" s="11">
        <v>14.469453376205788</v>
      </c>
      <c r="AF333" s="11">
        <v>0.96463022508038587</v>
      </c>
      <c r="AG333" s="11">
        <v>7.717041800643087</v>
      </c>
      <c r="AH333" s="13">
        <v>1.25</v>
      </c>
      <c r="AI333" s="1">
        <v>56</v>
      </c>
      <c r="AJ333" s="1" t="s">
        <v>909</v>
      </c>
      <c r="AK333" s="1" t="s">
        <v>179</v>
      </c>
      <c r="AL333" s="1" t="s">
        <v>175</v>
      </c>
      <c r="AM333" s="1" t="s">
        <v>686</v>
      </c>
      <c r="AN333">
        <v>1.0692520775623269</v>
      </c>
      <c r="AO333">
        <v>39.880429696685773</v>
      </c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spans="1:62" x14ac:dyDescent="0.3">
      <c r="A334" s="1" t="s">
        <v>14</v>
      </c>
      <c r="B334" s="1" t="s">
        <v>173</v>
      </c>
      <c r="C334" s="1" t="s">
        <v>427</v>
      </c>
      <c r="D334" s="1" t="s">
        <v>52</v>
      </c>
      <c r="E334" s="1" t="s">
        <v>46</v>
      </c>
      <c r="F334" s="1">
        <v>12</v>
      </c>
      <c r="G334" s="1">
        <v>7</v>
      </c>
      <c r="H334" s="1">
        <v>4</v>
      </c>
      <c r="I334" s="1">
        <v>3</v>
      </c>
      <c r="J334" s="1">
        <v>0</v>
      </c>
      <c r="K334" s="1">
        <v>0</v>
      </c>
      <c r="L334" s="2">
        <v>41</v>
      </c>
      <c r="M334" s="1">
        <v>50</v>
      </c>
      <c r="N334" s="1">
        <v>20</v>
      </c>
      <c r="O334" s="1">
        <v>18</v>
      </c>
      <c r="P334" s="1">
        <v>11</v>
      </c>
      <c r="Q334" s="1">
        <v>32</v>
      </c>
      <c r="R334" s="2">
        <v>7.02</v>
      </c>
      <c r="S334" s="1">
        <v>1</v>
      </c>
      <c r="T334" s="2">
        <v>3.95</v>
      </c>
      <c r="U334" s="2">
        <v>1.49</v>
      </c>
      <c r="V334" s="10">
        <v>10</v>
      </c>
      <c r="W334" s="10">
        <v>2</v>
      </c>
      <c r="X334" s="10">
        <v>0.30299999999999999</v>
      </c>
      <c r="Y334" s="10">
        <v>6</v>
      </c>
      <c r="Z334" s="10">
        <v>1</v>
      </c>
      <c r="AA334" s="10">
        <v>0</v>
      </c>
      <c r="AB334" s="10">
        <v>0</v>
      </c>
      <c r="AC334" s="10">
        <v>0</v>
      </c>
      <c r="AD334" s="12">
        <v>0.5714285714285714</v>
      </c>
      <c r="AE334" s="11">
        <v>10.97560975609756</v>
      </c>
      <c r="AF334" s="11">
        <v>0.21951219512195122</v>
      </c>
      <c r="AG334" s="11">
        <v>2.4146341463414638</v>
      </c>
      <c r="AH334" s="13">
        <v>2.9090909090909092</v>
      </c>
      <c r="AI334" s="1">
        <v>56</v>
      </c>
      <c r="AJ334" s="1" t="s">
        <v>909</v>
      </c>
      <c r="AK334" s="1" t="s">
        <v>174</v>
      </c>
      <c r="AL334" s="1" t="s">
        <v>175</v>
      </c>
      <c r="AM334" s="1" t="s">
        <v>683</v>
      </c>
      <c r="AN334">
        <v>1.0692520775623269</v>
      </c>
      <c r="AO334">
        <v>155.78608359996494</v>
      </c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 spans="1:62" x14ac:dyDescent="0.3">
      <c r="A335" s="1" t="s">
        <v>14</v>
      </c>
      <c r="B335" s="1" t="s">
        <v>176</v>
      </c>
      <c r="C335" s="1" t="s">
        <v>428</v>
      </c>
      <c r="D335" s="1" t="s">
        <v>56</v>
      </c>
      <c r="E335" s="1" t="s">
        <v>46</v>
      </c>
      <c r="F335" s="1">
        <v>10</v>
      </c>
      <c r="G335" s="1">
        <v>7</v>
      </c>
      <c r="H335" s="1">
        <v>4</v>
      </c>
      <c r="I335" s="1">
        <v>2</v>
      </c>
      <c r="J335" s="1">
        <v>0</v>
      </c>
      <c r="K335" s="1">
        <v>0</v>
      </c>
      <c r="L335" s="2">
        <v>40.33</v>
      </c>
      <c r="M335" s="1">
        <v>35</v>
      </c>
      <c r="N335" s="1">
        <v>31</v>
      </c>
      <c r="O335" s="1">
        <v>29</v>
      </c>
      <c r="P335" s="1">
        <v>33</v>
      </c>
      <c r="Q335" s="1">
        <v>43</v>
      </c>
      <c r="R335" s="2">
        <v>9.6</v>
      </c>
      <c r="S335" s="1">
        <v>0</v>
      </c>
      <c r="T335" s="2">
        <v>6.47</v>
      </c>
      <c r="U335" s="2">
        <v>1.69</v>
      </c>
      <c r="V335" s="10">
        <v>11</v>
      </c>
      <c r="W335" s="10">
        <v>1</v>
      </c>
      <c r="X335" s="10">
        <v>0.23799999999999999</v>
      </c>
      <c r="Y335" s="10">
        <v>6</v>
      </c>
      <c r="Z335" s="10">
        <v>4</v>
      </c>
      <c r="AA335" s="10">
        <v>1</v>
      </c>
      <c r="AB335" s="10">
        <v>2</v>
      </c>
      <c r="AC335" s="10">
        <v>2</v>
      </c>
      <c r="AD335" s="12">
        <v>0.66666666666666663</v>
      </c>
      <c r="AE335" s="11">
        <v>7.8105628564344167</v>
      </c>
      <c r="AF335" s="11">
        <v>0</v>
      </c>
      <c r="AG335" s="11">
        <v>7.3642449789238782</v>
      </c>
      <c r="AH335" s="13">
        <v>1.303030303030303</v>
      </c>
      <c r="AI335" s="1">
        <v>56</v>
      </c>
      <c r="AJ335" s="1" t="s">
        <v>909</v>
      </c>
      <c r="AK335" s="1" t="s">
        <v>177</v>
      </c>
      <c r="AL335" s="1" t="s">
        <v>175</v>
      </c>
      <c r="AM335" s="1" t="s">
        <v>684</v>
      </c>
      <c r="AN335">
        <v>1.0692520775623269</v>
      </c>
      <c r="AO335">
        <v>95.108969122080595</v>
      </c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 spans="1:62" x14ac:dyDescent="0.3">
      <c r="A336" s="1" t="s">
        <v>14</v>
      </c>
      <c r="B336" s="1" t="s">
        <v>592</v>
      </c>
      <c r="C336" s="1" t="s">
        <v>1539</v>
      </c>
      <c r="D336" s="1" t="s">
        <v>52</v>
      </c>
      <c r="E336" s="1" t="s">
        <v>38</v>
      </c>
      <c r="F336" s="1">
        <v>6</v>
      </c>
      <c r="G336" s="1">
        <v>1</v>
      </c>
      <c r="H336" s="1">
        <v>0</v>
      </c>
      <c r="I336" s="1">
        <v>1</v>
      </c>
      <c r="J336" s="1">
        <v>0</v>
      </c>
      <c r="K336" s="1">
        <v>0</v>
      </c>
      <c r="L336" s="2">
        <v>9.67</v>
      </c>
      <c r="M336" s="1">
        <v>17</v>
      </c>
      <c r="N336" s="1">
        <v>26</v>
      </c>
      <c r="O336" s="1">
        <v>23</v>
      </c>
      <c r="P336" s="1">
        <v>18</v>
      </c>
      <c r="Q336" s="1">
        <v>6</v>
      </c>
      <c r="R336" s="2">
        <v>5.59</v>
      </c>
      <c r="S336" s="1">
        <v>0</v>
      </c>
      <c r="T336" s="2">
        <v>21.41</v>
      </c>
      <c r="U336" s="2">
        <v>3.62</v>
      </c>
      <c r="V336" s="10">
        <v>3</v>
      </c>
      <c r="W336" s="10">
        <v>0</v>
      </c>
      <c r="X336" s="10">
        <v>0.378</v>
      </c>
      <c r="Y336" s="10">
        <v>6</v>
      </c>
      <c r="Z336" s="10">
        <v>4</v>
      </c>
      <c r="AA336" s="10">
        <v>1</v>
      </c>
      <c r="AB336" s="10">
        <v>0</v>
      </c>
      <c r="AC336" s="10">
        <v>0</v>
      </c>
      <c r="AD336" s="12">
        <v>0</v>
      </c>
      <c r="AE336" s="11">
        <v>15.822130299896589</v>
      </c>
      <c r="AF336" s="11">
        <v>0</v>
      </c>
      <c r="AG336" s="11">
        <v>16.752843846949329</v>
      </c>
      <c r="AH336" s="13">
        <v>0.33333333333333331</v>
      </c>
      <c r="AI336" s="1">
        <v>56</v>
      </c>
      <c r="AJ336" s="1" t="s">
        <v>909</v>
      </c>
      <c r="AK336" s="1" t="s">
        <v>1573</v>
      </c>
      <c r="AL336" s="1" t="s">
        <v>175</v>
      </c>
      <c r="AM336" s="1" t="s">
        <v>1574</v>
      </c>
      <c r="AN336">
        <v>1.0692520775623269</v>
      </c>
      <c r="AO336">
        <v>28.7414773573032</v>
      </c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spans="1:62" x14ac:dyDescent="0.3">
      <c r="A337" s="1" t="s">
        <v>14</v>
      </c>
      <c r="B337" s="1" t="s">
        <v>62</v>
      </c>
      <c r="C337" s="1" t="s">
        <v>429</v>
      </c>
      <c r="D337" s="1" t="s">
        <v>56</v>
      </c>
      <c r="E337" s="1" t="s">
        <v>46</v>
      </c>
      <c r="F337" s="1">
        <v>10</v>
      </c>
      <c r="G337" s="1">
        <v>8</v>
      </c>
      <c r="H337" s="1">
        <v>2</v>
      </c>
      <c r="I337" s="1">
        <v>4</v>
      </c>
      <c r="J337" s="1">
        <v>0</v>
      </c>
      <c r="K337" s="1">
        <v>1</v>
      </c>
      <c r="L337" s="2">
        <v>41</v>
      </c>
      <c r="M337" s="1">
        <v>43</v>
      </c>
      <c r="N337" s="1">
        <v>34</v>
      </c>
      <c r="O337" s="1">
        <v>25</v>
      </c>
      <c r="P337" s="1">
        <v>20</v>
      </c>
      <c r="Q337" s="1">
        <v>27</v>
      </c>
      <c r="R337" s="2">
        <v>5.93</v>
      </c>
      <c r="S337" s="1">
        <v>3</v>
      </c>
      <c r="T337" s="2">
        <v>5.49</v>
      </c>
      <c r="U337" s="2">
        <v>1.54</v>
      </c>
      <c r="V337" s="10">
        <v>12</v>
      </c>
      <c r="W337" s="10">
        <v>3</v>
      </c>
      <c r="X337" s="10">
        <v>0.26200000000000001</v>
      </c>
      <c r="Y337" s="10">
        <v>4</v>
      </c>
      <c r="Z337" s="10">
        <v>4</v>
      </c>
      <c r="AA337" s="10">
        <v>0</v>
      </c>
      <c r="AB337" s="10">
        <v>3</v>
      </c>
      <c r="AC337" s="10">
        <v>0</v>
      </c>
      <c r="AD337" s="12">
        <v>0.33333333333333331</v>
      </c>
      <c r="AE337" s="11">
        <v>9.4390243902439028</v>
      </c>
      <c r="AF337" s="11">
        <v>0.65853658536585358</v>
      </c>
      <c r="AG337" s="11">
        <v>4.3902439024390247</v>
      </c>
      <c r="AH337" s="13">
        <v>1.35</v>
      </c>
      <c r="AI337" s="1">
        <v>56</v>
      </c>
      <c r="AJ337" s="1" t="s">
        <v>909</v>
      </c>
      <c r="AK337" s="1" t="s">
        <v>178</v>
      </c>
      <c r="AL337" s="1" t="s">
        <v>175</v>
      </c>
      <c r="AM337" s="1" t="s">
        <v>685</v>
      </c>
      <c r="AN337">
        <v>1.0692520775623269</v>
      </c>
      <c r="AO337">
        <v>112.0865264517052</v>
      </c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 spans="1:62" x14ac:dyDescent="0.3">
      <c r="A338" s="1" t="s">
        <v>14</v>
      </c>
      <c r="B338" s="1" t="s">
        <v>119</v>
      </c>
      <c r="C338" s="1" t="s">
        <v>932</v>
      </c>
      <c r="D338" s="1" t="s">
        <v>56</v>
      </c>
      <c r="E338" s="1" t="s">
        <v>38</v>
      </c>
      <c r="F338" s="1">
        <v>13</v>
      </c>
      <c r="G338" s="1">
        <v>0</v>
      </c>
      <c r="H338" s="1">
        <v>0</v>
      </c>
      <c r="I338" s="1">
        <v>2</v>
      </c>
      <c r="J338" s="1">
        <v>1</v>
      </c>
      <c r="K338" s="1">
        <v>0</v>
      </c>
      <c r="L338" s="2">
        <v>27</v>
      </c>
      <c r="M338" s="1">
        <v>26</v>
      </c>
      <c r="N338" s="1">
        <v>16</v>
      </c>
      <c r="O338" s="1">
        <v>15</v>
      </c>
      <c r="P338" s="1">
        <v>11</v>
      </c>
      <c r="Q338" s="1">
        <v>23</v>
      </c>
      <c r="R338" s="2">
        <v>7.67</v>
      </c>
      <c r="S338" s="1">
        <v>3</v>
      </c>
      <c r="T338" s="2">
        <v>5</v>
      </c>
      <c r="U338" s="2">
        <v>1.37</v>
      </c>
      <c r="V338" s="10">
        <v>5</v>
      </c>
      <c r="W338" s="10">
        <v>1</v>
      </c>
      <c r="X338" s="10">
        <v>0.245</v>
      </c>
      <c r="Y338" s="10">
        <v>4</v>
      </c>
      <c r="Z338" s="10">
        <v>2</v>
      </c>
      <c r="AA338" s="10">
        <v>0</v>
      </c>
      <c r="AB338" s="10">
        <v>3</v>
      </c>
      <c r="AC338" s="10">
        <v>0</v>
      </c>
      <c r="AD338" s="12">
        <v>0</v>
      </c>
      <c r="AE338" s="11">
        <v>8.6666666666666661</v>
      </c>
      <c r="AF338" s="11">
        <v>1</v>
      </c>
      <c r="AG338" s="11">
        <v>3.6666666666666665</v>
      </c>
      <c r="AH338" s="13">
        <v>2.0909090909090908</v>
      </c>
      <c r="AI338" s="1">
        <v>56</v>
      </c>
      <c r="AJ338" s="1" t="s">
        <v>909</v>
      </c>
      <c r="AK338" s="1" t="s">
        <v>931</v>
      </c>
      <c r="AL338" s="1" t="s">
        <v>175</v>
      </c>
      <c r="AM338" s="1" t="s">
        <v>933</v>
      </c>
      <c r="AN338">
        <v>1.0692520775623269</v>
      </c>
      <c r="AO338">
        <v>123.0710060439723</v>
      </c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 spans="1:62" x14ac:dyDescent="0.3">
      <c r="A339" s="1" t="s">
        <v>14</v>
      </c>
      <c r="B339" s="1" t="s">
        <v>1677</v>
      </c>
      <c r="C339" s="1" t="s">
        <v>1705</v>
      </c>
      <c r="D339" s="1" t="s">
        <v>52</v>
      </c>
      <c r="E339" s="1" t="s">
        <v>46</v>
      </c>
      <c r="F339" s="1">
        <v>3</v>
      </c>
      <c r="G339" s="1">
        <v>3</v>
      </c>
      <c r="H339" s="1">
        <v>1</v>
      </c>
      <c r="I339" s="1">
        <v>0</v>
      </c>
      <c r="J339" s="1">
        <v>0</v>
      </c>
      <c r="K339" s="1">
        <v>0</v>
      </c>
      <c r="L339" s="2">
        <v>14.33</v>
      </c>
      <c r="M339" s="1">
        <v>11</v>
      </c>
      <c r="N339" s="1">
        <v>5</v>
      </c>
      <c r="O339" s="1">
        <v>5</v>
      </c>
      <c r="P339" s="1">
        <v>7</v>
      </c>
      <c r="Q339" s="1">
        <v>21</v>
      </c>
      <c r="R339" s="2">
        <v>13.19</v>
      </c>
      <c r="S339" s="1">
        <v>0</v>
      </c>
      <c r="T339" s="2">
        <v>3.14</v>
      </c>
      <c r="U339" s="2">
        <v>1.26</v>
      </c>
      <c r="V339" s="10">
        <v>2</v>
      </c>
      <c r="W339" s="10">
        <v>1</v>
      </c>
      <c r="X339" s="10">
        <v>0.216</v>
      </c>
      <c r="Y339" s="10">
        <v>4</v>
      </c>
      <c r="Z339" s="10">
        <v>0</v>
      </c>
      <c r="AA339" s="10">
        <v>0</v>
      </c>
      <c r="AB339" s="10">
        <v>0</v>
      </c>
      <c r="AC339" s="10">
        <v>0</v>
      </c>
      <c r="AD339" s="12">
        <v>1</v>
      </c>
      <c r="AE339" s="11">
        <v>6.9085833914863928</v>
      </c>
      <c r="AF339" s="11">
        <v>0</v>
      </c>
      <c r="AG339" s="11">
        <v>4.3963712491277045</v>
      </c>
      <c r="AH339" s="13">
        <v>3</v>
      </c>
      <c r="AI339" s="1">
        <v>56</v>
      </c>
      <c r="AJ339" s="1" t="s">
        <v>909</v>
      </c>
      <c r="AK339" s="1" t="s">
        <v>1717</v>
      </c>
      <c r="AL339" s="1" t="s">
        <v>175</v>
      </c>
      <c r="AM339" s="1" t="s">
        <v>1718</v>
      </c>
      <c r="AN339">
        <v>1.0692520775623269</v>
      </c>
      <c r="AO339">
        <v>195.97293956046542</v>
      </c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spans="1:62" x14ac:dyDescent="0.3">
      <c r="A340" s="1" t="s">
        <v>14</v>
      </c>
      <c r="B340" s="1" t="s">
        <v>970</v>
      </c>
      <c r="C340" s="1" t="s">
        <v>929</v>
      </c>
      <c r="D340" s="1" t="s">
        <v>56</v>
      </c>
      <c r="E340" s="1" t="s">
        <v>46</v>
      </c>
      <c r="F340" s="1">
        <v>6</v>
      </c>
      <c r="G340" s="1">
        <v>6</v>
      </c>
      <c r="H340" s="1">
        <v>3</v>
      </c>
      <c r="I340" s="1">
        <v>3</v>
      </c>
      <c r="J340" s="1">
        <v>0</v>
      </c>
      <c r="K340" s="1">
        <v>0</v>
      </c>
      <c r="L340" s="2">
        <v>38.67</v>
      </c>
      <c r="M340" s="1">
        <v>39</v>
      </c>
      <c r="N340" s="1">
        <v>20</v>
      </c>
      <c r="O340" s="1">
        <v>17</v>
      </c>
      <c r="P340" s="1">
        <v>4</v>
      </c>
      <c r="Q340" s="1">
        <v>34</v>
      </c>
      <c r="R340" s="2">
        <v>7.91</v>
      </c>
      <c r="S340" s="1">
        <v>4</v>
      </c>
      <c r="T340" s="2">
        <v>3.96</v>
      </c>
      <c r="U340" s="2">
        <v>1.1100000000000001</v>
      </c>
      <c r="V340" s="10">
        <v>7</v>
      </c>
      <c r="W340" s="10">
        <v>0</v>
      </c>
      <c r="X340" s="10">
        <v>0.26200000000000001</v>
      </c>
      <c r="Y340" s="10">
        <v>3</v>
      </c>
      <c r="Z340" s="10">
        <v>0</v>
      </c>
      <c r="AA340" s="10">
        <v>0</v>
      </c>
      <c r="AB340" s="10">
        <v>0</v>
      </c>
      <c r="AC340" s="10">
        <v>0</v>
      </c>
      <c r="AD340" s="12">
        <v>0.5</v>
      </c>
      <c r="AE340" s="11">
        <v>9.0768037238169121</v>
      </c>
      <c r="AF340" s="11">
        <v>0.93095422808378581</v>
      </c>
      <c r="AG340" s="11">
        <v>0.93095422808378581</v>
      </c>
      <c r="AH340" s="13">
        <v>8.5</v>
      </c>
      <c r="AI340" s="1">
        <v>56</v>
      </c>
      <c r="AJ340" s="1" t="s">
        <v>909</v>
      </c>
      <c r="AK340" s="1" t="s">
        <v>928</v>
      </c>
      <c r="AL340" s="1" t="s">
        <v>175</v>
      </c>
      <c r="AM340" s="1" t="s">
        <v>930</v>
      </c>
      <c r="AN340">
        <v>1.0692520775623269</v>
      </c>
      <c r="AO340">
        <v>155.39268439895491</v>
      </c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 spans="1:62" x14ac:dyDescent="0.3">
      <c r="A341" s="1" t="s">
        <v>14</v>
      </c>
      <c r="B341" s="1" t="s">
        <v>54</v>
      </c>
      <c r="C341" s="1" t="s">
        <v>1541</v>
      </c>
      <c r="D341" s="1" t="s">
        <v>56</v>
      </c>
      <c r="E341" s="1" t="s">
        <v>46</v>
      </c>
      <c r="F341" s="1">
        <v>7</v>
      </c>
      <c r="G341" s="1">
        <v>4</v>
      </c>
      <c r="H341" s="1">
        <v>3</v>
      </c>
      <c r="I341" s="1">
        <v>0</v>
      </c>
      <c r="J341" s="1">
        <v>0</v>
      </c>
      <c r="K341" s="1">
        <v>0</v>
      </c>
      <c r="L341" s="2">
        <v>27</v>
      </c>
      <c r="M341" s="1">
        <v>40</v>
      </c>
      <c r="N341" s="1">
        <v>23</v>
      </c>
      <c r="O341" s="1">
        <v>21</v>
      </c>
      <c r="P341" s="1">
        <v>11</v>
      </c>
      <c r="Q341" s="1">
        <v>17</v>
      </c>
      <c r="R341" s="2">
        <v>5.67</v>
      </c>
      <c r="S341" s="1">
        <v>4</v>
      </c>
      <c r="T341" s="2">
        <v>7</v>
      </c>
      <c r="U341" s="2">
        <v>1.89</v>
      </c>
      <c r="V341" s="10">
        <v>6</v>
      </c>
      <c r="W341" s="10">
        <v>2</v>
      </c>
      <c r="X341" s="10">
        <v>0.35399999999999998</v>
      </c>
      <c r="Y341" s="10">
        <v>3</v>
      </c>
      <c r="Z341" s="10">
        <v>1</v>
      </c>
      <c r="AA341" s="10">
        <v>0</v>
      </c>
      <c r="AB341" s="10">
        <v>1</v>
      </c>
      <c r="AC341" s="10">
        <v>0</v>
      </c>
      <c r="AD341" s="12">
        <v>1</v>
      </c>
      <c r="AE341" s="11">
        <v>13.333333333333332</v>
      </c>
      <c r="AF341" s="11">
        <v>1.3333333333333333</v>
      </c>
      <c r="AG341" s="11">
        <v>3.6666666666666665</v>
      </c>
      <c r="AH341" s="13">
        <v>1.5454545454545454</v>
      </c>
      <c r="AI341" s="1">
        <v>56</v>
      </c>
      <c r="AJ341" s="1" t="s">
        <v>909</v>
      </c>
      <c r="AK341" s="1" t="s">
        <v>1569</v>
      </c>
      <c r="AL341" s="1" t="s">
        <v>175</v>
      </c>
      <c r="AM341" s="1" t="s">
        <v>1570</v>
      </c>
      <c r="AN341">
        <v>1.0692520775623269</v>
      </c>
      <c r="AO341">
        <v>87.907861459980211</v>
      </c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spans="1:62" x14ac:dyDescent="0.3">
      <c r="A342" s="1" t="s">
        <v>14</v>
      </c>
      <c r="B342" s="1" t="s">
        <v>97</v>
      </c>
      <c r="C342" s="1" t="s">
        <v>689</v>
      </c>
      <c r="D342" s="1" t="s">
        <v>56</v>
      </c>
      <c r="E342" s="1" t="s">
        <v>38</v>
      </c>
      <c r="F342" s="1">
        <v>11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2">
        <v>19.329999999999998</v>
      </c>
      <c r="M342" s="1">
        <v>7</v>
      </c>
      <c r="N342" s="1">
        <v>9</v>
      </c>
      <c r="O342" s="1">
        <v>9</v>
      </c>
      <c r="P342" s="1">
        <v>13</v>
      </c>
      <c r="Q342" s="1">
        <v>26</v>
      </c>
      <c r="R342" s="2">
        <v>12.1</v>
      </c>
      <c r="S342" s="1">
        <v>3</v>
      </c>
      <c r="T342" s="2">
        <v>4.1900000000000004</v>
      </c>
      <c r="U342" s="2">
        <v>1.03</v>
      </c>
      <c r="V342" s="10">
        <v>0</v>
      </c>
      <c r="W342" s="10">
        <v>0</v>
      </c>
      <c r="X342" s="10">
        <v>0.104</v>
      </c>
      <c r="Y342" s="10">
        <v>3</v>
      </c>
      <c r="Z342" s="10">
        <v>2</v>
      </c>
      <c r="AA342" s="10">
        <v>0</v>
      </c>
      <c r="AB342" s="10">
        <v>0</v>
      </c>
      <c r="AC342" s="10">
        <v>0</v>
      </c>
      <c r="AD342" s="12">
        <v>1</v>
      </c>
      <c r="AE342" s="11">
        <v>3.2591826176927059</v>
      </c>
      <c r="AF342" s="11">
        <v>1.3967925504397312</v>
      </c>
      <c r="AG342" s="11">
        <v>6.0527677185721682</v>
      </c>
      <c r="AH342" s="13">
        <v>2</v>
      </c>
      <c r="AI342" s="1">
        <v>56</v>
      </c>
      <c r="AJ342" s="1" t="s">
        <v>909</v>
      </c>
      <c r="AK342" s="1" t="s">
        <v>688</v>
      </c>
      <c r="AL342" s="1" t="s">
        <v>175</v>
      </c>
      <c r="AM342" s="1" t="s">
        <v>690</v>
      </c>
      <c r="AN342">
        <v>1.0692520775623269</v>
      </c>
      <c r="AO342">
        <v>146.8627757087975</v>
      </c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spans="1:62" x14ac:dyDescent="0.3">
      <c r="A343" s="1" t="s">
        <v>14</v>
      </c>
      <c r="B343" s="1" t="s">
        <v>64</v>
      </c>
      <c r="C343" s="1" t="s">
        <v>1075</v>
      </c>
      <c r="D343" s="1" t="s">
        <v>52</v>
      </c>
      <c r="E343" s="1" t="s">
        <v>60</v>
      </c>
      <c r="F343" s="1">
        <v>9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2">
        <v>8.33</v>
      </c>
      <c r="M343" s="1">
        <v>12</v>
      </c>
      <c r="N343" s="1">
        <v>12</v>
      </c>
      <c r="O343" s="1">
        <v>10</v>
      </c>
      <c r="P343" s="1">
        <v>5</v>
      </c>
      <c r="Q343" s="1">
        <v>7</v>
      </c>
      <c r="R343" s="2">
        <v>7.56</v>
      </c>
      <c r="S343" s="1">
        <v>1</v>
      </c>
      <c r="T343" s="2">
        <v>10.8</v>
      </c>
      <c r="U343" s="2">
        <v>2.04</v>
      </c>
      <c r="V343" s="10">
        <v>2</v>
      </c>
      <c r="W343" s="10">
        <v>1</v>
      </c>
      <c r="X343" s="10">
        <v>0.35299999999999998</v>
      </c>
      <c r="Y343" s="10">
        <v>3</v>
      </c>
      <c r="Z343" s="10">
        <v>2</v>
      </c>
      <c r="AA343" s="10">
        <v>0</v>
      </c>
      <c r="AB343" s="10">
        <v>0</v>
      </c>
      <c r="AC343" s="10">
        <v>0</v>
      </c>
      <c r="AD343" s="12">
        <v>1</v>
      </c>
      <c r="AE343" s="11">
        <v>12.965186074429774</v>
      </c>
      <c r="AF343" s="11">
        <v>1.0804321728691477</v>
      </c>
      <c r="AG343" s="11">
        <v>5.4021608643457384</v>
      </c>
      <c r="AH343" s="13">
        <v>1.4</v>
      </c>
      <c r="AI343" s="1">
        <v>56</v>
      </c>
      <c r="AJ343" s="1" t="s">
        <v>909</v>
      </c>
      <c r="AK343" s="1" t="s">
        <v>1074</v>
      </c>
      <c r="AL343" s="1" t="s">
        <v>175</v>
      </c>
      <c r="AM343" s="1" t="s">
        <v>1076</v>
      </c>
      <c r="AN343">
        <v>1.0692520775623269</v>
      </c>
      <c r="AO343">
        <v>56.977317612950131</v>
      </c>
      <c r="AP343" s="6"/>
      <c r="AQ343" s="6"/>
      <c r="AR343" s="7"/>
      <c r="AS343" s="6"/>
      <c r="AT343" s="6"/>
      <c r="AU343" s="6"/>
      <c r="AV343" s="6"/>
      <c r="AW343" s="6"/>
      <c r="AX343" s="2"/>
      <c r="AY343" s="2"/>
      <c r="AZ343" s="9"/>
      <c r="BA343" s="2"/>
      <c r="BB343" s="2"/>
      <c r="BC343" s="1"/>
      <c r="BD343" s="1"/>
      <c r="BE343" s="1"/>
      <c r="BF343" s="1"/>
      <c r="BG343" s="1"/>
      <c r="BH343" s="1"/>
      <c r="BI343" s="1"/>
      <c r="BJ343" s="1"/>
    </row>
    <row r="344" spans="1:62" x14ac:dyDescent="0.3">
      <c r="A344" s="1" t="s">
        <v>14</v>
      </c>
      <c r="B344" s="1" t="s">
        <v>47</v>
      </c>
      <c r="C344" s="1" t="s">
        <v>981</v>
      </c>
      <c r="D344" s="1" t="s">
        <v>37</v>
      </c>
      <c r="E344" s="1" t="s">
        <v>38</v>
      </c>
      <c r="F344" s="1">
        <v>3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2">
        <v>4</v>
      </c>
      <c r="M344" s="1">
        <v>6</v>
      </c>
      <c r="N344" s="1">
        <v>8</v>
      </c>
      <c r="O344" s="1">
        <v>8</v>
      </c>
      <c r="P344" s="1">
        <v>1</v>
      </c>
      <c r="Q344" s="1">
        <v>8</v>
      </c>
      <c r="R344" s="2">
        <v>18</v>
      </c>
      <c r="S344" s="1">
        <v>2</v>
      </c>
      <c r="T344" s="2">
        <v>18</v>
      </c>
      <c r="U344" s="2">
        <v>1.75</v>
      </c>
      <c r="V344" s="10">
        <v>1</v>
      </c>
      <c r="W344" s="10">
        <v>0</v>
      </c>
      <c r="X344" s="10">
        <v>0.33300000000000002</v>
      </c>
      <c r="Y344" s="10">
        <v>3</v>
      </c>
      <c r="Z344" s="10">
        <v>2</v>
      </c>
      <c r="AA344" s="10">
        <v>0</v>
      </c>
      <c r="AB344" s="10">
        <v>0</v>
      </c>
      <c r="AC344" s="10">
        <v>0</v>
      </c>
      <c r="AD344" s="12">
        <v>0</v>
      </c>
      <c r="AE344" s="11">
        <v>13.5</v>
      </c>
      <c r="AF344" s="11">
        <v>4.5</v>
      </c>
      <c r="AG344" s="11">
        <v>2.25</v>
      </c>
      <c r="AH344" s="13">
        <v>8</v>
      </c>
      <c r="AI344" s="1">
        <v>56</v>
      </c>
      <c r="AJ344" s="1" t="s">
        <v>909</v>
      </c>
      <c r="AK344" s="1" t="s">
        <v>980</v>
      </c>
      <c r="AL344" s="1" t="s">
        <v>175</v>
      </c>
      <c r="AM344" s="1" t="s">
        <v>982</v>
      </c>
      <c r="AN344">
        <v>1.0692520775623269</v>
      </c>
      <c r="AO344">
        <v>34.186390567770083</v>
      </c>
      <c r="AP344" s="6"/>
      <c r="AQ344" s="6"/>
      <c r="AR344" s="7"/>
      <c r="AS344" s="6"/>
      <c r="AT344" s="6"/>
      <c r="AU344" s="6"/>
      <c r="AV344" s="6"/>
      <c r="AW344" s="6"/>
      <c r="AX344" s="2"/>
      <c r="AY344" s="2"/>
      <c r="AZ344" s="2"/>
      <c r="BA344" s="2"/>
      <c r="BB344" s="2"/>
      <c r="BC344" s="1"/>
      <c r="BD344" s="1"/>
      <c r="BE344" s="1"/>
      <c r="BF344" s="1"/>
      <c r="BG344" s="1"/>
      <c r="BH344" s="1"/>
      <c r="BI344" s="1"/>
      <c r="BJ344" s="1"/>
    </row>
    <row r="345" spans="1:62" x14ac:dyDescent="0.3">
      <c r="A345" s="1" t="s">
        <v>14</v>
      </c>
      <c r="B345" s="1" t="s">
        <v>101</v>
      </c>
      <c r="C345" s="1" t="s">
        <v>955</v>
      </c>
      <c r="D345" s="1" t="s">
        <v>56</v>
      </c>
      <c r="E345" s="1" t="s">
        <v>38</v>
      </c>
      <c r="F345" s="1">
        <v>10</v>
      </c>
      <c r="G345" s="1">
        <v>5</v>
      </c>
      <c r="H345" s="1">
        <v>1</v>
      </c>
      <c r="I345" s="1">
        <v>2</v>
      </c>
      <c r="J345" s="1">
        <v>1</v>
      </c>
      <c r="K345" s="1">
        <v>0</v>
      </c>
      <c r="L345" s="2">
        <v>28.33</v>
      </c>
      <c r="M345" s="1">
        <v>36</v>
      </c>
      <c r="N345" s="1">
        <v>24</v>
      </c>
      <c r="O345" s="1">
        <v>21</v>
      </c>
      <c r="P345" s="1">
        <v>10</v>
      </c>
      <c r="Q345" s="1">
        <v>24</v>
      </c>
      <c r="R345" s="2">
        <v>7.62</v>
      </c>
      <c r="S345" s="1">
        <v>4</v>
      </c>
      <c r="T345" s="2">
        <v>6.67</v>
      </c>
      <c r="U345" s="2">
        <v>1.62</v>
      </c>
      <c r="V345" s="10">
        <v>6</v>
      </c>
      <c r="W345" s="10">
        <v>4</v>
      </c>
      <c r="X345" s="10">
        <v>0.313</v>
      </c>
      <c r="Y345" s="10">
        <v>2</v>
      </c>
      <c r="Z345" s="10">
        <v>3</v>
      </c>
      <c r="AA345" s="10">
        <v>0</v>
      </c>
      <c r="AB345" s="10">
        <v>0</v>
      </c>
      <c r="AC345" s="10">
        <v>2</v>
      </c>
      <c r="AD345" s="12">
        <v>0.33333333333333331</v>
      </c>
      <c r="AE345" s="11">
        <v>11.436639604659371</v>
      </c>
      <c r="AF345" s="11">
        <v>1.2707377338510413</v>
      </c>
      <c r="AG345" s="11">
        <v>3.1768443346276038</v>
      </c>
      <c r="AH345" s="13">
        <v>2.4</v>
      </c>
      <c r="AI345" s="1">
        <v>56</v>
      </c>
      <c r="AJ345" s="1" t="s">
        <v>909</v>
      </c>
      <c r="AK345" s="1" t="s">
        <v>954</v>
      </c>
      <c r="AL345" s="1" t="s">
        <v>175</v>
      </c>
      <c r="AM345" s="1" t="s">
        <v>956</v>
      </c>
      <c r="AN345">
        <v>1.0692520775623269</v>
      </c>
      <c r="AO345">
        <v>92.257125969994235</v>
      </c>
      <c r="AP345" s="6"/>
      <c r="AQ345" s="6"/>
      <c r="AR345" s="7"/>
      <c r="AS345" s="6"/>
      <c r="AT345" s="6"/>
      <c r="AU345" s="6"/>
      <c r="AV345" s="6"/>
      <c r="AW345" s="6"/>
      <c r="AX345" s="2"/>
      <c r="AY345" s="2"/>
      <c r="AZ345" s="2"/>
      <c r="BA345" s="2"/>
      <c r="BB345" s="2"/>
      <c r="BC345" s="1"/>
      <c r="BD345" s="1"/>
      <c r="BE345" s="1"/>
      <c r="BF345" s="1"/>
      <c r="BG345" s="1"/>
      <c r="BH345" s="1"/>
      <c r="BI345" s="1"/>
      <c r="BJ345" s="1"/>
    </row>
    <row r="346" spans="1:62" x14ac:dyDescent="0.3">
      <c r="A346" s="1" t="s">
        <v>14</v>
      </c>
      <c r="B346" s="1" t="s">
        <v>109</v>
      </c>
      <c r="C346" s="1" t="s">
        <v>1901</v>
      </c>
      <c r="D346" s="1" t="s">
        <v>52</v>
      </c>
      <c r="E346" s="1" t="s">
        <v>38</v>
      </c>
      <c r="F346" s="1">
        <v>5</v>
      </c>
      <c r="G346" s="1">
        <v>0</v>
      </c>
      <c r="H346" s="1">
        <v>0</v>
      </c>
      <c r="I346" s="1">
        <v>0</v>
      </c>
      <c r="J346" s="1">
        <v>1</v>
      </c>
      <c r="K346" s="1">
        <v>0</v>
      </c>
      <c r="L346" s="2">
        <v>7.33</v>
      </c>
      <c r="M346" s="1">
        <v>8</v>
      </c>
      <c r="N346" s="1">
        <v>3</v>
      </c>
      <c r="O346" s="1">
        <v>3</v>
      </c>
      <c r="P346" s="1">
        <v>1</v>
      </c>
      <c r="Q346" s="1">
        <v>4</v>
      </c>
      <c r="R346" s="2">
        <v>4.91</v>
      </c>
      <c r="S346" s="1">
        <v>0</v>
      </c>
      <c r="T346" s="2">
        <v>3.68</v>
      </c>
      <c r="U346" s="2">
        <v>1.23</v>
      </c>
      <c r="V346" s="10">
        <v>0</v>
      </c>
      <c r="W346" s="10">
        <v>1</v>
      </c>
      <c r="X346" s="10">
        <v>0.27600000000000002</v>
      </c>
      <c r="Y346" s="10">
        <v>2</v>
      </c>
      <c r="Z346" s="10">
        <v>1</v>
      </c>
      <c r="AA346" s="10">
        <v>0</v>
      </c>
      <c r="AB346" s="10">
        <v>1</v>
      </c>
      <c r="AC346" s="10">
        <v>0</v>
      </c>
      <c r="AD346" s="12">
        <v>0</v>
      </c>
      <c r="AE346" s="11">
        <v>9.8226466575716245</v>
      </c>
      <c r="AF346" s="11">
        <v>0</v>
      </c>
      <c r="AG346" s="11">
        <v>1.2278308321964531</v>
      </c>
      <c r="AH346" s="13">
        <v>4</v>
      </c>
      <c r="AI346" s="1">
        <v>56</v>
      </c>
      <c r="AJ346" s="1" t="s">
        <v>909</v>
      </c>
      <c r="AK346" s="1" t="s">
        <v>1910</v>
      </c>
      <c r="AL346" s="1" t="s">
        <v>175</v>
      </c>
      <c r="AM346" s="1" t="s">
        <v>1911</v>
      </c>
      <c r="AN346">
        <v>1.0692520775623269</v>
      </c>
      <c r="AO346">
        <v>167.21604082061455</v>
      </c>
      <c r="AP346" s="6"/>
      <c r="AQ346" s="6"/>
      <c r="AR346" s="7"/>
      <c r="AS346" s="6"/>
      <c r="AT346" s="6"/>
      <c r="AU346" s="6"/>
      <c r="AV346" s="6"/>
      <c r="AW346" s="6"/>
      <c r="AX346" s="2"/>
      <c r="AY346" s="2"/>
      <c r="AZ346" s="2"/>
      <c r="BA346" s="2"/>
      <c r="BB346" s="2"/>
      <c r="BC346" s="1"/>
      <c r="BD346" s="1"/>
      <c r="BE346" s="1"/>
      <c r="BF346" s="1"/>
      <c r="BG346" s="1"/>
      <c r="BH346" s="1"/>
      <c r="BI346" s="1"/>
      <c r="BJ346" s="1"/>
    </row>
    <row r="347" spans="1:62" x14ac:dyDescent="0.3">
      <c r="A347" s="1" t="s">
        <v>14</v>
      </c>
      <c r="B347" s="1" t="s">
        <v>70</v>
      </c>
      <c r="C347" s="1" t="s">
        <v>432</v>
      </c>
      <c r="D347" s="1" t="s">
        <v>56</v>
      </c>
      <c r="E347" s="1" t="s">
        <v>46</v>
      </c>
      <c r="F347" s="1">
        <v>11</v>
      </c>
      <c r="G347" s="1">
        <v>3</v>
      </c>
      <c r="H347" s="1">
        <v>1</v>
      </c>
      <c r="I347" s="1">
        <v>5</v>
      </c>
      <c r="J347" s="1">
        <v>1</v>
      </c>
      <c r="K347" s="1">
        <v>0</v>
      </c>
      <c r="L347" s="2">
        <v>25.67</v>
      </c>
      <c r="M347" s="1">
        <v>25</v>
      </c>
      <c r="N347" s="1">
        <v>24</v>
      </c>
      <c r="O347" s="1">
        <v>22</v>
      </c>
      <c r="P347" s="1">
        <v>22</v>
      </c>
      <c r="Q347" s="1">
        <v>26</v>
      </c>
      <c r="R347" s="2">
        <v>9.1199999999999992</v>
      </c>
      <c r="S347" s="1">
        <v>1</v>
      </c>
      <c r="T347" s="2">
        <v>7.71</v>
      </c>
      <c r="U347" s="2">
        <v>1.83</v>
      </c>
      <c r="V347" s="10">
        <v>4</v>
      </c>
      <c r="W347" s="10">
        <v>1</v>
      </c>
      <c r="X347" s="10">
        <v>0.26300000000000001</v>
      </c>
      <c r="Y347" s="10">
        <v>1</v>
      </c>
      <c r="Z347" s="10">
        <v>6</v>
      </c>
      <c r="AA347" s="10">
        <v>0</v>
      </c>
      <c r="AB347" s="10">
        <v>3</v>
      </c>
      <c r="AC347" s="10">
        <v>0</v>
      </c>
      <c r="AD347" s="12">
        <v>0.16666666666666666</v>
      </c>
      <c r="AE347" s="11">
        <v>8.7650954421503684</v>
      </c>
      <c r="AF347" s="11">
        <v>0.35060381768601478</v>
      </c>
      <c r="AG347" s="11">
        <v>7.713283989092325</v>
      </c>
      <c r="AH347" s="13">
        <v>1.1818181818181819</v>
      </c>
      <c r="AI347" s="1">
        <v>56</v>
      </c>
      <c r="AJ347" s="1" t="s">
        <v>909</v>
      </c>
      <c r="AK347" s="1" t="s">
        <v>181</v>
      </c>
      <c r="AL347" s="1" t="s">
        <v>175</v>
      </c>
      <c r="AM347" s="1" t="s">
        <v>694</v>
      </c>
      <c r="AN347">
        <v>1.0692520775623269</v>
      </c>
      <c r="AO347">
        <v>79.812584983120828</v>
      </c>
      <c r="AP347" s="6"/>
      <c r="AQ347" s="6"/>
      <c r="AR347" s="7"/>
      <c r="AS347" s="6"/>
      <c r="AT347" s="6"/>
      <c r="AU347" s="6"/>
      <c r="AV347" s="6"/>
      <c r="AW347" s="6"/>
      <c r="AX347" s="2"/>
      <c r="AY347" s="2"/>
      <c r="AZ347" s="2"/>
      <c r="BA347" s="2"/>
      <c r="BB347" s="2"/>
      <c r="BC347" s="1"/>
      <c r="BD347" s="1"/>
      <c r="BE347" s="1"/>
      <c r="BF347" s="1"/>
      <c r="BG347" s="1"/>
      <c r="BH347" s="1"/>
      <c r="BI347" s="1"/>
      <c r="BJ347" s="1"/>
    </row>
    <row r="348" spans="1:62" x14ac:dyDescent="0.3">
      <c r="A348" s="1" t="s">
        <v>14</v>
      </c>
      <c r="B348" s="1" t="s">
        <v>50</v>
      </c>
      <c r="C348" s="1" t="s">
        <v>433</v>
      </c>
      <c r="D348" s="1" t="s">
        <v>56</v>
      </c>
      <c r="E348" s="1" t="s">
        <v>46</v>
      </c>
      <c r="F348" s="1">
        <v>6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2">
        <v>16</v>
      </c>
      <c r="M348" s="1">
        <v>17</v>
      </c>
      <c r="N348" s="1">
        <v>10</v>
      </c>
      <c r="O348" s="1">
        <v>10</v>
      </c>
      <c r="P348" s="1">
        <v>7</v>
      </c>
      <c r="Q348" s="1">
        <v>14</v>
      </c>
      <c r="R348" s="2">
        <v>7.88</v>
      </c>
      <c r="S348" s="1">
        <v>3</v>
      </c>
      <c r="T348" s="2">
        <v>5.63</v>
      </c>
      <c r="U348" s="2">
        <v>1.5</v>
      </c>
      <c r="V348" s="10">
        <v>2</v>
      </c>
      <c r="W348" s="10">
        <v>0</v>
      </c>
      <c r="X348" s="10">
        <v>0.27</v>
      </c>
      <c r="Y348" s="10">
        <v>1</v>
      </c>
      <c r="Z348" s="10">
        <v>1</v>
      </c>
      <c r="AA348" s="10">
        <v>1</v>
      </c>
      <c r="AB348" s="10">
        <v>0</v>
      </c>
      <c r="AC348" s="10">
        <v>1</v>
      </c>
      <c r="AD348" s="12">
        <v>0</v>
      </c>
      <c r="AE348" s="11">
        <v>9.5625</v>
      </c>
      <c r="AF348" s="11">
        <v>1.6875</v>
      </c>
      <c r="AG348" s="11">
        <v>3.9375</v>
      </c>
      <c r="AH348" s="13">
        <v>2</v>
      </c>
      <c r="AI348" s="1">
        <v>56</v>
      </c>
      <c r="AJ348" s="1" t="s">
        <v>909</v>
      </c>
      <c r="AK348" s="1" t="s">
        <v>182</v>
      </c>
      <c r="AL348" s="1" t="s">
        <v>175</v>
      </c>
      <c r="AM348" s="1" t="s">
        <v>695</v>
      </c>
      <c r="AN348">
        <v>1.0692520775623269</v>
      </c>
      <c r="AO348">
        <v>109.29929488807485</v>
      </c>
      <c r="AP348" s="6"/>
      <c r="AQ348" s="6"/>
      <c r="AR348" s="7"/>
      <c r="AS348" s="6"/>
      <c r="AT348" s="6"/>
      <c r="AU348" s="6"/>
      <c r="AV348" s="6"/>
      <c r="AW348" s="6"/>
      <c r="AX348" s="2"/>
      <c r="AY348" s="2"/>
      <c r="AZ348" s="2"/>
      <c r="BA348" s="2"/>
      <c r="BB348" s="2"/>
      <c r="BC348" s="1"/>
      <c r="BD348" s="1"/>
      <c r="BE348" s="1"/>
      <c r="BF348" s="1"/>
      <c r="BG348" s="1"/>
      <c r="BH348" s="1"/>
      <c r="BI348" s="1"/>
      <c r="BJ348" s="1"/>
    </row>
    <row r="349" spans="1:62" x14ac:dyDescent="0.3">
      <c r="A349" s="1" t="s">
        <v>14</v>
      </c>
      <c r="B349" s="1" t="s">
        <v>39</v>
      </c>
      <c r="C349" s="1" t="s">
        <v>431</v>
      </c>
      <c r="D349" s="1" t="s">
        <v>56</v>
      </c>
      <c r="E349" s="1" t="s">
        <v>46</v>
      </c>
      <c r="F349" s="1">
        <v>11</v>
      </c>
      <c r="G349" s="1">
        <v>0</v>
      </c>
      <c r="H349" s="1">
        <v>3</v>
      </c>
      <c r="I349" s="1">
        <v>1</v>
      </c>
      <c r="J349" s="1">
        <v>0</v>
      </c>
      <c r="K349" s="1">
        <v>0</v>
      </c>
      <c r="L349" s="2">
        <v>15.67</v>
      </c>
      <c r="M349" s="1">
        <v>17</v>
      </c>
      <c r="N349" s="1">
        <v>13</v>
      </c>
      <c r="O349" s="1">
        <v>12</v>
      </c>
      <c r="P349" s="1">
        <v>16</v>
      </c>
      <c r="Q349" s="1">
        <v>14</v>
      </c>
      <c r="R349" s="2">
        <v>8.0399999999999991</v>
      </c>
      <c r="S349" s="1">
        <v>1</v>
      </c>
      <c r="T349" s="2">
        <v>6.89</v>
      </c>
      <c r="U349" s="2">
        <v>2.11</v>
      </c>
      <c r="V349" s="10">
        <v>2</v>
      </c>
      <c r="W349" s="10">
        <v>0</v>
      </c>
      <c r="X349" s="10">
        <v>0.29299999999999998</v>
      </c>
      <c r="Y349" s="10">
        <v>1</v>
      </c>
      <c r="Z349" s="10">
        <v>2</v>
      </c>
      <c r="AA349" s="10">
        <v>1</v>
      </c>
      <c r="AB349" s="10">
        <v>2</v>
      </c>
      <c r="AC349" s="10">
        <v>1</v>
      </c>
      <c r="AD349" s="12">
        <v>0.75</v>
      </c>
      <c r="AE349" s="11">
        <v>9.7638800255264826</v>
      </c>
      <c r="AF349" s="11">
        <v>0.57434588385449903</v>
      </c>
      <c r="AG349" s="11">
        <v>9.1895341416719845</v>
      </c>
      <c r="AH349" s="13">
        <v>0.875</v>
      </c>
      <c r="AI349" s="1">
        <v>56</v>
      </c>
      <c r="AJ349" s="1" t="s">
        <v>909</v>
      </c>
      <c r="AK349" s="1" t="s">
        <v>180</v>
      </c>
      <c r="AL349" s="1" t="s">
        <v>175</v>
      </c>
      <c r="AM349" s="1" t="s">
        <v>687</v>
      </c>
      <c r="AN349">
        <v>1.0692520775623269</v>
      </c>
      <c r="AO349">
        <v>89.311325140763643</v>
      </c>
      <c r="AP349" s="6"/>
      <c r="AQ349" s="6"/>
      <c r="AR349" s="7"/>
      <c r="AS349" s="6"/>
      <c r="AT349" s="6"/>
      <c r="AU349" s="6"/>
      <c r="AV349" s="6"/>
      <c r="AW349" s="6"/>
      <c r="AX349" s="2"/>
      <c r="AY349" s="2"/>
      <c r="AZ349" s="2"/>
      <c r="BA349" s="2"/>
      <c r="BB349" s="2"/>
      <c r="BC349" s="1"/>
      <c r="BD349" s="1"/>
      <c r="BE349" s="1"/>
      <c r="BF349" s="1"/>
      <c r="BG349" s="1"/>
      <c r="BH349" s="1"/>
      <c r="BI349" s="1"/>
      <c r="BJ349" s="1"/>
    </row>
    <row r="350" spans="1:62" x14ac:dyDescent="0.3">
      <c r="A350" s="1" t="s">
        <v>14</v>
      </c>
      <c r="B350" s="1" t="s">
        <v>131</v>
      </c>
      <c r="C350" s="1" t="s">
        <v>1738</v>
      </c>
      <c r="D350" s="1" t="s">
        <v>52</v>
      </c>
      <c r="E350" s="1" t="s">
        <v>46</v>
      </c>
      <c r="F350" s="1">
        <v>6</v>
      </c>
      <c r="G350" s="1">
        <v>1</v>
      </c>
      <c r="H350" s="1">
        <v>0</v>
      </c>
      <c r="I350" s="1">
        <v>2</v>
      </c>
      <c r="J350" s="1">
        <v>0</v>
      </c>
      <c r="K350" s="1">
        <v>0</v>
      </c>
      <c r="L350" s="2">
        <v>13</v>
      </c>
      <c r="M350" s="1">
        <v>27</v>
      </c>
      <c r="N350" s="1">
        <v>19</v>
      </c>
      <c r="O350" s="1">
        <v>18</v>
      </c>
      <c r="P350" s="1">
        <v>6</v>
      </c>
      <c r="Q350" s="1">
        <v>9</v>
      </c>
      <c r="R350" s="2">
        <v>6.23</v>
      </c>
      <c r="S350" s="1">
        <v>1</v>
      </c>
      <c r="T350" s="2">
        <v>12.46</v>
      </c>
      <c r="U350" s="2">
        <v>2.54</v>
      </c>
      <c r="V350" s="10">
        <v>7</v>
      </c>
      <c r="W350" s="10">
        <v>3</v>
      </c>
      <c r="X350" s="10">
        <v>0.435</v>
      </c>
      <c r="Y350" s="10">
        <v>0</v>
      </c>
      <c r="Z350" s="10">
        <v>2</v>
      </c>
      <c r="AA350" s="10">
        <v>0</v>
      </c>
      <c r="AB350" s="10">
        <v>1</v>
      </c>
      <c r="AC350" s="10">
        <v>0</v>
      </c>
      <c r="AD350" s="12">
        <v>0</v>
      </c>
      <c r="AE350" s="11">
        <v>18.692307692307693</v>
      </c>
      <c r="AF350" s="11">
        <v>0.69230769230769229</v>
      </c>
      <c r="AG350" s="11">
        <v>4.1538461538461542</v>
      </c>
      <c r="AH350" s="13">
        <v>1.5</v>
      </c>
      <c r="AI350" s="1">
        <v>56</v>
      </c>
      <c r="AJ350" s="1" t="s">
        <v>909</v>
      </c>
      <c r="AK350" s="1" t="s">
        <v>1753</v>
      </c>
      <c r="AL350" s="1" t="s">
        <v>175</v>
      </c>
      <c r="AM350" s="1" t="s">
        <v>1754</v>
      </c>
      <c r="AN350">
        <v>1.0692520775623269</v>
      </c>
      <c r="AO350">
        <v>49.386439022460792</v>
      </c>
      <c r="AP350" s="6"/>
      <c r="AQ350" s="6"/>
      <c r="AR350" s="7"/>
      <c r="AS350" s="6"/>
      <c r="AT350" s="6"/>
      <c r="AU350" s="6"/>
      <c r="AV350" s="6"/>
      <c r="AW350" s="6"/>
      <c r="AX350" s="2"/>
      <c r="AY350" s="2"/>
      <c r="AZ350" s="2"/>
      <c r="BA350" s="2"/>
      <c r="BB350" s="2"/>
      <c r="BC350" s="1"/>
      <c r="BD350" s="1"/>
      <c r="BE350" s="1"/>
      <c r="BF350" s="1"/>
      <c r="BG350" s="1"/>
      <c r="BH350" s="1"/>
      <c r="BI350" s="1"/>
      <c r="BJ350" s="1"/>
    </row>
    <row r="351" spans="1:62" x14ac:dyDescent="0.3">
      <c r="A351" s="1" t="s">
        <v>14</v>
      </c>
      <c r="B351" s="1" t="s">
        <v>166</v>
      </c>
      <c r="C351" s="1" t="s">
        <v>698</v>
      </c>
      <c r="D351" s="1" t="s">
        <v>45</v>
      </c>
      <c r="E351" s="1" t="s">
        <v>38</v>
      </c>
      <c r="F351" s="1">
        <v>7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2">
        <v>12</v>
      </c>
      <c r="M351" s="1">
        <v>14</v>
      </c>
      <c r="N351" s="1">
        <v>7</v>
      </c>
      <c r="O351" s="1">
        <v>6</v>
      </c>
      <c r="P351" s="1">
        <v>1</v>
      </c>
      <c r="Q351" s="1">
        <v>12</v>
      </c>
      <c r="R351" s="2">
        <v>9</v>
      </c>
      <c r="S351" s="1">
        <v>1</v>
      </c>
      <c r="T351" s="2">
        <v>4.5</v>
      </c>
      <c r="U351" s="2">
        <v>1.25</v>
      </c>
      <c r="V351" s="10">
        <v>1</v>
      </c>
      <c r="W351" s="10">
        <v>2</v>
      </c>
      <c r="X351" s="10">
        <v>0.28599999999999998</v>
      </c>
      <c r="Y351" s="10">
        <v>0</v>
      </c>
      <c r="Z351" s="10">
        <v>0</v>
      </c>
      <c r="AA351" s="10">
        <v>0</v>
      </c>
      <c r="AB351" s="10">
        <v>2</v>
      </c>
      <c r="AC351" s="10">
        <v>0</v>
      </c>
      <c r="AD351" s="12">
        <v>0</v>
      </c>
      <c r="AE351" s="11">
        <v>10.5</v>
      </c>
      <c r="AF351" s="11">
        <v>0.75</v>
      </c>
      <c r="AG351" s="11">
        <v>0.75</v>
      </c>
      <c r="AH351" s="13">
        <v>12</v>
      </c>
      <c r="AI351" s="1">
        <v>56</v>
      </c>
      <c r="AJ351" s="1" t="s">
        <v>909</v>
      </c>
      <c r="AK351" s="1" t="s">
        <v>697</v>
      </c>
      <c r="AL351" s="1" t="s">
        <v>175</v>
      </c>
      <c r="AM351" s="1" t="s">
        <v>699</v>
      </c>
      <c r="AN351">
        <v>1.0692520775623269</v>
      </c>
      <c r="AO351">
        <v>136.74556227108033</v>
      </c>
      <c r="AP351" s="6"/>
      <c r="AQ351" s="6"/>
      <c r="AR351" s="7"/>
      <c r="AS351" s="6"/>
      <c r="AT351" s="6"/>
      <c r="AU351" s="6"/>
      <c r="AV351" s="6"/>
      <c r="AW351" s="6"/>
      <c r="AX351" s="2"/>
      <c r="AY351" s="2"/>
      <c r="AZ351" s="2"/>
      <c r="BA351" s="2"/>
      <c r="BB351" s="2"/>
      <c r="BC351" s="1"/>
      <c r="BD351" s="1"/>
      <c r="BE351" s="1"/>
      <c r="BF351" s="1"/>
      <c r="BG351" s="1"/>
      <c r="BH351" s="1"/>
      <c r="BI351" s="1"/>
      <c r="BJ351" s="1"/>
    </row>
    <row r="352" spans="1:62" x14ac:dyDescent="0.3">
      <c r="A352" s="1" t="s">
        <v>14</v>
      </c>
      <c r="B352" s="1" t="s">
        <v>970</v>
      </c>
      <c r="C352" s="1" t="s">
        <v>1543</v>
      </c>
      <c r="D352" s="1" t="s">
        <v>45</v>
      </c>
      <c r="E352" s="1" t="s">
        <v>38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2">
        <v>3</v>
      </c>
      <c r="M352" s="1">
        <v>3</v>
      </c>
      <c r="N352" s="1">
        <v>0</v>
      </c>
      <c r="O352" s="1">
        <v>0</v>
      </c>
      <c r="P352" s="1">
        <v>1</v>
      </c>
      <c r="Q352" s="1">
        <v>3</v>
      </c>
      <c r="R352" s="2">
        <v>9</v>
      </c>
      <c r="S352" s="1">
        <v>0</v>
      </c>
      <c r="T352" s="2">
        <v>0</v>
      </c>
      <c r="U352" s="2">
        <v>1.33</v>
      </c>
      <c r="V352" s="10">
        <v>0</v>
      </c>
      <c r="W352" s="10">
        <v>0</v>
      </c>
      <c r="X352" s="10">
        <v>0.27300000000000002</v>
      </c>
      <c r="Y352" s="10">
        <v>0</v>
      </c>
      <c r="Z352" s="10">
        <v>0</v>
      </c>
      <c r="AA352" s="10">
        <v>0</v>
      </c>
      <c r="AB352" s="10">
        <v>0</v>
      </c>
      <c r="AC352" s="10">
        <v>0</v>
      </c>
      <c r="AD352" s="12">
        <v>0</v>
      </c>
      <c r="AE352" s="11">
        <v>9</v>
      </c>
      <c r="AF352" s="11">
        <v>0</v>
      </c>
      <c r="AG352" s="11">
        <v>3</v>
      </c>
      <c r="AH352" s="13">
        <v>3</v>
      </c>
      <c r="AI352" s="1">
        <v>56</v>
      </c>
      <c r="AJ352" s="1" t="s">
        <v>909</v>
      </c>
      <c r="AK352" s="1" t="s">
        <v>1571</v>
      </c>
      <c r="AL352" s="1" t="s">
        <v>175</v>
      </c>
      <c r="AM352" s="1" t="s">
        <v>1572</v>
      </c>
      <c r="AN352">
        <v>1.0692520775623269</v>
      </c>
      <c r="AO352">
        <v>1500</v>
      </c>
      <c r="AP352" s="6"/>
      <c r="AQ352" s="6"/>
      <c r="AR352" s="7"/>
      <c r="AS352" s="6"/>
      <c r="AT352" s="6"/>
      <c r="AU352" s="6"/>
      <c r="AV352" s="6"/>
      <c r="AW352" s="6"/>
      <c r="AX352" s="2"/>
      <c r="AY352" s="2"/>
      <c r="AZ352" s="2"/>
      <c r="BA352" s="2"/>
      <c r="BB352" s="2"/>
      <c r="BC352" s="1"/>
      <c r="BD352" s="1"/>
      <c r="BE352" s="1"/>
      <c r="BF352" s="1"/>
      <c r="BG352" s="1"/>
      <c r="BH352" s="1"/>
      <c r="BI352" s="1"/>
      <c r="BJ352" s="1"/>
    </row>
    <row r="353" spans="1:62" x14ac:dyDescent="0.3">
      <c r="A353" s="1" t="s">
        <v>14</v>
      </c>
      <c r="B353" s="1" t="s">
        <v>66</v>
      </c>
      <c r="C353" s="1" t="s">
        <v>2225</v>
      </c>
      <c r="D353" s="1" t="s">
        <v>37</v>
      </c>
      <c r="E353" s="1" t="s">
        <v>154</v>
      </c>
      <c r="F353" s="1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2">
        <v>1</v>
      </c>
      <c r="M353" s="1">
        <v>4</v>
      </c>
      <c r="N353" s="1">
        <v>2</v>
      </c>
      <c r="O353" s="1">
        <v>2</v>
      </c>
      <c r="P353" s="1">
        <v>0</v>
      </c>
      <c r="Q353" s="1">
        <v>0</v>
      </c>
      <c r="R353" s="2">
        <v>0</v>
      </c>
      <c r="S353" s="1">
        <v>0</v>
      </c>
      <c r="T353" s="2">
        <v>18</v>
      </c>
      <c r="U353" s="2">
        <v>4</v>
      </c>
      <c r="V353" s="10">
        <v>1</v>
      </c>
      <c r="W353" s="10">
        <v>0</v>
      </c>
      <c r="X353" s="10">
        <v>0.57099999999999995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2">
        <v>0</v>
      </c>
      <c r="AE353" s="11">
        <v>36</v>
      </c>
      <c r="AF353" s="11">
        <v>0</v>
      </c>
      <c r="AG353" s="11">
        <v>0</v>
      </c>
      <c r="AH353" s="13" t="e">
        <v>#NUM!</v>
      </c>
      <c r="AI353" s="1">
        <v>56</v>
      </c>
      <c r="AJ353" s="1" t="s">
        <v>909</v>
      </c>
      <c r="AK353" s="1" t="s">
        <v>2233</v>
      </c>
      <c r="AL353" s="1" t="s">
        <v>175</v>
      </c>
      <c r="AM353" s="1" t="s">
        <v>2234</v>
      </c>
      <c r="AN353">
        <v>1.0692520775623269</v>
      </c>
      <c r="AO353">
        <v>34.186390567770083</v>
      </c>
      <c r="AP353" s="6"/>
      <c r="AQ353" s="6"/>
      <c r="AR353" s="7"/>
      <c r="AS353" s="6"/>
      <c r="AT353" s="6"/>
      <c r="AU353" s="6"/>
      <c r="AV353" s="6"/>
      <c r="AW353" s="6"/>
      <c r="AX353" s="2"/>
      <c r="AY353" s="2"/>
      <c r="AZ353" s="2"/>
      <c r="BA353" s="2"/>
      <c r="BB353" s="2"/>
      <c r="BC353" s="1"/>
      <c r="BD353" s="1"/>
      <c r="BE353" s="1"/>
      <c r="BF353" s="1"/>
      <c r="BG353" s="1"/>
      <c r="BH353" s="1"/>
      <c r="BI353" s="1"/>
      <c r="BJ353" s="1"/>
    </row>
    <row r="354" spans="1:62" x14ac:dyDescent="0.3">
      <c r="A354" s="1" t="s">
        <v>25</v>
      </c>
      <c r="B354" s="1" t="s">
        <v>173</v>
      </c>
      <c r="C354" s="1" t="s">
        <v>438</v>
      </c>
      <c r="D354" s="1" t="s">
        <v>37</v>
      </c>
      <c r="E354" s="1" t="s">
        <v>46</v>
      </c>
      <c r="F354" s="1">
        <v>12</v>
      </c>
      <c r="G354" s="1">
        <v>4</v>
      </c>
      <c r="H354" s="1">
        <v>2</v>
      </c>
      <c r="I354" s="1">
        <v>1</v>
      </c>
      <c r="J354" s="1">
        <v>0</v>
      </c>
      <c r="K354" s="1">
        <v>0</v>
      </c>
      <c r="L354" s="2">
        <v>32.33</v>
      </c>
      <c r="M354" s="1">
        <v>32</v>
      </c>
      <c r="N354" s="1">
        <v>18</v>
      </c>
      <c r="O354" s="1">
        <v>12</v>
      </c>
      <c r="P354" s="1">
        <v>9</v>
      </c>
      <c r="Q354" s="1">
        <v>29</v>
      </c>
      <c r="R354" s="2">
        <v>8.07</v>
      </c>
      <c r="S354" s="1">
        <v>1</v>
      </c>
      <c r="T354" s="2">
        <v>3.34</v>
      </c>
      <c r="U354" s="2">
        <v>1.27</v>
      </c>
      <c r="V354" s="10">
        <v>4</v>
      </c>
      <c r="W354" s="10">
        <v>2</v>
      </c>
      <c r="X354" s="10">
        <v>0.28799999999999998</v>
      </c>
      <c r="Y354" s="10">
        <v>7</v>
      </c>
      <c r="Z354" s="10">
        <v>3</v>
      </c>
      <c r="AA354" s="10">
        <v>0</v>
      </c>
      <c r="AB354" s="10">
        <v>1</v>
      </c>
      <c r="AC354" s="10">
        <v>0</v>
      </c>
      <c r="AD354" s="12">
        <v>0.66666666666666663</v>
      </c>
      <c r="AE354" s="11">
        <v>8.9081348592638427</v>
      </c>
      <c r="AF354" s="11">
        <v>0.27837921435199509</v>
      </c>
      <c r="AG354" s="11">
        <v>2.5054129291679557</v>
      </c>
      <c r="AH354" s="13">
        <v>3.2222222222222223</v>
      </c>
      <c r="AI354" s="1">
        <v>54</v>
      </c>
      <c r="AJ354" s="1" t="s">
        <v>909</v>
      </c>
      <c r="AK354" s="1" t="s">
        <v>188</v>
      </c>
      <c r="AL354" s="1" t="s">
        <v>185</v>
      </c>
      <c r="AM354" s="1" t="s">
        <v>703</v>
      </c>
      <c r="AN354">
        <v>0.90417690417690422</v>
      </c>
      <c r="AO354">
        <v>155.79466975581784</v>
      </c>
      <c r="AP354" s="6"/>
      <c r="AQ354" s="6"/>
      <c r="AR354" s="7"/>
      <c r="AS354" s="6"/>
      <c r="AT354" s="6"/>
      <c r="AU354" s="6"/>
      <c r="AV354" s="6"/>
      <c r="AW354" s="6"/>
      <c r="AX354" s="2"/>
      <c r="AY354" s="2"/>
      <c r="AZ354" s="2"/>
      <c r="BA354" s="2"/>
      <c r="BB354" s="2"/>
      <c r="BC354" s="1"/>
      <c r="BD354" s="1"/>
      <c r="BE354" s="1"/>
      <c r="BF354" s="1"/>
      <c r="BG354" s="1"/>
      <c r="BH354" s="1"/>
      <c r="BI354" s="1"/>
      <c r="BJ354" s="1"/>
    </row>
    <row r="355" spans="1:62" x14ac:dyDescent="0.3">
      <c r="A355" s="1" t="s">
        <v>25</v>
      </c>
      <c r="B355" s="1" t="s">
        <v>970</v>
      </c>
      <c r="C355" s="1" t="s">
        <v>1017</v>
      </c>
      <c r="D355" s="1" t="s">
        <v>56</v>
      </c>
      <c r="E355" s="1" t="s">
        <v>46</v>
      </c>
      <c r="F355" s="1">
        <v>9</v>
      </c>
      <c r="G355" s="1">
        <v>2</v>
      </c>
      <c r="H355" s="1">
        <v>1</v>
      </c>
      <c r="I355" s="1">
        <v>2</v>
      </c>
      <c r="J355" s="1">
        <v>0</v>
      </c>
      <c r="K355" s="1">
        <v>0</v>
      </c>
      <c r="L355" s="2">
        <v>17.329999999999998</v>
      </c>
      <c r="M355" s="1">
        <v>18</v>
      </c>
      <c r="N355" s="1">
        <v>15</v>
      </c>
      <c r="O355" s="1">
        <v>13</v>
      </c>
      <c r="P355" s="1">
        <v>10</v>
      </c>
      <c r="Q355" s="1">
        <v>14</v>
      </c>
      <c r="R355" s="2">
        <v>7.27</v>
      </c>
      <c r="S355" s="1">
        <v>2</v>
      </c>
      <c r="T355" s="2">
        <v>6.75</v>
      </c>
      <c r="U355" s="2">
        <v>1.62</v>
      </c>
      <c r="V355" s="10">
        <v>2</v>
      </c>
      <c r="W355" s="10">
        <v>0</v>
      </c>
      <c r="X355" s="10">
        <v>0.254</v>
      </c>
      <c r="Y355" s="10">
        <v>7</v>
      </c>
      <c r="Z355" s="10">
        <v>1</v>
      </c>
      <c r="AA355" s="10">
        <v>0</v>
      </c>
      <c r="AB355" s="10">
        <v>0</v>
      </c>
      <c r="AC355" s="10">
        <v>0</v>
      </c>
      <c r="AD355" s="12">
        <v>0.33333333333333331</v>
      </c>
      <c r="AE355" s="11">
        <v>9.3479515291402198</v>
      </c>
      <c r="AF355" s="11">
        <v>1.03866128101558</v>
      </c>
      <c r="AG355" s="11">
        <v>5.1933064050778999</v>
      </c>
      <c r="AH355" s="13">
        <v>1.4</v>
      </c>
      <c r="AI355" s="1">
        <v>54</v>
      </c>
      <c r="AJ355" s="1" t="s">
        <v>909</v>
      </c>
      <c r="AK355" s="1" t="s">
        <v>1016</v>
      </c>
      <c r="AL355" s="1" t="s">
        <v>185</v>
      </c>
      <c r="AM355" s="1" t="s">
        <v>1018</v>
      </c>
      <c r="AN355">
        <v>0.90417690417690422</v>
      </c>
      <c r="AO355">
        <v>77.089510664360233</v>
      </c>
      <c r="AP355" s="6"/>
      <c r="AQ355" s="6"/>
      <c r="AR355" s="7"/>
      <c r="AS355" s="6"/>
      <c r="AT355" s="6"/>
      <c r="AU355" s="6"/>
      <c r="AV355" s="6"/>
      <c r="AW355" s="6"/>
      <c r="AX355" s="2"/>
      <c r="AY355" s="2"/>
      <c r="AZ355" s="2"/>
      <c r="BA355" s="2"/>
      <c r="BB355" s="2"/>
      <c r="BC355" s="1"/>
      <c r="BD355" s="1"/>
      <c r="BE355" s="1"/>
      <c r="BF355" s="1"/>
      <c r="BG355" s="1"/>
      <c r="BH355" s="1"/>
      <c r="BI355" s="1"/>
      <c r="BJ355" s="1"/>
    </row>
    <row r="356" spans="1:62" x14ac:dyDescent="0.3">
      <c r="A356" s="1" t="s">
        <v>25</v>
      </c>
      <c r="B356" s="1" t="s">
        <v>970</v>
      </c>
      <c r="C356" s="1" t="s">
        <v>440</v>
      </c>
      <c r="D356" s="1" t="s">
        <v>37</v>
      </c>
      <c r="E356" s="1" t="s">
        <v>38</v>
      </c>
      <c r="F356" s="1">
        <v>8</v>
      </c>
      <c r="G356" s="1">
        <v>7</v>
      </c>
      <c r="H356" s="1">
        <v>3</v>
      </c>
      <c r="I356" s="1">
        <v>2</v>
      </c>
      <c r="J356" s="1">
        <v>0</v>
      </c>
      <c r="K356" s="1">
        <v>0</v>
      </c>
      <c r="L356" s="2">
        <v>31.67</v>
      </c>
      <c r="M356" s="1">
        <v>29</v>
      </c>
      <c r="N356" s="1">
        <v>22</v>
      </c>
      <c r="O356" s="1">
        <v>16</v>
      </c>
      <c r="P356" s="1">
        <v>20</v>
      </c>
      <c r="Q356" s="1">
        <v>30</v>
      </c>
      <c r="R356" s="2">
        <v>8.5299999999999994</v>
      </c>
      <c r="S356" s="1">
        <v>3</v>
      </c>
      <c r="T356" s="2">
        <v>4.55</v>
      </c>
      <c r="U356" s="2">
        <v>1.55</v>
      </c>
      <c r="V356" s="10">
        <v>2</v>
      </c>
      <c r="W356" s="10">
        <v>1</v>
      </c>
      <c r="X356" s="10">
        <v>0.26600000000000001</v>
      </c>
      <c r="Y356" s="10">
        <v>6</v>
      </c>
      <c r="Z356" s="10">
        <v>1</v>
      </c>
      <c r="AA356" s="10">
        <v>0</v>
      </c>
      <c r="AB356" s="10">
        <v>0</v>
      </c>
      <c r="AC356" s="10">
        <v>0</v>
      </c>
      <c r="AD356" s="12">
        <v>0.6</v>
      </c>
      <c r="AE356" s="11">
        <v>8.241237764445847</v>
      </c>
      <c r="AF356" s="11">
        <v>0.85254183770129455</v>
      </c>
      <c r="AG356" s="11">
        <v>5.6836122513419642</v>
      </c>
      <c r="AH356" s="13">
        <v>1.5</v>
      </c>
      <c r="AI356" s="1">
        <v>54</v>
      </c>
      <c r="AJ356" s="1" t="s">
        <v>909</v>
      </c>
      <c r="AK356" s="1" t="s">
        <v>190</v>
      </c>
      <c r="AL356" s="1" t="s">
        <v>185</v>
      </c>
      <c r="AM356" s="1" t="s">
        <v>705</v>
      </c>
      <c r="AN356">
        <v>0.90417690417690422</v>
      </c>
      <c r="AO356">
        <v>114.36355977679814</v>
      </c>
      <c r="AP356" s="6"/>
      <c r="AQ356" s="6"/>
      <c r="AR356" s="7"/>
      <c r="AS356" s="6"/>
      <c r="AT356" s="6"/>
      <c r="AU356" s="6"/>
      <c r="AV356" s="6"/>
      <c r="AW356" s="6"/>
      <c r="AX356" s="2"/>
      <c r="AY356" s="2"/>
      <c r="AZ356" s="2"/>
      <c r="BA356" s="2"/>
      <c r="BB356" s="2"/>
      <c r="BC356" s="1"/>
      <c r="BD356" s="1"/>
      <c r="BE356" s="1"/>
      <c r="BF356" s="1"/>
      <c r="BG356" s="1"/>
      <c r="BH356" s="1"/>
      <c r="BI356" s="1"/>
      <c r="BJ356" s="1"/>
    </row>
    <row r="357" spans="1:62" x14ac:dyDescent="0.3">
      <c r="A357" s="1" t="s">
        <v>25</v>
      </c>
      <c r="B357" s="1" t="s">
        <v>87</v>
      </c>
      <c r="C357" s="1" t="s">
        <v>439</v>
      </c>
      <c r="D357" s="1" t="s">
        <v>56</v>
      </c>
      <c r="E357" s="1" t="s">
        <v>46</v>
      </c>
      <c r="F357" s="1">
        <v>8</v>
      </c>
      <c r="G357" s="1">
        <v>4</v>
      </c>
      <c r="H357" s="1">
        <v>0</v>
      </c>
      <c r="I357" s="1">
        <v>2</v>
      </c>
      <c r="J357" s="1">
        <v>0</v>
      </c>
      <c r="K357" s="1">
        <v>0</v>
      </c>
      <c r="L357" s="2">
        <v>15.67</v>
      </c>
      <c r="M357" s="1">
        <v>18</v>
      </c>
      <c r="N357" s="1">
        <v>23</v>
      </c>
      <c r="O357" s="1">
        <v>22</v>
      </c>
      <c r="P357" s="1">
        <v>16</v>
      </c>
      <c r="Q357" s="1">
        <v>21</v>
      </c>
      <c r="R357" s="2">
        <v>12.06</v>
      </c>
      <c r="S357" s="1">
        <v>1</v>
      </c>
      <c r="T357" s="2">
        <v>12.64</v>
      </c>
      <c r="U357" s="2">
        <v>2.17</v>
      </c>
      <c r="V357" s="10">
        <v>5</v>
      </c>
      <c r="W357" s="10">
        <v>1</v>
      </c>
      <c r="X357" s="10">
        <v>0.28599999999999998</v>
      </c>
      <c r="Y357" s="10">
        <v>6</v>
      </c>
      <c r="Z357" s="10">
        <v>1</v>
      </c>
      <c r="AA357" s="10">
        <v>0</v>
      </c>
      <c r="AB357" s="10">
        <v>0</v>
      </c>
      <c r="AC357" s="10">
        <v>0</v>
      </c>
      <c r="AD357" s="12">
        <v>0</v>
      </c>
      <c r="AE357" s="11">
        <v>10.338225909380983</v>
      </c>
      <c r="AF357" s="11">
        <v>0.57434588385449903</v>
      </c>
      <c r="AG357" s="11">
        <v>9.1895341416719845</v>
      </c>
      <c r="AH357" s="13">
        <v>1.3125</v>
      </c>
      <c r="AI357" s="1">
        <v>54</v>
      </c>
      <c r="AJ357" s="1" t="s">
        <v>909</v>
      </c>
      <c r="AK357" s="1" t="s">
        <v>189</v>
      </c>
      <c r="AL357" s="1" t="s">
        <v>185</v>
      </c>
      <c r="AM357" s="1" t="s">
        <v>704</v>
      </c>
      <c r="AN357">
        <v>0.90417690417690422</v>
      </c>
      <c r="AO357">
        <v>41.167262419654392</v>
      </c>
      <c r="AP357" s="6"/>
      <c r="AQ357" s="6"/>
      <c r="AR357" s="7"/>
      <c r="AS357" s="6"/>
      <c r="AT357" s="6"/>
      <c r="AU357" s="6"/>
      <c r="AV357" s="6"/>
      <c r="AW357" s="6"/>
      <c r="AX357" s="2"/>
      <c r="AY357" s="2"/>
      <c r="AZ357" s="2"/>
      <c r="BA357" s="2"/>
      <c r="BB357" s="2"/>
      <c r="BC357" s="1"/>
      <c r="BD357" s="1"/>
      <c r="BE357" s="1"/>
      <c r="BF357" s="1"/>
      <c r="BG357" s="1"/>
      <c r="BH357" s="1"/>
      <c r="BI357" s="1"/>
      <c r="BJ357" s="1"/>
    </row>
    <row r="358" spans="1:62" x14ac:dyDescent="0.3">
      <c r="A358" s="1" t="s">
        <v>25</v>
      </c>
      <c r="B358" s="1" t="s">
        <v>970</v>
      </c>
      <c r="C358" s="1" t="s">
        <v>1078</v>
      </c>
      <c r="D358" s="1" t="s">
        <v>56</v>
      </c>
      <c r="E358" s="1" t="s">
        <v>38</v>
      </c>
      <c r="F358" s="1">
        <v>7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2">
        <v>10</v>
      </c>
      <c r="M358" s="1">
        <v>11</v>
      </c>
      <c r="N358" s="1">
        <v>10</v>
      </c>
      <c r="O358" s="1">
        <v>7</v>
      </c>
      <c r="P358" s="1">
        <v>8</v>
      </c>
      <c r="Q358" s="1">
        <v>6</v>
      </c>
      <c r="R358" s="2">
        <v>5.4</v>
      </c>
      <c r="S358" s="1">
        <v>0</v>
      </c>
      <c r="T358" s="2">
        <v>6.3</v>
      </c>
      <c r="U358" s="2">
        <v>1.9</v>
      </c>
      <c r="V358" s="10">
        <v>3</v>
      </c>
      <c r="W358" s="10">
        <v>0</v>
      </c>
      <c r="X358" s="10">
        <v>0.32400000000000001</v>
      </c>
      <c r="Y358" s="10">
        <v>6</v>
      </c>
      <c r="Z358" s="10">
        <v>3</v>
      </c>
      <c r="AA358" s="10">
        <v>0</v>
      </c>
      <c r="AB358" s="10">
        <v>2</v>
      </c>
      <c r="AC358" s="10">
        <v>2</v>
      </c>
      <c r="AD358" s="12">
        <v>0</v>
      </c>
      <c r="AE358" s="11">
        <v>9.9</v>
      </c>
      <c r="AF358" s="11">
        <v>0</v>
      </c>
      <c r="AG358" s="11">
        <v>7.2</v>
      </c>
      <c r="AH358" s="13">
        <v>0.75</v>
      </c>
      <c r="AI358" s="1">
        <v>54</v>
      </c>
      <c r="AJ358" s="1" t="s">
        <v>909</v>
      </c>
      <c r="AK358" s="1" t="s">
        <v>1077</v>
      </c>
      <c r="AL358" s="1" t="s">
        <v>185</v>
      </c>
      <c r="AM358" s="1" t="s">
        <v>1079</v>
      </c>
      <c r="AN358">
        <v>0.90417690417690422</v>
      </c>
      <c r="AO358">
        <v>82.595904283243101</v>
      </c>
    </row>
    <row r="359" spans="1:62" x14ac:dyDescent="0.3">
      <c r="A359" s="1" t="s">
        <v>25</v>
      </c>
      <c r="B359" s="1" t="s">
        <v>970</v>
      </c>
      <c r="C359" s="1" t="s">
        <v>437</v>
      </c>
      <c r="D359" s="1" t="s">
        <v>56</v>
      </c>
      <c r="E359" s="1" t="s">
        <v>46</v>
      </c>
      <c r="F359" s="1">
        <v>7</v>
      </c>
      <c r="G359" s="1">
        <v>7</v>
      </c>
      <c r="H359" s="1">
        <v>2</v>
      </c>
      <c r="I359" s="1">
        <v>1</v>
      </c>
      <c r="J359" s="1">
        <v>0</v>
      </c>
      <c r="K359" s="1">
        <v>0</v>
      </c>
      <c r="L359" s="2">
        <v>28.67</v>
      </c>
      <c r="M359" s="1">
        <v>27</v>
      </c>
      <c r="N359" s="1">
        <v>21</v>
      </c>
      <c r="O359" s="1">
        <v>19</v>
      </c>
      <c r="P359" s="1">
        <v>20</v>
      </c>
      <c r="Q359" s="1">
        <v>33</v>
      </c>
      <c r="R359" s="2">
        <v>10.36</v>
      </c>
      <c r="S359" s="1">
        <v>5</v>
      </c>
      <c r="T359" s="2">
        <v>5.97</v>
      </c>
      <c r="U359" s="2">
        <v>1.64</v>
      </c>
      <c r="V359" s="10">
        <v>5</v>
      </c>
      <c r="W359" s="10">
        <v>0</v>
      </c>
      <c r="X359" s="10">
        <v>0.245</v>
      </c>
      <c r="Y359" s="10">
        <v>5</v>
      </c>
      <c r="Z359" s="10">
        <v>4</v>
      </c>
      <c r="AA359" s="10">
        <v>0</v>
      </c>
      <c r="AB359" s="10">
        <v>1</v>
      </c>
      <c r="AC359" s="10">
        <v>0</v>
      </c>
      <c r="AD359" s="12">
        <v>0.66666666666666663</v>
      </c>
      <c r="AE359" s="11">
        <v>8.4757586327171257</v>
      </c>
      <c r="AF359" s="11">
        <v>1.5695849319846529</v>
      </c>
      <c r="AG359" s="11">
        <v>6.2783397279386115</v>
      </c>
      <c r="AH359" s="13">
        <v>1.65</v>
      </c>
      <c r="AI359" s="1">
        <v>54</v>
      </c>
      <c r="AJ359" s="1" t="s">
        <v>909</v>
      </c>
      <c r="AK359" s="1" t="s">
        <v>187</v>
      </c>
      <c r="AL359" s="1" t="s">
        <v>185</v>
      </c>
      <c r="AM359" s="1" t="s">
        <v>702</v>
      </c>
      <c r="AN359">
        <v>0.90417690417690422</v>
      </c>
      <c r="AO359">
        <v>87.16150703256811</v>
      </c>
    </row>
    <row r="360" spans="1:62" x14ac:dyDescent="0.3">
      <c r="A360" s="1" t="s">
        <v>25</v>
      </c>
      <c r="B360" s="1" t="s">
        <v>62</v>
      </c>
      <c r="C360" s="1" t="s">
        <v>1020</v>
      </c>
      <c r="D360" s="1" t="s">
        <v>52</v>
      </c>
      <c r="E360" s="1" t="s">
        <v>46</v>
      </c>
      <c r="F360" s="1">
        <v>6</v>
      </c>
      <c r="G360" s="1">
        <v>6</v>
      </c>
      <c r="H360" s="1">
        <v>0</v>
      </c>
      <c r="I360" s="1">
        <v>4</v>
      </c>
      <c r="J360" s="1">
        <v>0</v>
      </c>
      <c r="K360" s="1">
        <v>0</v>
      </c>
      <c r="L360" s="2">
        <v>21.67</v>
      </c>
      <c r="M360" s="1">
        <v>27</v>
      </c>
      <c r="N360" s="1">
        <v>21</v>
      </c>
      <c r="O360" s="1">
        <v>18</v>
      </c>
      <c r="P360" s="1">
        <v>17</v>
      </c>
      <c r="Q360" s="1">
        <v>17</v>
      </c>
      <c r="R360" s="2">
        <v>7.06</v>
      </c>
      <c r="S360" s="1">
        <v>1</v>
      </c>
      <c r="T360" s="2">
        <v>7.48</v>
      </c>
      <c r="U360" s="2">
        <v>2.0299999999999998</v>
      </c>
      <c r="V360" s="10">
        <v>8</v>
      </c>
      <c r="W360" s="10">
        <v>1</v>
      </c>
      <c r="X360" s="10">
        <v>0.30299999999999999</v>
      </c>
      <c r="Y360" s="10">
        <v>5</v>
      </c>
      <c r="Z360" s="10">
        <v>3</v>
      </c>
      <c r="AA360" s="10">
        <v>0</v>
      </c>
      <c r="AB360" s="10">
        <v>2</v>
      </c>
      <c r="AC360" s="10">
        <v>1</v>
      </c>
      <c r="AD360" s="12">
        <v>0</v>
      </c>
      <c r="AE360" s="11">
        <v>11.213659437009689</v>
      </c>
      <c r="AF360" s="11">
        <v>0.41532071988924779</v>
      </c>
      <c r="AG360" s="11">
        <v>7.0604522381172119</v>
      </c>
      <c r="AH360" s="13">
        <v>1</v>
      </c>
      <c r="AI360" s="1">
        <v>54</v>
      </c>
      <c r="AJ360" s="1" t="s">
        <v>909</v>
      </c>
      <c r="AK360" s="1" t="s">
        <v>1019</v>
      </c>
      <c r="AL360" s="1" t="s">
        <v>185</v>
      </c>
      <c r="AM360" s="1" t="s">
        <v>1021</v>
      </c>
      <c r="AN360">
        <v>0.90417690417690422</v>
      </c>
      <c r="AO360">
        <v>69.56606911556571</v>
      </c>
    </row>
    <row r="361" spans="1:62" x14ac:dyDescent="0.3">
      <c r="A361" s="1" t="s">
        <v>25</v>
      </c>
      <c r="B361" s="1" t="s">
        <v>970</v>
      </c>
      <c r="C361" s="1" t="s">
        <v>984</v>
      </c>
      <c r="D361" s="1" t="s">
        <v>37</v>
      </c>
      <c r="E361" s="1" t="s">
        <v>46</v>
      </c>
      <c r="F361" s="1">
        <v>7</v>
      </c>
      <c r="G361" s="1">
        <v>5</v>
      </c>
      <c r="H361" s="1">
        <v>3</v>
      </c>
      <c r="I361" s="1">
        <v>0</v>
      </c>
      <c r="J361" s="1">
        <v>0</v>
      </c>
      <c r="K361" s="1">
        <v>0</v>
      </c>
      <c r="L361" s="2">
        <v>31.67</v>
      </c>
      <c r="M361" s="1">
        <v>34</v>
      </c>
      <c r="N361" s="1">
        <v>12</v>
      </c>
      <c r="O361" s="1">
        <v>12</v>
      </c>
      <c r="P361" s="1">
        <v>10</v>
      </c>
      <c r="Q361" s="1">
        <v>32</v>
      </c>
      <c r="R361" s="2">
        <v>9.09</v>
      </c>
      <c r="S361" s="1">
        <v>0</v>
      </c>
      <c r="T361" s="2">
        <v>3.41</v>
      </c>
      <c r="U361" s="2">
        <v>1.39</v>
      </c>
      <c r="V361" s="10">
        <v>2</v>
      </c>
      <c r="W361" s="10">
        <v>0</v>
      </c>
      <c r="X361" s="10">
        <v>0.27400000000000002</v>
      </c>
      <c r="Y361" s="10">
        <v>4</v>
      </c>
      <c r="Z361" s="10">
        <v>6</v>
      </c>
      <c r="AA361" s="10">
        <v>0</v>
      </c>
      <c r="AB361" s="10">
        <v>1</v>
      </c>
      <c r="AC361" s="10">
        <v>0</v>
      </c>
      <c r="AD361" s="12">
        <v>1</v>
      </c>
      <c r="AE361" s="11">
        <v>9.6621408272813394</v>
      </c>
      <c r="AF361" s="11">
        <v>0</v>
      </c>
      <c r="AG361" s="11">
        <v>2.8418061256709821</v>
      </c>
      <c r="AH361" s="13">
        <v>3.2</v>
      </c>
      <c r="AI361" s="1">
        <v>54</v>
      </c>
      <c r="AJ361" s="1" t="s">
        <v>909</v>
      </c>
      <c r="AK361" s="1" t="s">
        <v>983</v>
      </c>
      <c r="AL361" s="1" t="s">
        <v>185</v>
      </c>
      <c r="AM361" s="1" t="s">
        <v>985</v>
      </c>
      <c r="AN361">
        <v>0.90417690417690422</v>
      </c>
      <c r="AO361">
        <v>152.59653870511187</v>
      </c>
    </row>
    <row r="362" spans="1:62" x14ac:dyDescent="0.3">
      <c r="A362" s="1" t="s">
        <v>25</v>
      </c>
      <c r="B362" s="1" t="s">
        <v>83</v>
      </c>
      <c r="C362" s="1" t="s">
        <v>444</v>
      </c>
      <c r="D362" s="1" t="s">
        <v>52</v>
      </c>
      <c r="E362" s="1" t="s">
        <v>46</v>
      </c>
      <c r="F362" s="1">
        <v>16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2">
        <v>15.33</v>
      </c>
      <c r="M362" s="1">
        <v>27</v>
      </c>
      <c r="N362" s="1">
        <v>22</v>
      </c>
      <c r="O362" s="1">
        <v>18</v>
      </c>
      <c r="P362" s="1">
        <v>14</v>
      </c>
      <c r="Q362" s="1">
        <v>13</v>
      </c>
      <c r="R362" s="2">
        <v>7.63</v>
      </c>
      <c r="S362" s="1">
        <v>2</v>
      </c>
      <c r="T362" s="2">
        <v>10.57</v>
      </c>
      <c r="U362" s="2">
        <v>2.67</v>
      </c>
      <c r="V362" s="10">
        <v>5</v>
      </c>
      <c r="W362" s="10">
        <v>2</v>
      </c>
      <c r="X362" s="10">
        <v>0.39700000000000002</v>
      </c>
      <c r="Y362" s="10">
        <v>4</v>
      </c>
      <c r="Z362" s="10">
        <v>1</v>
      </c>
      <c r="AA362" s="10">
        <v>0</v>
      </c>
      <c r="AB362" s="10">
        <v>2</v>
      </c>
      <c r="AC362" s="10">
        <v>0</v>
      </c>
      <c r="AD362" s="12">
        <v>1</v>
      </c>
      <c r="AE362" s="11">
        <v>15.851272015655576</v>
      </c>
      <c r="AF362" s="11">
        <v>1.1741682974559686</v>
      </c>
      <c r="AG362" s="11">
        <v>8.2191780821917799</v>
      </c>
      <c r="AH362" s="13">
        <v>0.9285714285714286</v>
      </c>
      <c r="AI362" s="1">
        <v>54</v>
      </c>
      <c r="AJ362" s="1" t="s">
        <v>909</v>
      </c>
      <c r="AK362" s="1" t="s">
        <v>194</v>
      </c>
      <c r="AL362" s="1" t="s">
        <v>185</v>
      </c>
      <c r="AM362" s="1" t="s">
        <v>709</v>
      </c>
      <c r="AN362">
        <v>0.90417690417690422</v>
      </c>
      <c r="AO362">
        <v>49.229346923787276</v>
      </c>
    </row>
    <row r="363" spans="1:62" x14ac:dyDescent="0.3">
      <c r="A363" s="1" t="s">
        <v>25</v>
      </c>
      <c r="B363" s="1" t="s">
        <v>89</v>
      </c>
      <c r="C363" s="1" t="s">
        <v>445</v>
      </c>
      <c r="D363" s="1" t="s">
        <v>37</v>
      </c>
      <c r="E363" s="1" t="s">
        <v>38</v>
      </c>
      <c r="F363" s="1">
        <v>24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2">
        <v>22.67</v>
      </c>
      <c r="M363" s="1">
        <v>21</v>
      </c>
      <c r="N363" s="1">
        <v>24</v>
      </c>
      <c r="O363" s="1">
        <v>15</v>
      </c>
      <c r="P363" s="1">
        <v>14</v>
      </c>
      <c r="Q363" s="1">
        <v>24</v>
      </c>
      <c r="R363" s="2">
        <v>9.5299999999999994</v>
      </c>
      <c r="S363" s="1">
        <v>2</v>
      </c>
      <c r="T363" s="2">
        <v>5.96</v>
      </c>
      <c r="U363" s="2">
        <v>1.54</v>
      </c>
      <c r="V363" s="10">
        <v>1</v>
      </c>
      <c r="W363" s="10">
        <v>0</v>
      </c>
      <c r="X363" s="10">
        <v>0.247</v>
      </c>
      <c r="Y363" s="10">
        <v>3</v>
      </c>
      <c r="Z363" s="10">
        <v>6</v>
      </c>
      <c r="AA363" s="10">
        <v>0</v>
      </c>
      <c r="AB363" s="10">
        <v>2</v>
      </c>
      <c r="AC363" s="10">
        <v>1</v>
      </c>
      <c r="AD363" s="12">
        <v>0.33333333333333331</v>
      </c>
      <c r="AE363" s="11">
        <v>8.3370092633436244</v>
      </c>
      <c r="AF363" s="11">
        <v>0.79400088222320242</v>
      </c>
      <c r="AG363" s="11">
        <v>5.5580061755624168</v>
      </c>
      <c r="AH363" s="13">
        <v>1.7142857142857142</v>
      </c>
      <c r="AI363" s="1">
        <v>54</v>
      </c>
      <c r="AJ363" s="1" t="s">
        <v>909</v>
      </c>
      <c r="AK363" s="1" t="s">
        <v>195</v>
      </c>
      <c r="AL363" s="1" t="s">
        <v>185</v>
      </c>
      <c r="AM363" s="1" t="s">
        <v>710</v>
      </c>
      <c r="AN363">
        <v>0.90417690417690422</v>
      </c>
      <c r="AO363">
        <v>87.307751171884476</v>
      </c>
    </row>
    <row r="364" spans="1:62" x14ac:dyDescent="0.3">
      <c r="A364" s="1" t="s">
        <v>25</v>
      </c>
      <c r="B364" s="1" t="s">
        <v>166</v>
      </c>
      <c r="C364" s="1" t="s">
        <v>443</v>
      </c>
      <c r="D364" s="1" t="s">
        <v>37</v>
      </c>
      <c r="E364" s="1" t="s">
        <v>46</v>
      </c>
      <c r="F364" s="1">
        <v>10</v>
      </c>
      <c r="G364" s="1">
        <v>1</v>
      </c>
      <c r="H364" s="1">
        <v>1</v>
      </c>
      <c r="I364" s="1">
        <v>0</v>
      </c>
      <c r="J364" s="1">
        <v>0</v>
      </c>
      <c r="K364" s="1">
        <v>0</v>
      </c>
      <c r="L364" s="2">
        <v>15.67</v>
      </c>
      <c r="M364" s="1">
        <v>18</v>
      </c>
      <c r="N364" s="1">
        <v>17</v>
      </c>
      <c r="O364" s="1">
        <v>16</v>
      </c>
      <c r="P364" s="1">
        <v>17</v>
      </c>
      <c r="Q364" s="1">
        <v>22</v>
      </c>
      <c r="R364" s="2">
        <v>12.64</v>
      </c>
      <c r="S364" s="1">
        <v>2</v>
      </c>
      <c r="T364" s="2">
        <v>9.19</v>
      </c>
      <c r="U364" s="2">
        <v>2.23</v>
      </c>
      <c r="V364" s="10">
        <v>2</v>
      </c>
      <c r="W364" s="10">
        <v>0</v>
      </c>
      <c r="X364" s="10">
        <v>0.28100000000000003</v>
      </c>
      <c r="Y364" s="10">
        <v>3</v>
      </c>
      <c r="Z364" s="10">
        <v>2</v>
      </c>
      <c r="AA364" s="10">
        <v>0</v>
      </c>
      <c r="AB364" s="10">
        <v>0</v>
      </c>
      <c r="AC364" s="10">
        <v>0</v>
      </c>
      <c r="AD364" s="12">
        <v>1</v>
      </c>
      <c r="AE364" s="11">
        <v>10.338225909380983</v>
      </c>
      <c r="AF364" s="11">
        <v>1.1486917677089981</v>
      </c>
      <c r="AG364" s="11">
        <v>9.7638800255264826</v>
      </c>
      <c r="AH364" s="13">
        <v>1.2941176470588236</v>
      </c>
      <c r="AI364" s="1">
        <v>54</v>
      </c>
      <c r="AJ364" s="1" t="s">
        <v>909</v>
      </c>
      <c r="AK364" s="1" t="s">
        <v>193</v>
      </c>
      <c r="AL364" s="1" t="s">
        <v>185</v>
      </c>
      <c r="AM364" s="1" t="s">
        <v>708</v>
      </c>
      <c r="AN364">
        <v>0.90417690417690422</v>
      </c>
      <c r="AO364">
        <v>56.621784220286351</v>
      </c>
    </row>
    <row r="365" spans="1:62" x14ac:dyDescent="0.3">
      <c r="A365" s="1" t="s">
        <v>25</v>
      </c>
      <c r="B365" s="1" t="s">
        <v>97</v>
      </c>
      <c r="C365" s="1" t="s">
        <v>1642</v>
      </c>
      <c r="D365" s="1" t="s">
        <v>56</v>
      </c>
      <c r="E365" s="1" t="s">
        <v>46</v>
      </c>
      <c r="F365" s="1">
        <v>4</v>
      </c>
      <c r="G365" s="1">
        <v>4</v>
      </c>
      <c r="H365" s="1">
        <v>3</v>
      </c>
      <c r="I365" s="1">
        <v>0</v>
      </c>
      <c r="J365" s="1">
        <v>0</v>
      </c>
      <c r="K365" s="1">
        <v>0</v>
      </c>
      <c r="L365" s="2">
        <v>15.33</v>
      </c>
      <c r="M365" s="1">
        <v>14</v>
      </c>
      <c r="N365" s="1">
        <v>5</v>
      </c>
      <c r="O365" s="1">
        <v>5</v>
      </c>
      <c r="P365" s="1">
        <v>12</v>
      </c>
      <c r="Q365" s="1">
        <v>18</v>
      </c>
      <c r="R365" s="2">
        <v>10.57</v>
      </c>
      <c r="S365" s="1">
        <v>0</v>
      </c>
      <c r="T365" s="2">
        <v>2.93</v>
      </c>
      <c r="U365" s="2">
        <v>1.7</v>
      </c>
      <c r="V365" s="10">
        <v>4</v>
      </c>
      <c r="W365" s="10">
        <v>0</v>
      </c>
      <c r="X365" s="10">
        <v>0.246</v>
      </c>
      <c r="Y365" s="10">
        <v>3</v>
      </c>
      <c r="Z365" s="10">
        <v>0</v>
      </c>
      <c r="AA365" s="10">
        <v>0</v>
      </c>
      <c r="AB365" s="10">
        <v>0</v>
      </c>
      <c r="AC365" s="10">
        <v>0</v>
      </c>
      <c r="AD365" s="12">
        <v>1</v>
      </c>
      <c r="AE365" s="11">
        <v>8.2191780821917799</v>
      </c>
      <c r="AF365" s="11">
        <v>0</v>
      </c>
      <c r="AG365" s="11">
        <v>7.0450097847358117</v>
      </c>
      <c r="AH365" s="13">
        <v>1.5</v>
      </c>
      <c r="AI365" s="1">
        <v>54</v>
      </c>
      <c r="AJ365" s="1" t="s">
        <v>909</v>
      </c>
      <c r="AK365" s="1" t="s">
        <v>1647</v>
      </c>
      <c r="AL365" s="1" t="s">
        <v>185</v>
      </c>
      <c r="AM365" s="1" t="s">
        <v>1648</v>
      </c>
      <c r="AN365">
        <v>0.90417690417690422</v>
      </c>
      <c r="AO365">
        <v>177.59528907318483</v>
      </c>
    </row>
    <row r="366" spans="1:62" x14ac:dyDescent="0.3">
      <c r="A366" s="1" t="s">
        <v>25</v>
      </c>
      <c r="B366" s="1" t="s">
        <v>48</v>
      </c>
      <c r="C366" s="1" t="s">
        <v>448</v>
      </c>
      <c r="D366" s="1" t="s">
        <v>37</v>
      </c>
      <c r="E366" s="1" t="s">
        <v>38</v>
      </c>
      <c r="F366" s="1">
        <v>12</v>
      </c>
      <c r="G366" s="1">
        <v>1</v>
      </c>
      <c r="H366" s="1">
        <v>0</v>
      </c>
      <c r="I366" s="1">
        <v>2</v>
      </c>
      <c r="J366" s="1">
        <v>0</v>
      </c>
      <c r="K366" s="1">
        <v>0</v>
      </c>
      <c r="L366" s="2">
        <v>10.33</v>
      </c>
      <c r="M366" s="1">
        <v>12</v>
      </c>
      <c r="N366" s="1">
        <v>8</v>
      </c>
      <c r="O366" s="1">
        <v>8</v>
      </c>
      <c r="P366" s="1">
        <v>11</v>
      </c>
      <c r="Q366" s="1">
        <v>10</v>
      </c>
      <c r="R366" s="2">
        <v>8.7100000000000009</v>
      </c>
      <c r="S366" s="1">
        <v>1</v>
      </c>
      <c r="T366" s="2">
        <v>6.97</v>
      </c>
      <c r="U366" s="2">
        <v>2.23</v>
      </c>
      <c r="V366" s="10">
        <v>3</v>
      </c>
      <c r="W366" s="10">
        <v>0</v>
      </c>
      <c r="X366" s="10">
        <v>0.316</v>
      </c>
      <c r="Y366" s="10">
        <v>3</v>
      </c>
      <c r="Z366" s="10">
        <v>0</v>
      </c>
      <c r="AA366" s="10">
        <v>0</v>
      </c>
      <c r="AB366" s="10">
        <v>0</v>
      </c>
      <c r="AC366" s="10">
        <v>1</v>
      </c>
      <c r="AD366" s="12">
        <v>0</v>
      </c>
      <c r="AE366" s="11">
        <v>10.454985479186833</v>
      </c>
      <c r="AF366" s="11">
        <v>0.8712487899322362</v>
      </c>
      <c r="AG366" s="11">
        <v>9.5837366892545965</v>
      </c>
      <c r="AH366" s="13">
        <v>0.90909090909090906</v>
      </c>
      <c r="AI366" s="1">
        <v>54</v>
      </c>
      <c r="AJ366" s="1" t="s">
        <v>909</v>
      </c>
      <c r="AK366" s="1" t="s">
        <v>198</v>
      </c>
      <c r="AL366" s="1" t="s">
        <v>185</v>
      </c>
      <c r="AM366" s="1" t="s">
        <v>713</v>
      </c>
      <c r="AN366">
        <v>0.90417690417690422</v>
      </c>
      <c r="AO366">
        <v>74.656269294753457</v>
      </c>
    </row>
    <row r="367" spans="1:62" x14ac:dyDescent="0.3">
      <c r="A367" s="1" t="s">
        <v>25</v>
      </c>
      <c r="B367" s="1" t="s">
        <v>78</v>
      </c>
      <c r="C367" s="1" t="s">
        <v>1740</v>
      </c>
      <c r="D367" s="1" t="s">
        <v>37</v>
      </c>
      <c r="E367" s="1" t="s">
        <v>46</v>
      </c>
      <c r="F367" s="1">
        <v>4</v>
      </c>
      <c r="G367" s="1">
        <v>3</v>
      </c>
      <c r="H367" s="1">
        <v>0</v>
      </c>
      <c r="I367" s="1">
        <v>1</v>
      </c>
      <c r="J367" s="1">
        <v>0</v>
      </c>
      <c r="K367" s="1">
        <v>0</v>
      </c>
      <c r="L367" s="2">
        <v>9.67</v>
      </c>
      <c r="M367" s="1">
        <v>9</v>
      </c>
      <c r="N367" s="1">
        <v>8</v>
      </c>
      <c r="O367" s="1">
        <v>7</v>
      </c>
      <c r="P367" s="1">
        <v>5</v>
      </c>
      <c r="Q367" s="1">
        <v>9</v>
      </c>
      <c r="R367" s="2">
        <v>8.3800000000000008</v>
      </c>
      <c r="S367" s="1">
        <v>0</v>
      </c>
      <c r="T367" s="2">
        <v>6.52</v>
      </c>
      <c r="U367" s="2">
        <v>1.45</v>
      </c>
      <c r="V367" s="10">
        <v>2</v>
      </c>
      <c r="W367" s="10">
        <v>1</v>
      </c>
      <c r="X367" s="10">
        <v>0.24299999999999999</v>
      </c>
      <c r="Y367" s="10">
        <v>3</v>
      </c>
      <c r="Z367" s="10">
        <v>4</v>
      </c>
      <c r="AA367" s="10">
        <v>1</v>
      </c>
      <c r="AB367" s="10">
        <v>2</v>
      </c>
      <c r="AC367" s="10">
        <v>0</v>
      </c>
      <c r="AD367" s="12">
        <v>0</v>
      </c>
      <c r="AE367" s="11">
        <v>8.3764219234746644</v>
      </c>
      <c r="AF367" s="11">
        <v>0</v>
      </c>
      <c r="AG367" s="11">
        <v>4.6535677352637022</v>
      </c>
      <c r="AH367" s="13">
        <v>1.8</v>
      </c>
      <c r="AI367" s="1">
        <v>54</v>
      </c>
      <c r="AJ367" s="1" t="s">
        <v>909</v>
      </c>
      <c r="AK367" s="1" t="s">
        <v>1755</v>
      </c>
      <c r="AL367" s="1" t="s">
        <v>185</v>
      </c>
      <c r="AM367" s="1" t="s">
        <v>1756</v>
      </c>
      <c r="AN367">
        <v>0.90417690417690422</v>
      </c>
      <c r="AO367">
        <v>79.808925917857607</v>
      </c>
    </row>
    <row r="368" spans="1:62" x14ac:dyDescent="0.3">
      <c r="A368" s="1" t="s">
        <v>25</v>
      </c>
      <c r="B368" s="1" t="s">
        <v>41</v>
      </c>
      <c r="C368" s="1" t="s">
        <v>1850</v>
      </c>
      <c r="D368" s="1" t="s">
        <v>52</v>
      </c>
      <c r="E368" s="1" t="s">
        <v>46</v>
      </c>
      <c r="F368" s="1">
        <v>4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2">
        <v>3</v>
      </c>
      <c r="M368" s="1">
        <v>7</v>
      </c>
      <c r="N368" s="1">
        <v>7</v>
      </c>
      <c r="O368" s="1">
        <v>3</v>
      </c>
      <c r="P368" s="1">
        <v>5</v>
      </c>
      <c r="Q368" s="1">
        <v>3</v>
      </c>
      <c r="R368" s="2">
        <v>9</v>
      </c>
      <c r="S368" s="1">
        <v>0</v>
      </c>
      <c r="T368" s="2">
        <v>9</v>
      </c>
      <c r="U368" s="2">
        <v>4</v>
      </c>
      <c r="V368" s="10">
        <v>2</v>
      </c>
      <c r="W368" s="10">
        <v>0</v>
      </c>
      <c r="X368" s="10">
        <v>0.438</v>
      </c>
      <c r="Y368" s="10">
        <v>3</v>
      </c>
      <c r="Z368" s="10">
        <v>1</v>
      </c>
      <c r="AA368" s="10">
        <v>0</v>
      </c>
      <c r="AB368" s="10">
        <v>1</v>
      </c>
      <c r="AC368" s="10">
        <v>0</v>
      </c>
      <c r="AD368" s="12">
        <v>1</v>
      </c>
      <c r="AE368" s="11">
        <v>21</v>
      </c>
      <c r="AF368" s="11">
        <v>0</v>
      </c>
      <c r="AG368" s="11">
        <v>15</v>
      </c>
      <c r="AH368" s="13">
        <v>0.6</v>
      </c>
      <c r="AI368" s="1">
        <v>54</v>
      </c>
      <c r="AJ368" s="1" t="s">
        <v>909</v>
      </c>
      <c r="AK368" s="1" t="s">
        <v>1860</v>
      </c>
      <c r="AL368" s="1" t="s">
        <v>185</v>
      </c>
      <c r="AM368" s="1" t="s">
        <v>1861</v>
      </c>
      <c r="AN368">
        <v>0.90417690417690422</v>
      </c>
      <c r="AO368">
        <v>57.817132998270168</v>
      </c>
    </row>
    <row r="369" spans="1:41" x14ac:dyDescent="0.3">
      <c r="A369" s="1" t="s">
        <v>25</v>
      </c>
      <c r="B369" s="1" t="s">
        <v>47</v>
      </c>
      <c r="C369" s="1" t="s">
        <v>442</v>
      </c>
      <c r="D369" s="1" t="s">
        <v>37</v>
      </c>
      <c r="E369" s="1" t="s">
        <v>46</v>
      </c>
      <c r="F369" s="1">
        <v>21</v>
      </c>
      <c r="G369" s="1">
        <v>1</v>
      </c>
      <c r="H369" s="1">
        <v>1</v>
      </c>
      <c r="I369" s="1">
        <v>1</v>
      </c>
      <c r="J369" s="1">
        <v>0</v>
      </c>
      <c r="K369" s="1">
        <v>0</v>
      </c>
      <c r="L369" s="2">
        <v>21.67</v>
      </c>
      <c r="M369" s="1">
        <v>39</v>
      </c>
      <c r="N369" s="1">
        <v>33</v>
      </c>
      <c r="O369" s="1">
        <v>27</v>
      </c>
      <c r="P369" s="1">
        <v>15</v>
      </c>
      <c r="Q369" s="1">
        <v>24</v>
      </c>
      <c r="R369" s="2">
        <v>9.9700000000000006</v>
      </c>
      <c r="S369" s="1">
        <v>4</v>
      </c>
      <c r="T369" s="2">
        <v>11.22</v>
      </c>
      <c r="U369" s="2">
        <v>2.4900000000000002</v>
      </c>
      <c r="V369" s="10">
        <v>5</v>
      </c>
      <c r="W369" s="10">
        <v>3</v>
      </c>
      <c r="X369" s="10">
        <v>0.38600000000000001</v>
      </c>
      <c r="Y369" s="10">
        <v>2</v>
      </c>
      <c r="Z369" s="10">
        <v>5</v>
      </c>
      <c r="AA369" s="10">
        <v>0</v>
      </c>
      <c r="AB369" s="10">
        <v>2</v>
      </c>
      <c r="AC369" s="10">
        <v>0</v>
      </c>
      <c r="AD369" s="12">
        <v>0.5</v>
      </c>
      <c r="AE369" s="11">
        <v>16.197508075680663</v>
      </c>
      <c r="AF369" s="11">
        <v>1.6612828795569912</v>
      </c>
      <c r="AG369" s="11">
        <v>6.2298107983387165</v>
      </c>
      <c r="AH369" s="13">
        <v>1.6</v>
      </c>
      <c r="AI369" s="1">
        <v>54</v>
      </c>
      <c r="AJ369" s="1" t="s">
        <v>909</v>
      </c>
      <c r="AK369" s="1" t="s">
        <v>192</v>
      </c>
      <c r="AL369" s="1" t="s">
        <v>185</v>
      </c>
      <c r="AM369" s="1" t="s">
        <v>707</v>
      </c>
      <c r="AN369">
        <v>0.90417690417690422</v>
      </c>
      <c r="AO369">
        <v>46.377379410377138</v>
      </c>
    </row>
    <row r="370" spans="1:41" x14ac:dyDescent="0.3">
      <c r="A370" s="1" t="s">
        <v>25</v>
      </c>
      <c r="B370" s="1" t="s">
        <v>970</v>
      </c>
      <c r="C370" s="1" t="s">
        <v>435</v>
      </c>
      <c r="D370" s="1" t="s">
        <v>56</v>
      </c>
      <c r="E370" s="1" t="s">
        <v>46</v>
      </c>
      <c r="F370" s="1">
        <v>12</v>
      </c>
      <c r="G370" s="1">
        <v>0</v>
      </c>
      <c r="H370" s="1">
        <v>1</v>
      </c>
      <c r="I370" s="1">
        <v>0</v>
      </c>
      <c r="J370" s="1">
        <v>2</v>
      </c>
      <c r="K370" s="1">
        <v>0</v>
      </c>
      <c r="L370" s="2">
        <v>19.670000000000002</v>
      </c>
      <c r="M370" s="1">
        <v>14</v>
      </c>
      <c r="N370" s="1">
        <v>10</v>
      </c>
      <c r="O370" s="1">
        <v>9</v>
      </c>
      <c r="P370" s="1">
        <v>11</v>
      </c>
      <c r="Q370" s="1">
        <v>14</v>
      </c>
      <c r="R370" s="2">
        <v>6.41</v>
      </c>
      <c r="S370" s="1">
        <v>0</v>
      </c>
      <c r="T370" s="2">
        <v>4.12</v>
      </c>
      <c r="U370" s="2">
        <v>1.27</v>
      </c>
      <c r="V370" s="10">
        <v>0</v>
      </c>
      <c r="W370" s="10">
        <v>0</v>
      </c>
      <c r="X370" s="10">
        <v>0.2</v>
      </c>
      <c r="Y370" s="10">
        <v>2</v>
      </c>
      <c r="Z370" s="10">
        <v>5</v>
      </c>
      <c r="AA370" s="10">
        <v>0</v>
      </c>
      <c r="AB370" s="10">
        <v>2</v>
      </c>
      <c r="AC370" s="10">
        <v>0</v>
      </c>
      <c r="AD370" s="12">
        <v>1</v>
      </c>
      <c r="AE370" s="11">
        <v>6.4056939501779357</v>
      </c>
      <c r="AF370" s="11">
        <v>0</v>
      </c>
      <c r="AG370" s="11">
        <v>5.0330452465683777</v>
      </c>
      <c r="AH370" s="13">
        <v>1.2727272727272727</v>
      </c>
      <c r="AI370" s="1">
        <v>54</v>
      </c>
      <c r="AJ370" s="1" t="s">
        <v>909</v>
      </c>
      <c r="AK370" s="1" t="s">
        <v>184</v>
      </c>
      <c r="AL370" s="1" t="s">
        <v>185</v>
      </c>
      <c r="AM370" s="1" t="s">
        <v>700</v>
      </c>
      <c r="AN370">
        <v>0.90417690417690422</v>
      </c>
      <c r="AO370">
        <v>126.29956237486201</v>
      </c>
    </row>
    <row r="371" spans="1:41" x14ac:dyDescent="0.3">
      <c r="A371" s="1" t="s">
        <v>25</v>
      </c>
      <c r="B371" s="1" t="s">
        <v>970</v>
      </c>
      <c r="C371" s="1" t="s">
        <v>441</v>
      </c>
      <c r="D371" s="1" t="s">
        <v>56</v>
      </c>
      <c r="E371" s="1" t="s">
        <v>46</v>
      </c>
      <c r="F371" s="1">
        <v>11</v>
      </c>
      <c r="G371" s="1">
        <v>0</v>
      </c>
      <c r="H371" s="1">
        <v>1</v>
      </c>
      <c r="I371" s="1">
        <v>1</v>
      </c>
      <c r="J371" s="1">
        <v>1</v>
      </c>
      <c r="K371" s="1">
        <v>0</v>
      </c>
      <c r="L371" s="2">
        <v>16</v>
      </c>
      <c r="M371" s="1">
        <v>34</v>
      </c>
      <c r="N371" s="1">
        <v>16</v>
      </c>
      <c r="O371" s="1">
        <v>14</v>
      </c>
      <c r="P371" s="1">
        <v>3</v>
      </c>
      <c r="Q371" s="1">
        <v>16</v>
      </c>
      <c r="R371" s="2">
        <v>9</v>
      </c>
      <c r="S371" s="1">
        <v>0</v>
      </c>
      <c r="T371" s="2">
        <v>7.88</v>
      </c>
      <c r="U371" s="2">
        <v>2.31</v>
      </c>
      <c r="V371" s="10">
        <v>5</v>
      </c>
      <c r="W371" s="10">
        <v>1</v>
      </c>
      <c r="X371" s="10">
        <v>0.42</v>
      </c>
      <c r="Y371" s="10">
        <v>2</v>
      </c>
      <c r="Z371" s="10">
        <v>5</v>
      </c>
      <c r="AA371" s="10">
        <v>1</v>
      </c>
      <c r="AB371" s="10">
        <v>0</v>
      </c>
      <c r="AC371" s="10">
        <v>0</v>
      </c>
      <c r="AD371" s="12">
        <v>0.5</v>
      </c>
      <c r="AE371" s="11">
        <v>19.125</v>
      </c>
      <c r="AF371" s="11">
        <v>0</v>
      </c>
      <c r="AG371" s="11">
        <v>1.6875</v>
      </c>
      <c r="AH371" s="13">
        <v>5.333333333333333</v>
      </c>
      <c r="AI371" s="1">
        <v>54</v>
      </c>
      <c r="AJ371" s="1" t="s">
        <v>909</v>
      </c>
      <c r="AK371" s="1" t="s">
        <v>191</v>
      </c>
      <c r="AL371" s="1" t="s">
        <v>185</v>
      </c>
      <c r="AM371" s="1" t="s">
        <v>706</v>
      </c>
      <c r="AN371">
        <v>0.90417690417690422</v>
      </c>
      <c r="AO371">
        <v>66.034796571628362</v>
      </c>
    </row>
    <row r="372" spans="1:41" x14ac:dyDescent="0.3">
      <c r="A372" s="1" t="s">
        <v>25</v>
      </c>
      <c r="B372" s="1" t="s">
        <v>970</v>
      </c>
      <c r="C372" s="1" t="s">
        <v>436</v>
      </c>
      <c r="D372" s="1" t="s">
        <v>52</v>
      </c>
      <c r="E372" s="1" t="s">
        <v>38</v>
      </c>
      <c r="F372" s="1">
        <v>2</v>
      </c>
      <c r="G372" s="1">
        <v>2</v>
      </c>
      <c r="H372" s="1">
        <v>0</v>
      </c>
      <c r="I372" s="1">
        <v>1</v>
      </c>
      <c r="J372" s="1">
        <v>0</v>
      </c>
      <c r="K372" s="1">
        <v>0</v>
      </c>
      <c r="L372" s="2">
        <v>7.33</v>
      </c>
      <c r="M372" s="1">
        <v>14</v>
      </c>
      <c r="N372" s="1">
        <v>10</v>
      </c>
      <c r="O372" s="1">
        <v>9</v>
      </c>
      <c r="P372" s="1">
        <v>3</v>
      </c>
      <c r="Q372" s="1">
        <v>4</v>
      </c>
      <c r="R372" s="2">
        <v>4.91</v>
      </c>
      <c r="S372" s="1">
        <v>0</v>
      </c>
      <c r="T372" s="2">
        <v>11.05</v>
      </c>
      <c r="U372" s="2">
        <v>2.3199999999999998</v>
      </c>
      <c r="V372" s="10">
        <v>2</v>
      </c>
      <c r="W372" s="10">
        <v>0</v>
      </c>
      <c r="X372" s="10">
        <v>0.41199999999999998</v>
      </c>
      <c r="Y372" s="10">
        <v>2</v>
      </c>
      <c r="Z372" s="10">
        <v>1</v>
      </c>
      <c r="AA372" s="10">
        <v>0</v>
      </c>
      <c r="AB372" s="10">
        <v>0</v>
      </c>
      <c r="AC372" s="10">
        <v>0</v>
      </c>
      <c r="AD372" s="12">
        <v>0</v>
      </c>
      <c r="AE372" s="11">
        <v>17.189631650750343</v>
      </c>
      <c r="AF372" s="11">
        <v>0</v>
      </c>
      <c r="AG372" s="11">
        <v>3.6834924965893587</v>
      </c>
      <c r="AH372" s="13">
        <v>1.3333333333333333</v>
      </c>
      <c r="AI372" s="1">
        <v>54</v>
      </c>
      <c r="AJ372" s="1" t="s">
        <v>909</v>
      </c>
      <c r="AK372" s="1" t="s">
        <v>186</v>
      </c>
      <c r="AL372" s="1" t="s">
        <v>185</v>
      </c>
      <c r="AM372" s="1" t="s">
        <v>701</v>
      </c>
      <c r="AN372">
        <v>0.90417690417690422</v>
      </c>
      <c r="AO372">
        <v>47.090877555152176</v>
      </c>
    </row>
    <row r="373" spans="1:41" x14ac:dyDescent="0.3">
      <c r="A373" s="1" t="s">
        <v>25</v>
      </c>
      <c r="B373" s="1" t="s">
        <v>54</v>
      </c>
      <c r="C373" s="1" t="s">
        <v>2074</v>
      </c>
      <c r="D373" s="1" t="s">
        <v>37</v>
      </c>
      <c r="E373" s="1" t="s">
        <v>46</v>
      </c>
      <c r="F373" s="1">
        <v>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2">
        <v>3</v>
      </c>
      <c r="M373" s="1">
        <v>5</v>
      </c>
      <c r="N373" s="1">
        <v>5</v>
      </c>
      <c r="O373" s="1">
        <v>5</v>
      </c>
      <c r="P373" s="1">
        <v>1</v>
      </c>
      <c r="Q373" s="1">
        <v>4</v>
      </c>
      <c r="R373" s="2">
        <v>12</v>
      </c>
      <c r="S373" s="1">
        <v>0</v>
      </c>
      <c r="T373" s="2">
        <v>15</v>
      </c>
      <c r="U373" s="2">
        <v>2</v>
      </c>
      <c r="V373" s="10">
        <v>1</v>
      </c>
      <c r="W373" s="10">
        <v>0</v>
      </c>
      <c r="X373" s="10">
        <v>0.41699999999999998</v>
      </c>
      <c r="Y373" s="10">
        <v>2</v>
      </c>
      <c r="Z373" s="10">
        <v>1</v>
      </c>
      <c r="AA373" s="10">
        <v>0</v>
      </c>
      <c r="AB373" s="10">
        <v>1</v>
      </c>
      <c r="AC373" s="10">
        <v>0</v>
      </c>
      <c r="AD373" s="12">
        <v>0</v>
      </c>
      <c r="AE373" s="11">
        <v>15</v>
      </c>
      <c r="AF373" s="11">
        <v>0</v>
      </c>
      <c r="AG373" s="11">
        <v>3</v>
      </c>
      <c r="AH373" s="13">
        <v>4</v>
      </c>
      <c r="AI373" s="1">
        <v>54</v>
      </c>
      <c r="AJ373" s="1" t="s">
        <v>909</v>
      </c>
      <c r="AK373" s="1" t="s">
        <v>2085</v>
      </c>
      <c r="AL373" s="1" t="s">
        <v>185</v>
      </c>
      <c r="AM373" s="1" t="s">
        <v>2086</v>
      </c>
      <c r="AN373">
        <v>0.90417690417690422</v>
      </c>
      <c r="AO373">
        <v>34.690279798962102</v>
      </c>
    </row>
    <row r="374" spans="1:41" x14ac:dyDescent="0.3">
      <c r="A374" s="1" t="s">
        <v>25</v>
      </c>
      <c r="B374" s="1" t="s">
        <v>131</v>
      </c>
      <c r="C374" s="1" t="s">
        <v>2102</v>
      </c>
      <c r="D374" s="1" t="s">
        <v>37</v>
      </c>
      <c r="E374" s="1" t="s">
        <v>46</v>
      </c>
      <c r="F374" s="1">
        <v>2</v>
      </c>
      <c r="G374" s="1">
        <v>2</v>
      </c>
      <c r="H374" s="1">
        <v>2</v>
      </c>
      <c r="I374" s="1">
        <v>0</v>
      </c>
      <c r="J374" s="1">
        <v>0</v>
      </c>
      <c r="K374" s="1">
        <v>1</v>
      </c>
      <c r="L374" s="2">
        <v>14</v>
      </c>
      <c r="M374" s="1">
        <v>6</v>
      </c>
      <c r="N374" s="1">
        <v>4</v>
      </c>
      <c r="O374" s="1">
        <v>2</v>
      </c>
      <c r="P374" s="1">
        <v>2</v>
      </c>
      <c r="Q374" s="1">
        <v>7</v>
      </c>
      <c r="R374" s="2">
        <v>4.5</v>
      </c>
      <c r="S374" s="1">
        <v>1</v>
      </c>
      <c r="T374" s="2">
        <v>1.29</v>
      </c>
      <c r="U374" s="2">
        <v>0.56999999999999995</v>
      </c>
      <c r="V374" s="10">
        <v>0</v>
      </c>
      <c r="W374" s="10">
        <v>0</v>
      </c>
      <c r="X374" s="10">
        <v>0.122</v>
      </c>
      <c r="Y374" s="10">
        <v>1</v>
      </c>
      <c r="Z374" s="10">
        <v>0</v>
      </c>
      <c r="AA374" s="10">
        <v>0</v>
      </c>
      <c r="AB374" s="10">
        <v>0</v>
      </c>
      <c r="AC374" s="10">
        <v>0</v>
      </c>
      <c r="AD374" s="12">
        <v>1</v>
      </c>
      <c r="AE374" s="11">
        <v>3.8571428571428568</v>
      </c>
      <c r="AF374" s="11">
        <v>0.64285714285714279</v>
      </c>
      <c r="AG374" s="11">
        <v>1.2857142857142856</v>
      </c>
      <c r="AH374" s="13">
        <v>3.5</v>
      </c>
      <c r="AI374" s="1">
        <v>54</v>
      </c>
      <c r="AJ374" s="1" t="s">
        <v>909</v>
      </c>
      <c r="AK374" s="1" t="s">
        <v>2120</v>
      </c>
      <c r="AL374" s="1" t="s">
        <v>185</v>
      </c>
      <c r="AM374" s="1" t="s">
        <v>2121</v>
      </c>
      <c r="AN374">
        <v>0.90417690417690422</v>
      </c>
      <c r="AO374">
        <v>403.37534649955927</v>
      </c>
    </row>
    <row r="375" spans="1:41" x14ac:dyDescent="0.3">
      <c r="A375" s="1" t="s">
        <v>25</v>
      </c>
      <c r="B375" s="1" t="s">
        <v>43</v>
      </c>
      <c r="C375" s="1" t="s">
        <v>1674</v>
      </c>
      <c r="D375" s="1" t="s">
        <v>37</v>
      </c>
      <c r="E375" s="1" t="s">
        <v>46</v>
      </c>
      <c r="F375" s="1">
        <v>4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2">
        <v>6</v>
      </c>
      <c r="M375" s="1">
        <v>6</v>
      </c>
      <c r="N375" s="1">
        <v>12</v>
      </c>
      <c r="O375" s="1">
        <v>12</v>
      </c>
      <c r="P375" s="1">
        <v>11</v>
      </c>
      <c r="Q375" s="1">
        <v>8</v>
      </c>
      <c r="R375" s="2">
        <v>12</v>
      </c>
      <c r="S375" s="1">
        <v>2</v>
      </c>
      <c r="T375" s="2">
        <v>18</v>
      </c>
      <c r="U375" s="2">
        <v>2.83</v>
      </c>
      <c r="V375" s="10">
        <v>2</v>
      </c>
      <c r="W375" s="10">
        <v>0</v>
      </c>
      <c r="X375" s="10">
        <v>0.26100000000000001</v>
      </c>
      <c r="Y375" s="10">
        <v>1</v>
      </c>
      <c r="Z375" s="10">
        <v>2</v>
      </c>
      <c r="AA375" s="10">
        <v>0</v>
      </c>
      <c r="AB375" s="10">
        <v>1</v>
      </c>
      <c r="AC375" s="10">
        <v>0</v>
      </c>
      <c r="AD375" s="12">
        <v>0</v>
      </c>
      <c r="AE375" s="11">
        <v>9</v>
      </c>
      <c r="AF375" s="11">
        <v>3</v>
      </c>
      <c r="AG375" s="11">
        <v>16.5</v>
      </c>
      <c r="AH375" s="13">
        <v>0.72727272727272729</v>
      </c>
      <c r="AI375" s="1">
        <v>54</v>
      </c>
      <c r="AJ375" s="1" t="s">
        <v>909</v>
      </c>
      <c r="AK375" s="1" t="s">
        <v>1680</v>
      </c>
      <c r="AL375" s="1" t="s">
        <v>185</v>
      </c>
      <c r="AM375" s="1" t="s">
        <v>1681</v>
      </c>
      <c r="AN375">
        <v>0.90417690417690422</v>
      </c>
      <c r="AO375">
        <v>28.908566499135084</v>
      </c>
    </row>
    <row r="376" spans="1:41" x14ac:dyDescent="0.3">
      <c r="A376" s="1" t="s">
        <v>25</v>
      </c>
      <c r="B376" s="1" t="s">
        <v>123</v>
      </c>
      <c r="C376" s="1" t="s">
        <v>1662</v>
      </c>
      <c r="D376" s="1" t="s">
        <v>56</v>
      </c>
      <c r="E376" s="1" t="s">
        <v>38</v>
      </c>
      <c r="F376" s="1">
        <v>6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2">
        <v>5</v>
      </c>
      <c r="M376" s="1">
        <v>6</v>
      </c>
      <c r="N376" s="1">
        <v>6</v>
      </c>
      <c r="O376" s="1">
        <v>6</v>
      </c>
      <c r="P376" s="1">
        <v>9</v>
      </c>
      <c r="Q376" s="1">
        <v>7</v>
      </c>
      <c r="R376" s="2">
        <v>12.6</v>
      </c>
      <c r="S376" s="1">
        <v>1</v>
      </c>
      <c r="T376" s="2">
        <v>10.8</v>
      </c>
      <c r="U376" s="2">
        <v>3</v>
      </c>
      <c r="V376" s="10">
        <v>1</v>
      </c>
      <c r="W376" s="10">
        <v>0</v>
      </c>
      <c r="X376" s="10">
        <v>0.28599999999999998</v>
      </c>
      <c r="Y376" s="10">
        <v>1</v>
      </c>
      <c r="Z376" s="10">
        <v>5</v>
      </c>
      <c r="AA376" s="10">
        <v>0</v>
      </c>
      <c r="AB376" s="10">
        <v>0</v>
      </c>
      <c r="AC376" s="10">
        <v>0</v>
      </c>
      <c r="AD376" s="12">
        <v>0</v>
      </c>
      <c r="AE376" s="11">
        <v>10.799999999999999</v>
      </c>
      <c r="AF376" s="11">
        <v>1.8</v>
      </c>
      <c r="AG376" s="11">
        <v>16.2</v>
      </c>
      <c r="AH376" s="13">
        <v>0.77777777777777779</v>
      </c>
      <c r="AI376" s="1">
        <v>54</v>
      </c>
      <c r="AJ376" s="1" t="s">
        <v>909</v>
      </c>
      <c r="AK376" s="1" t="s">
        <v>1667</v>
      </c>
      <c r="AL376" s="1" t="s">
        <v>185</v>
      </c>
      <c r="AM376" s="1" t="s">
        <v>1668</v>
      </c>
      <c r="AN376">
        <v>0.90417690417690422</v>
      </c>
      <c r="AO376">
        <v>48.180944165225135</v>
      </c>
    </row>
    <row r="377" spans="1:41" x14ac:dyDescent="0.3">
      <c r="A377" s="1" t="s">
        <v>25</v>
      </c>
      <c r="B377" s="1" t="s">
        <v>970</v>
      </c>
      <c r="C377" s="1" t="s">
        <v>1890</v>
      </c>
      <c r="D377" s="1" t="s">
        <v>56</v>
      </c>
      <c r="E377" s="1" t="s">
        <v>46</v>
      </c>
      <c r="F377" s="1">
        <v>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2">
        <v>4.67</v>
      </c>
      <c r="M377" s="1">
        <v>3</v>
      </c>
      <c r="N377" s="1">
        <v>0</v>
      </c>
      <c r="O377" s="1">
        <v>0</v>
      </c>
      <c r="P377" s="1">
        <v>1</v>
      </c>
      <c r="Q377" s="1">
        <v>8</v>
      </c>
      <c r="R377" s="2">
        <v>15.43</v>
      </c>
      <c r="S377" s="1">
        <v>0</v>
      </c>
      <c r="T377" s="2">
        <v>0</v>
      </c>
      <c r="U377" s="2">
        <v>0.86</v>
      </c>
      <c r="V377" s="10">
        <v>2</v>
      </c>
      <c r="W377" s="10">
        <v>0</v>
      </c>
      <c r="X377" s="10">
        <v>0.17599999999999999</v>
      </c>
      <c r="Y377" s="10">
        <v>1</v>
      </c>
      <c r="Z377" s="10">
        <v>1</v>
      </c>
      <c r="AA377" s="10">
        <v>0</v>
      </c>
      <c r="AB377" s="10">
        <v>0</v>
      </c>
      <c r="AC377" s="10">
        <v>0</v>
      </c>
      <c r="AD377" s="12">
        <v>1</v>
      </c>
      <c r="AE377" s="11">
        <v>5.7815845824411127</v>
      </c>
      <c r="AF377" s="11">
        <v>0</v>
      </c>
      <c r="AG377" s="11">
        <v>1.9271948608137046</v>
      </c>
      <c r="AH377" s="13">
        <v>8</v>
      </c>
      <c r="AI377" s="1">
        <v>54</v>
      </c>
      <c r="AJ377" s="1" t="s">
        <v>909</v>
      </c>
      <c r="AK377" s="1" t="s">
        <v>1891</v>
      </c>
      <c r="AL377" s="1" t="s">
        <v>185</v>
      </c>
      <c r="AM377" s="1" t="s">
        <v>1892</v>
      </c>
      <c r="AN377">
        <v>0.90417690417690422</v>
      </c>
      <c r="AO377">
        <v>1500</v>
      </c>
    </row>
    <row r="378" spans="1:41" x14ac:dyDescent="0.3">
      <c r="A378" s="1" t="s">
        <v>25</v>
      </c>
      <c r="B378" s="1" t="s">
        <v>68</v>
      </c>
      <c r="C378" s="1" t="s">
        <v>2158</v>
      </c>
      <c r="D378" s="1" t="s">
        <v>56</v>
      </c>
      <c r="E378" s="1" t="s">
        <v>46</v>
      </c>
      <c r="F378" s="1">
        <v>1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2">
        <v>3.67</v>
      </c>
      <c r="M378" s="1">
        <v>4</v>
      </c>
      <c r="N378" s="1">
        <v>2</v>
      </c>
      <c r="O378" s="1">
        <v>1</v>
      </c>
      <c r="P378" s="1">
        <v>3</v>
      </c>
      <c r="Q378" s="1">
        <v>5</v>
      </c>
      <c r="R378" s="2">
        <v>12.27</v>
      </c>
      <c r="S378" s="1">
        <v>0</v>
      </c>
      <c r="T378" s="2">
        <v>2.4500000000000002</v>
      </c>
      <c r="U378" s="2">
        <v>1.91</v>
      </c>
      <c r="V378" s="10">
        <v>0</v>
      </c>
      <c r="W378" s="10">
        <v>0</v>
      </c>
      <c r="X378" s="10">
        <v>0.28599999999999998</v>
      </c>
      <c r="Y378" s="10">
        <v>1</v>
      </c>
      <c r="Z378" s="10">
        <v>2</v>
      </c>
      <c r="AA378" s="10">
        <v>0</v>
      </c>
      <c r="AB378" s="10">
        <v>0</v>
      </c>
      <c r="AC378" s="10">
        <v>0</v>
      </c>
      <c r="AD378" s="12">
        <v>0</v>
      </c>
      <c r="AE378" s="11">
        <v>9.8092643051771127</v>
      </c>
      <c r="AF378" s="11">
        <v>0</v>
      </c>
      <c r="AG378" s="11">
        <v>7.3569482288828336</v>
      </c>
      <c r="AH378" s="13">
        <v>1.6666666666666667</v>
      </c>
      <c r="AI378" s="1">
        <v>54</v>
      </c>
      <c r="AJ378" s="1" t="s">
        <v>909</v>
      </c>
      <c r="AK378" s="1" t="s">
        <v>2170</v>
      </c>
      <c r="AL378" s="1" t="s">
        <v>185</v>
      </c>
      <c r="AM378" s="1" t="s">
        <v>2171</v>
      </c>
      <c r="AN378">
        <v>0.90417690417690422</v>
      </c>
      <c r="AO378">
        <v>212.38946815691082</v>
      </c>
    </row>
    <row r="379" spans="1:41" x14ac:dyDescent="0.3">
      <c r="A379" s="1" t="s">
        <v>25</v>
      </c>
      <c r="B379" s="1" t="s">
        <v>970</v>
      </c>
      <c r="C379" s="1" t="s">
        <v>446</v>
      </c>
      <c r="D379" s="1" t="s">
        <v>37</v>
      </c>
      <c r="E379" s="1" t="s">
        <v>46</v>
      </c>
      <c r="F379" s="1">
        <v>3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2">
        <v>2.67</v>
      </c>
      <c r="M379" s="1">
        <v>1</v>
      </c>
      <c r="N379" s="1">
        <v>2</v>
      </c>
      <c r="O379" s="1">
        <v>2</v>
      </c>
      <c r="P379" s="1">
        <v>4</v>
      </c>
      <c r="Q379" s="1">
        <v>4</v>
      </c>
      <c r="R379" s="2">
        <v>13.5</v>
      </c>
      <c r="S379" s="1">
        <v>0</v>
      </c>
      <c r="T379" s="2">
        <v>6.75</v>
      </c>
      <c r="U379" s="2">
        <v>1.88</v>
      </c>
      <c r="V379" s="10">
        <v>1</v>
      </c>
      <c r="W379" s="10">
        <v>0</v>
      </c>
      <c r="X379" s="10">
        <v>0.111</v>
      </c>
      <c r="Y379" s="10">
        <v>1</v>
      </c>
      <c r="Z379" s="10">
        <v>3</v>
      </c>
      <c r="AA379" s="10">
        <v>0</v>
      </c>
      <c r="AB379" s="10">
        <v>0</v>
      </c>
      <c r="AC379" s="10">
        <v>0</v>
      </c>
      <c r="AD379" s="12">
        <v>0</v>
      </c>
      <c r="AE379" s="11">
        <v>3.3707865168539328</v>
      </c>
      <c r="AF379" s="11">
        <v>0</v>
      </c>
      <c r="AG379" s="11">
        <v>13.483146067415731</v>
      </c>
      <c r="AH379" s="13">
        <v>1</v>
      </c>
      <c r="AI379" s="1">
        <v>54</v>
      </c>
      <c r="AJ379" s="1" t="s">
        <v>909</v>
      </c>
      <c r="AK379" s="1" t="s">
        <v>196</v>
      </c>
      <c r="AL379" s="1" t="s">
        <v>185</v>
      </c>
      <c r="AM379" s="1" t="s">
        <v>711</v>
      </c>
      <c r="AN379">
        <v>0.90417690417690422</v>
      </c>
      <c r="AO379">
        <v>77.089510664360233</v>
      </c>
    </row>
    <row r="380" spans="1:41" x14ac:dyDescent="0.3">
      <c r="A380" s="1" t="s">
        <v>25</v>
      </c>
      <c r="B380" s="1" t="s">
        <v>70</v>
      </c>
      <c r="C380" s="1" t="s">
        <v>2242</v>
      </c>
      <c r="D380" s="1" t="s">
        <v>56</v>
      </c>
      <c r="E380" s="1" t="s">
        <v>46</v>
      </c>
      <c r="F380" s="1">
        <v>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2">
        <v>0</v>
      </c>
      <c r="M380" s="1">
        <v>3</v>
      </c>
      <c r="N380" s="1">
        <v>4</v>
      </c>
      <c r="O380" s="1">
        <v>4</v>
      </c>
      <c r="P380" s="1">
        <v>0</v>
      </c>
      <c r="Q380" s="1">
        <v>0</v>
      </c>
      <c r="R380" s="2">
        <v>0</v>
      </c>
      <c r="S380" s="1">
        <v>0</v>
      </c>
      <c r="T380" s="2">
        <v>1000</v>
      </c>
      <c r="U380" s="2">
        <v>0</v>
      </c>
      <c r="V380" s="10">
        <v>1</v>
      </c>
      <c r="W380" s="10">
        <v>0</v>
      </c>
      <c r="X380" s="10">
        <v>1</v>
      </c>
      <c r="Y380" s="10">
        <v>1</v>
      </c>
      <c r="Z380" s="10">
        <v>0</v>
      </c>
      <c r="AA380" s="10">
        <v>0</v>
      </c>
      <c r="AB380" s="10">
        <v>0</v>
      </c>
      <c r="AC380" s="10">
        <v>0</v>
      </c>
      <c r="AD380" s="12">
        <v>0</v>
      </c>
      <c r="AE380" s="11" t="e">
        <v>#NUM!</v>
      </c>
      <c r="AF380" s="11" t="e">
        <v>#NUM!</v>
      </c>
      <c r="AG380" s="11" t="e">
        <v>#NUM!</v>
      </c>
      <c r="AH380" s="13" t="e">
        <v>#NUM!</v>
      </c>
      <c r="AI380" s="1">
        <v>54</v>
      </c>
      <c r="AJ380" s="1" t="s">
        <v>909</v>
      </c>
      <c r="AK380" s="1" t="s">
        <v>2251</v>
      </c>
      <c r="AL380" s="1" t="s">
        <v>185</v>
      </c>
      <c r="AM380" s="1" t="s">
        <v>2252</v>
      </c>
      <c r="AN380">
        <v>0.90417690417690422</v>
      </c>
      <c r="AO380">
        <v>0.52035419698443153</v>
      </c>
    </row>
    <row r="381" spans="1:41" x14ac:dyDescent="0.3">
      <c r="A381" s="1" t="s">
        <v>25</v>
      </c>
      <c r="B381" s="1" t="s">
        <v>64</v>
      </c>
      <c r="C381" s="1" t="s">
        <v>1660</v>
      </c>
      <c r="D381" s="1" t="s">
        <v>56</v>
      </c>
      <c r="E381" s="1" t="s">
        <v>46</v>
      </c>
      <c r="F381" s="1">
        <v>8</v>
      </c>
      <c r="G381" s="1">
        <v>0</v>
      </c>
      <c r="H381" s="1">
        <v>2</v>
      </c>
      <c r="I381" s="1">
        <v>0</v>
      </c>
      <c r="J381" s="1">
        <v>2</v>
      </c>
      <c r="K381" s="1">
        <v>0</v>
      </c>
      <c r="L381" s="2">
        <v>14</v>
      </c>
      <c r="M381" s="1">
        <v>6</v>
      </c>
      <c r="N381" s="1">
        <v>3</v>
      </c>
      <c r="O381" s="1">
        <v>2</v>
      </c>
      <c r="P381" s="1">
        <v>6</v>
      </c>
      <c r="Q381" s="1">
        <v>14</v>
      </c>
      <c r="R381" s="2">
        <v>9</v>
      </c>
      <c r="S381" s="1">
        <v>0</v>
      </c>
      <c r="T381" s="2">
        <v>1.29</v>
      </c>
      <c r="U381" s="2">
        <v>0.86</v>
      </c>
      <c r="V381" s="10">
        <v>0</v>
      </c>
      <c r="W381" s="10">
        <v>0</v>
      </c>
      <c r="X381" s="10">
        <v>0.128</v>
      </c>
      <c r="Y381" s="10">
        <v>0</v>
      </c>
      <c r="Z381" s="10">
        <v>1</v>
      </c>
      <c r="AA381" s="10">
        <v>0</v>
      </c>
      <c r="AB381" s="10">
        <v>2</v>
      </c>
      <c r="AC381" s="10">
        <v>0</v>
      </c>
      <c r="AD381" s="12">
        <v>1</v>
      </c>
      <c r="AE381" s="11">
        <v>3.8571428571428568</v>
      </c>
      <c r="AF381" s="11">
        <v>0</v>
      </c>
      <c r="AG381" s="11">
        <v>3.8571428571428568</v>
      </c>
      <c r="AH381" s="13">
        <v>2.3333333333333335</v>
      </c>
      <c r="AI381" s="1">
        <v>54</v>
      </c>
      <c r="AJ381" s="1" t="s">
        <v>909</v>
      </c>
      <c r="AK381" s="1" t="s">
        <v>1665</v>
      </c>
      <c r="AL381" s="1" t="s">
        <v>185</v>
      </c>
      <c r="AM381" s="1" t="s">
        <v>1666</v>
      </c>
      <c r="AN381">
        <v>0.90417690417690422</v>
      </c>
      <c r="AO381">
        <v>403.37534649955927</v>
      </c>
    </row>
    <row r="382" spans="1:41" x14ac:dyDescent="0.3">
      <c r="A382" s="1" t="s">
        <v>25</v>
      </c>
      <c r="B382" s="1" t="s">
        <v>35</v>
      </c>
      <c r="C382" s="1" t="s">
        <v>1545</v>
      </c>
      <c r="D382" s="1" t="s">
        <v>37</v>
      </c>
      <c r="E382" s="1" t="s">
        <v>38</v>
      </c>
      <c r="F382" s="1">
        <v>6</v>
      </c>
      <c r="G382" s="1">
        <v>1</v>
      </c>
      <c r="H382" s="1">
        <v>1</v>
      </c>
      <c r="I382" s="1">
        <v>1</v>
      </c>
      <c r="J382" s="1">
        <v>0</v>
      </c>
      <c r="K382" s="1">
        <v>0</v>
      </c>
      <c r="L382" s="2">
        <v>11.33</v>
      </c>
      <c r="M382" s="1">
        <v>7</v>
      </c>
      <c r="N382" s="1">
        <v>4</v>
      </c>
      <c r="O382" s="1">
        <v>2</v>
      </c>
      <c r="P382" s="1">
        <v>9</v>
      </c>
      <c r="Q382" s="1">
        <v>16</v>
      </c>
      <c r="R382" s="2">
        <v>12.71</v>
      </c>
      <c r="S382" s="1">
        <v>0</v>
      </c>
      <c r="T382" s="2">
        <v>1.59</v>
      </c>
      <c r="U382" s="2">
        <v>1.41</v>
      </c>
      <c r="V382" s="10">
        <v>1</v>
      </c>
      <c r="W382" s="10">
        <v>0</v>
      </c>
      <c r="X382" s="10">
        <v>0.17499999999999999</v>
      </c>
      <c r="Y382" s="10">
        <v>0</v>
      </c>
      <c r="Z382" s="10">
        <v>3</v>
      </c>
      <c r="AA382" s="10">
        <v>0</v>
      </c>
      <c r="AB382" s="10">
        <v>0</v>
      </c>
      <c r="AC382" s="10">
        <v>0</v>
      </c>
      <c r="AD382" s="12">
        <v>0.5</v>
      </c>
      <c r="AE382" s="11">
        <v>5.5604589585172111</v>
      </c>
      <c r="AF382" s="11">
        <v>0</v>
      </c>
      <c r="AG382" s="11">
        <v>7.1491615180935568</v>
      </c>
      <c r="AH382" s="13">
        <v>1.7777777777777777</v>
      </c>
      <c r="AI382" s="1">
        <v>54</v>
      </c>
      <c r="AJ382" s="1" t="s">
        <v>909</v>
      </c>
      <c r="AK382" s="1" t="s">
        <v>1575</v>
      </c>
      <c r="AL382" s="1" t="s">
        <v>185</v>
      </c>
      <c r="AM382" s="1" t="s">
        <v>1576</v>
      </c>
      <c r="AN382">
        <v>0.90417690417690422</v>
      </c>
      <c r="AO382">
        <v>327.26679055624624</v>
      </c>
    </row>
    <row r="383" spans="1:41" x14ac:dyDescent="0.3">
      <c r="A383" s="1" t="s">
        <v>25</v>
      </c>
      <c r="B383" s="1" t="s">
        <v>163</v>
      </c>
      <c r="C383" s="1" t="s">
        <v>2030</v>
      </c>
      <c r="D383" s="1" t="s">
        <v>45</v>
      </c>
      <c r="E383" s="1" t="s">
        <v>46</v>
      </c>
      <c r="F383" s="1">
        <v>5</v>
      </c>
      <c r="G383" s="1">
        <v>0</v>
      </c>
      <c r="H383" s="1">
        <v>1</v>
      </c>
      <c r="I383" s="1">
        <v>0</v>
      </c>
      <c r="J383" s="1">
        <v>1</v>
      </c>
      <c r="K383" s="1">
        <v>0</v>
      </c>
      <c r="L383" s="2">
        <v>7.67</v>
      </c>
      <c r="M383" s="1">
        <v>8</v>
      </c>
      <c r="N383" s="1">
        <v>3</v>
      </c>
      <c r="O383" s="1">
        <v>3</v>
      </c>
      <c r="P383" s="1">
        <v>2</v>
      </c>
      <c r="Q383" s="1">
        <v>8</v>
      </c>
      <c r="R383" s="2">
        <v>9.39</v>
      </c>
      <c r="S383" s="1">
        <v>0</v>
      </c>
      <c r="T383" s="2">
        <v>3.52</v>
      </c>
      <c r="U383" s="2">
        <v>1.3</v>
      </c>
      <c r="V383" s="10">
        <v>3</v>
      </c>
      <c r="W383" s="10">
        <v>0</v>
      </c>
      <c r="X383" s="10">
        <v>0.25800000000000001</v>
      </c>
      <c r="Y383" s="10">
        <v>0</v>
      </c>
      <c r="Z383" s="10">
        <v>2</v>
      </c>
      <c r="AA383" s="10">
        <v>0</v>
      </c>
      <c r="AB383" s="10">
        <v>0</v>
      </c>
      <c r="AC383" s="10">
        <v>0</v>
      </c>
      <c r="AD383" s="12">
        <v>1</v>
      </c>
      <c r="AE383" s="11">
        <v>9.3872229465449806</v>
      </c>
      <c r="AF383" s="11">
        <v>0</v>
      </c>
      <c r="AG383" s="11">
        <v>2.3468057366362451</v>
      </c>
      <c r="AH383" s="13">
        <v>4</v>
      </c>
      <c r="AI383" s="1">
        <v>54</v>
      </c>
      <c r="AJ383" s="1" t="s">
        <v>909</v>
      </c>
      <c r="AK383" s="1" t="s">
        <v>2049</v>
      </c>
      <c r="AL383" s="1" t="s">
        <v>185</v>
      </c>
      <c r="AM383" s="1" t="s">
        <v>2050</v>
      </c>
      <c r="AN383">
        <v>0.90417690417690422</v>
      </c>
      <c r="AO383">
        <v>147.82789687057715</v>
      </c>
    </row>
    <row r="384" spans="1:41" x14ac:dyDescent="0.3">
      <c r="A384" s="1" t="s">
        <v>25</v>
      </c>
      <c r="B384" s="1" t="s">
        <v>168</v>
      </c>
      <c r="C384" s="1" t="s">
        <v>2156</v>
      </c>
      <c r="D384" s="1" t="s">
        <v>56</v>
      </c>
      <c r="E384" s="1" t="s">
        <v>46</v>
      </c>
      <c r="F384" s="1">
        <v>2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2">
        <v>6</v>
      </c>
      <c r="M384" s="1">
        <v>4</v>
      </c>
      <c r="N384" s="1">
        <v>1</v>
      </c>
      <c r="O384" s="1">
        <v>1</v>
      </c>
      <c r="P384" s="1">
        <v>4</v>
      </c>
      <c r="Q384" s="1">
        <v>6</v>
      </c>
      <c r="R384" s="2">
        <v>9</v>
      </c>
      <c r="S384" s="1">
        <v>0</v>
      </c>
      <c r="T384" s="2">
        <v>1.5</v>
      </c>
      <c r="U384" s="2">
        <v>1.33</v>
      </c>
      <c r="V384" s="10">
        <v>1</v>
      </c>
      <c r="W384" s="10">
        <v>0</v>
      </c>
      <c r="X384" s="10">
        <v>0.2</v>
      </c>
      <c r="Y384" s="10">
        <v>0</v>
      </c>
      <c r="Z384" s="10">
        <v>2</v>
      </c>
      <c r="AA384" s="10">
        <v>1</v>
      </c>
      <c r="AB384" s="10">
        <v>0</v>
      </c>
      <c r="AC384" s="10">
        <v>0</v>
      </c>
      <c r="AD384" s="12">
        <v>0</v>
      </c>
      <c r="AE384" s="11">
        <v>6</v>
      </c>
      <c r="AF384" s="11">
        <v>0</v>
      </c>
      <c r="AG384" s="11">
        <v>6</v>
      </c>
      <c r="AH384" s="13">
        <v>1.5</v>
      </c>
      <c r="AI384" s="1">
        <v>54</v>
      </c>
      <c r="AJ384" s="1" t="s">
        <v>909</v>
      </c>
      <c r="AK384" s="1" t="s">
        <v>2168</v>
      </c>
      <c r="AL384" s="1" t="s">
        <v>185</v>
      </c>
      <c r="AM384" s="1" t="s">
        <v>2169</v>
      </c>
      <c r="AN384">
        <v>0.90417690417690422</v>
      </c>
      <c r="AO384">
        <v>346.90279798962104</v>
      </c>
    </row>
    <row r="385" spans="1:41" x14ac:dyDescent="0.3">
      <c r="A385" s="1" t="s">
        <v>25</v>
      </c>
      <c r="B385" s="1" t="s">
        <v>970</v>
      </c>
      <c r="C385" s="1" t="s">
        <v>878</v>
      </c>
      <c r="D385" s="1" t="s">
        <v>56</v>
      </c>
      <c r="E385" s="1" t="s">
        <v>46</v>
      </c>
      <c r="F385" s="1">
        <v>1</v>
      </c>
      <c r="G385" s="1">
        <v>1</v>
      </c>
      <c r="H385" s="1">
        <v>0</v>
      </c>
      <c r="I385" s="1">
        <v>1</v>
      </c>
      <c r="J385" s="1">
        <v>0</v>
      </c>
      <c r="K385" s="1">
        <v>0</v>
      </c>
      <c r="L385" s="2">
        <v>5</v>
      </c>
      <c r="M385" s="1">
        <v>5</v>
      </c>
      <c r="N385" s="1">
        <v>1</v>
      </c>
      <c r="O385" s="1">
        <v>1</v>
      </c>
      <c r="P385" s="1">
        <v>0</v>
      </c>
      <c r="Q385" s="1">
        <v>6</v>
      </c>
      <c r="R385" s="2">
        <v>10.8</v>
      </c>
      <c r="S385" s="1">
        <v>0</v>
      </c>
      <c r="T385" s="2">
        <v>1.8</v>
      </c>
      <c r="U385" s="2">
        <v>1</v>
      </c>
      <c r="V385" s="10">
        <v>0</v>
      </c>
      <c r="W385" s="10">
        <v>0</v>
      </c>
      <c r="X385" s="10">
        <v>0.25</v>
      </c>
      <c r="Y385" s="10">
        <v>0</v>
      </c>
      <c r="Z385" s="10">
        <v>0</v>
      </c>
      <c r="AA385" s="10">
        <v>0</v>
      </c>
      <c r="AB385" s="10">
        <v>0</v>
      </c>
      <c r="AC385" s="10">
        <v>0</v>
      </c>
      <c r="AD385" s="12">
        <v>0</v>
      </c>
      <c r="AE385" s="11">
        <v>9</v>
      </c>
      <c r="AF385" s="11">
        <v>0</v>
      </c>
      <c r="AG385" s="11">
        <v>0</v>
      </c>
      <c r="AH385" s="13" t="e">
        <v>#NUM!</v>
      </c>
      <c r="AI385" s="1">
        <v>54</v>
      </c>
      <c r="AJ385" s="1" t="s">
        <v>909</v>
      </c>
      <c r="AK385" s="1" t="s">
        <v>877</v>
      </c>
      <c r="AL385" s="1" t="s">
        <v>185</v>
      </c>
      <c r="AM385" s="1" t="s">
        <v>879</v>
      </c>
      <c r="AN385">
        <v>0.90417690417690422</v>
      </c>
      <c r="AO385">
        <v>289.08566499135088</v>
      </c>
    </row>
    <row r="386" spans="1:41" x14ac:dyDescent="0.3">
      <c r="A386" s="1" t="s">
        <v>25</v>
      </c>
      <c r="B386" s="1" t="s">
        <v>970</v>
      </c>
      <c r="C386" s="1" t="s">
        <v>447</v>
      </c>
      <c r="D386" s="1" t="s">
        <v>37</v>
      </c>
      <c r="E386" s="1" t="s">
        <v>46</v>
      </c>
      <c r="F386" s="1">
        <v>6</v>
      </c>
      <c r="G386" s="1">
        <v>0</v>
      </c>
      <c r="H386" s="1">
        <v>0</v>
      </c>
      <c r="I386" s="1">
        <v>1</v>
      </c>
      <c r="J386" s="1">
        <v>0</v>
      </c>
      <c r="K386" s="1">
        <v>0</v>
      </c>
      <c r="L386" s="2">
        <v>4.67</v>
      </c>
      <c r="M386" s="1">
        <v>7</v>
      </c>
      <c r="N386" s="1">
        <v>7</v>
      </c>
      <c r="O386" s="1">
        <v>5</v>
      </c>
      <c r="P386" s="1">
        <v>5</v>
      </c>
      <c r="Q386" s="1">
        <v>5</v>
      </c>
      <c r="R386" s="2">
        <v>9.64</v>
      </c>
      <c r="S386" s="1">
        <v>0</v>
      </c>
      <c r="T386" s="2">
        <v>9.64</v>
      </c>
      <c r="U386" s="2">
        <v>2.57</v>
      </c>
      <c r="V386" s="10">
        <v>3</v>
      </c>
      <c r="W386" s="10">
        <v>0</v>
      </c>
      <c r="X386" s="10">
        <v>0.318</v>
      </c>
      <c r="Y386" s="10">
        <v>0</v>
      </c>
      <c r="Z386" s="10">
        <v>1</v>
      </c>
      <c r="AA386" s="10">
        <v>0</v>
      </c>
      <c r="AB386" s="10">
        <v>0</v>
      </c>
      <c r="AC386" s="10">
        <v>0</v>
      </c>
      <c r="AD386" s="12">
        <v>0</v>
      </c>
      <c r="AE386" s="11">
        <v>13.490364025695932</v>
      </c>
      <c r="AF386" s="11">
        <v>0</v>
      </c>
      <c r="AG386" s="11">
        <v>9.6359743040685224</v>
      </c>
      <c r="AH386" s="13">
        <v>1</v>
      </c>
      <c r="AI386" s="1">
        <v>54</v>
      </c>
      <c r="AJ386" s="1" t="s">
        <v>909</v>
      </c>
      <c r="AK386" s="1" t="s">
        <v>197</v>
      </c>
      <c r="AL386" s="1" t="s">
        <v>185</v>
      </c>
      <c r="AM386" s="1" t="s">
        <v>712</v>
      </c>
      <c r="AN386">
        <v>0.90417690417690422</v>
      </c>
      <c r="AO386">
        <v>53.97865113946385</v>
      </c>
    </row>
    <row r="387" spans="1:41" x14ac:dyDescent="0.3">
      <c r="A387" s="1" t="s">
        <v>25</v>
      </c>
      <c r="B387" s="1" t="s">
        <v>128</v>
      </c>
      <c r="C387" s="1" t="s">
        <v>2076</v>
      </c>
      <c r="D387" s="1" t="s">
        <v>37</v>
      </c>
      <c r="E387" s="1" t="s">
        <v>46</v>
      </c>
      <c r="F387" s="1">
        <v>3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2">
        <v>3.67</v>
      </c>
      <c r="M387" s="1">
        <v>11</v>
      </c>
      <c r="N387" s="1">
        <v>10</v>
      </c>
      <c r="O387" s="1">
        <v>10</v>
      </c>
      <c r="P387" s="1">
        <v>5</v>
      </c>
      <c r="Q387" s="1">
        <v>8</v>
      </c>
      <c r="R387" s="2">
        <v>19.64</v>
      </c>
      <c r="S387" s="1">
        <v>1</v>
      </c>
      <c r="T387" s="2">
        <v>24.55</v>
      </c>
      <c r="U387" s="2">
        <v>4.3600000000000003</v>
      </c>
      <c r="V387" s="10">
        <v>3</v>
      </c>
      <c r="W387" s="10">
        <v>0</v>
      </c>
      <c r="X387" s="10">
        <v>0.47799999999999998</v>
      </c>
      <c r="Y387" s="10">
        <v>0</v>
      </c>
      <c r="Z387" s="10">
        <v>0</v>
      </c>
      <c r="AA387" s="10">
        <v>0</v>
      </c>
      <c r="AB387" s="10">
        <v>0</v>
      </c>
      <c r="AC387" s="10">
        <v>0</v>
      </c>
      <c r="AD387" s="12">
        <v>0</v>
      </c>
      <c r="AE387" s="11">
        <v>26.975476839237057</v>
      </c>
      <c r="AF387" s="11">
        <v>2.4523160762942782</v>
      </c>
      <c r="AG387" s="11">
        <v>12.26158038147139</v>
      </c>
      <c r="AH387" s="13">
        <v>1.6</v>
      </c>
      <c r="AI387" s="1">
        <v>54</v>
      </c>
      <c r="AJ387" s="1" t="s">
        <v>909</v>
      </c>
      <c r="AK387" s="1" t="s">
        <v>2087</v>
      </c>
      <c r="AL387" s="1" t="s">
        <v>185</v>
      </c>
      <c r="AM387" s="1" t="s">
        <v>2088</v>
      </c>
      <c r="AN387">
        <v>0.90417690417690422</v>
      </c>
      <c r="AO387">
        <v>21.195690304864826</v>
      </c>
    </row>
    <row r="388" spans="1:41" x14ac:dyDescent="0.3">
      <c r="A388" s="1" t="s">
        <v>25</v>
      </c>
      <c r="B388" s="1" t="s">
        <v>970</v>
      </c>
      <c r="C388" s="1" t="s">
        <v>2072</v>
      </c>
      <c r="D388" s="1" t="s">
        <v>52</v>
      </c>
      <c r="E388" s="1" t="s">
        <v>46</v>
      </c>
      <c r="F388" s="1">
        <v>1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  <c r="L388" s="2">
        <v>3</v>
      </c>
      <c r="M388" s="1">
        <v>3</v>
      </c>
      <c r="N388" s="1">
        <v>4</v>
      </c>
      <c r="O388" s="1">
        <v>3</v>
      </c>
      <c r="P388" s="1">
        <v>2</v>
      </c>
      <c r="Q388" s="1">
        <v>0</v>
      </c>
      <c r="R388" s="2">
        <v>0</v>
      </c>
      <c r="S388" s="1">
        <v>0</v>
      </c>
      <c r="T388" s="2">
        <v>9</v>
      </c>
      <c r="U388" s="2">
        <v>1.67</v>
      </c>
      <c r="V388" s="10">
        <v>3</v>
      </c>
      <c r="W388" s="10">
        <v>0</v>
      </c>
      <c r="X388" s="10">
        <v>0.27300000000000002</v>
      </c>
      <c r="Y388" s="10">
        <v>0</v>
      </c>
      <c r="Z388" s="10">
        <v>0</v>
      </c>
      <c r="AA388" s="10">
        <v>0</v>
      </c>
      <c r="AB388" s="10">
        <v>1</v>
      </c>
      <c r="AC388" s="10">
        <v>1</v>
      </c>
      <c r="AD388" s="12">
        <v>0</v>
      </c>
      <c r="AE388" s="11">
        <v>9</v>
      </c>
      <c r="AF388" s="11">
        <v>0</v>
      </c>
      <c r="AG388" s="11">
        <v>6</v>
      </c>
      <c r="AH388" s="13">
        <v>0</v>
      </c>
      <c r="AI388" s="1">
        <v>54</v>
      </c>
      <c r="AJ388" s="1" t="s">
        <v>909</v>
      </c>
      <c r="AK388" s="1" t="s">
        <v>2083</v>
      </c>
      <c r="AL388" s="1" t="s">
        <v>185</v>
      </c>
      <c r="AM388" s="1" t="s">
        <v>2084</v>
      </c>
      <c r="AN388">
        <v>0.90417690417690422</v>
      </c>
      <c r="AO388">
        <v>57.817132998270168</v>
      </c>
    </row>
    <row r="389" spans="1:41" x14ac:dyDescent="0.3">
      <c r="A389" s="1" t="s">
        <v>25</v>
      </c>
      <c r="B389" s="1" t="s">
        <v>75</v>
      </c>
      <c r="C389" s="1" t="s">
        <v>2160</v>
      </c>
      <c r="D389" s="1" t="s">
        <v>56</v>
      </c>
      <c r="E389" s="1" t="s">
        <v>38</v>
      </c>
      <c r="F389" s="1">
        <v>3</v>
      </c>
      <c r="G389" s="1">
        <v>0</v>
      </c>
      <c r="H389" s="1">
        <v>0</v>
      </c>
      <c r="I389" s="1">
        <v>1</v>
      </c>
      <c r="J389" s="1">
        <v>0</v>
      </c>
      <c r="K389" s="1">
        <v>0</v>
      </c>
      <c r="L389" s="2">
        <v>1.67</v>
      </c>
      <c r="M389" s="1">
        <v>5</v>
      </c>
      <c r="N389" s="1">
        <v>4</v>
      </c>
      <c r="O389" s="1">
        <v>4</v>
      </c>
      <c r="P389" s="1">
        <v>0</v>
      </c>
      <c r="Q389" s="1">
        <v>1</v>
      </c>
      <c r="R389" s="2">
        <v>5.4</v>
      </c>
      <c r="S389" s="1">
        <v>0</v>
      </c>
      <c r="T389" s="2">
        <v>21.6</v>
      </c>
      <c r="U389" s="2">
        <v>3</v>
      </c>
      <c r="V389" s="10">
        <v>3</v>
      </c>
      <c r="W389" s="10">
        <v>0</v>
      </c>
      <c r="X389" s="10">
        <v>0.55600000000000005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2">
        <v>0</v>
      </c>
      <c r="AE389" s="11">
        <v>26.946107784431138</v>
      </c>
      <c r="AF389" s="11">
        <v>0</v>
      </c>
      <c r="AG389" s="11">
        <v>0</v>
      </c>
      <c r="AH389" s="13" t="e">
        <v>#NUM!</v>
      </c>
      <c r="AI389" s="1">
        <v>54</v>
      </c>
      <c r="AJ389" s="1" t="s">
        <v>909</v>
      </c>
      <c r="AK389" s="1" t="s">
        <v>2172</v>
      </c>
      <c r="AL389" s="1" t="s">
        <v>185</v>
      </c>
      <c r="AM389" s="1" t="s">
        <v>2173</v>
      </c>
      <c r="AN389">
        <v>0.90417690417690422</v>
      </c>
      <c r="AO389">
        <v>24.090472082612568</v>
      </c>
    </row>
    <row r="390" spans="1:41" x14ac:dyDescent="0.3">
      <c r="A390" s="1" t="s">
        <v>25</v>
      </c>
      <c r="B390" s="1" t="s">
        <v>109</v>
      </c>
      <c r="C390" s="1" t="s">
        <v>2104</v>
      </c>
      <c r="D390" s="1" t="s">
        <v>45</v>
      </c>
      <c r="E390" s="1" t="s">
        <v>46</v>
      </c>
      <c r="F390" s="1">
        <v>1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2">
        <v>1.33</v>
      </c>
      <c r="M390" s="1">
        <v>3</v>
      </c>
      <c r="N390" s="1">
        <v>2</v>
      </c>
      <c r="O390" s="1">
        <v>2</v>
      </c>
      <c r="P390" s="1">
        <v>1</v>
      </c>
      <c r="Q390" s="1">
        <v>0</v>
      </c>
      <c r="R390" s="2">
        <v>0</v>
      </c>
      <c r="S390" s="1">
        <v>0</v>
      </c>
      <c r="T390" s="2">
        <v>13.5</v>
      </c>
      <c r="U390" s="2">
        <v>3</v>
      </c>
      <c r="V390" s="10">
        <v>0</v>
      </c>
      <c r="W390" s="10">
        <v>0</v>
      </c>
      <c r="X390" s="10">
        <v>0.42899999999999999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2">
        <v>0</v>
      </c>
      <c r="AE390" s="11">
        <v>20.300751879699249</v>
      </c>
      <c r="AF390" s="11">
        <v>0</v>
      </c>
      <c r="AG390" s="11">
        <v>6.7669172932330826</v>
      </c>
      <c r="AH390" s="13">
        <v>0</v>
      </c>
      <c r="AI390" s="1">
        <v>54</v>
      </c>
      <c r="AJ390" s="1" t="s">
        <v>909</v>
      </c>
      <c r="AK390" s="1" t="s">
        <v>2122</v>
      </c>
      <c r="AL390" s="1" t="s">
        <v>185</v>
      </c>
      <c r="AM390" s="1" t="s">
        <v>2123</v>
      </c>
      <c r="AN390">
        <v>0.90417690417690422</v>
      </c>
      <c r="AO390">
        <v>38.544755332180117</v>
      </c>
    </row>
    <row r="391" spans="1:41" x14ac:dyDescent="0.3">
      <c r="A391" s="1" t="s">
        <v>25</v>
      </c>
      <c r="B391" s="1" t="s">
        <v>592</v>
      </c>
      <c r="C391" s="1" t="s">
        <v>2240</v>
      </c>
      <c r="D391" s="1" t="s">
        <v>56</v>
      </c>
      <c r="E391" s="1" t="s">
        <v>594</v>
      </c>
      <c r="F391" s="1">
        <v>1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2">
        <v>0.67</v>
      </c>
      <c r="M391" s="1">
        <v>0</v>
      </c>
      <c r="N391" s="1">
        <v>0</v>
      </c>
      <c r="O391" s="1">
        <v>0</v>
      </c>
      <c r="P391" s="1">
        <v>0</v>
      </c>
      <c r="Q391" s="1">
        <v>1</v>
      </c>
      <c r="R391" s="2">
        <v>13.5</v>
      </c>
      <c r="S391" s="1">
        <v>0</v>
      </c>
      <c r="T391" s="2">
        <v>0</v>
      </c>
      <c r="U391" s="2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2">
        <v>0</v>
      </c>
      <c r="AE391" s="11">
        <v>0</v>
      </c>
      <c r="AF391" s="11">
        <v>0</v>
      </c>
      <c r="AG391" s="11">
        <v>0</v>
      </c>
      <c r="AH391" s="13" t="e">
        <v>#NUM!</v>
      </c>
      <c r="AI391" s="1">
        <v>54</v>
      </c>
      <c r="AJ391" s="1" t="s">
        <v>909</v>
      </c>
      <c r="AK391" s="1" t="s">
        <v>2247</v>
      </c>
      <c r="AL391" s="1" t="s">
        <v>185</v>
      </c>
      <c r="AM391" s="1" t="s">
        <v>2248</v>
      </c>
      <c r="AN391">
        <v>0.90417690417690422</v>
      </c>
      <c r="AO391">
        <v>1500</v>
      </c>
    </row>
    <row r="392" spans="1:41" x14ac:dyDescent="0.3">
      <c r="A392" s="1" t="s">
        <v>25</v>
      </c>
      <c r="B392" s="1" t="s">
        <v>119</v>
      </c>
      <c r="C392" s="1" t="s">
        <v>2244</v>
      </c>
      <c r="D392" s="1" t="s">
        <v>56</v>
      </c>
      <c r="E392" s="1" t="s">
        <v>60</v>
      </c>
      <c r="F392" s="1">
        <v>1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2">
        <v>0</v>
      </c>
      <c r="M392" s="1">
        <v>1</v>
      </c>
      <c r="N392" s="1">
        <v>1</v>
      </c>
      <c r="O392" s="1">
        <v>1</v>
      </c>
      <c r="P392" s="1">
        <v>1</v>
      </c>
      <c r="Q392" s="1">
        <v>0</v>
      </c>
      <c r="R392" s="2">
        <v>0</v>
      </c>
      <c r="S392" s="1">
        <v>0</v>
      </c>
      <c r="T392" s="2">
        <v>1000</v>
      </c>
      <c r="U392" s="2">
        <v>0</v>
      </c>
      <c r="V392" s="10">
        <v>1</v>
      </c>
      <c r="W392" s="10">
        <v>0</v>
      </c>
      <c r="X392" s="10">
        <v>1</v>
      </c>
      <c r="Y392" s="10">
        <v>0</v>
      </c>
      <c r="Z392" s="10">
        <v>2</v>
      </c>
      <c r="AA392" s="10">
        <v>0</v>
      </c>
      <c r="AB392" s="10">
        <v>0</v>
      </c>
      <c r="AC392" s="10">
        <v>0</v>
      </c>
      <c r="AD392" s="12">
        <v>0</v>
      </c>
      <c r="AE392" s="11" t="e">
        <v>#NUM!</v>
      </c>
      <c r="AF392" s="11" t="e">
        <v>#NUM!</v>
      </c>
      <c r="AG392" s="11" t="e">
        <v>#NUM!</v>
      </c>
      <c r="AH392" s="13">
        <v>0</v>
      </c>
      <c r="AI392" s="1">
        <v>54</v>
      </c>
      <c r="AJ392" s="1" t="s">
        <v>909</v>
      </c>
      <c r="AK392" s="1" t="s">
        <v>2249</v>
      </c>
      <c r="AL392" s="1" t="s">
        <v>185</v>
      </c>
      <c r="AM392" s="1" t="s">
        <v>2250</v>
      </c>
      <c r="AN392">
        <v>0.90417690417690422</v>
      </c>
      <c r="AO392">
        <v>0.52035419698443153</v>
      </c>
    </row>
    <row r="393" spans="1:41" x14ac:dyDescent="0.3">
      <c r="A393" s="1" t="s">
        <v>25</v>
      </c>
      <c r="B393" s="1" t="s">
        <v>970</v>
      </c>
      <c r="C393" s="1" t="s">
        <v>449</v>
      </c>
      <c r="D393" s="1" t="s">
        <v>56</v>
      </c>
      <c r="E393" s="1" t="s">
        <v>46</v>
      </c>
      <c r="F393" s="1">
        <v>1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2">
        <v>0</v>
      </c>
      <c r="M393" s="1">
        <v>0</v>
      </c>
      <c r="N393" s="1">
        <v>1</v>
      </c>
      <c r="O393" s="1">
        <v>0</v>
      </c>
      <c r="P393" s="1">
        <v>1</v>
      </c>
      <c r="Q393" s="1">
        <v>0</v>
      </c>
      <c r="R393" s="2">
        <v>0</v>
      </c>
      <c r="S393" s="1">
        <v>0</v>
      </c>
      <c r="T393" s="2">
        <v>0</v>
      </c>
      <c r="U393" s="2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2">
        <v>0</v>
      </c>
      <c r="AE393" s="11" t="e">
        <v>#NUM!</v>
      </c>
      <c r="AF393" s="11" t="e">
        <v>#NUM!</v>
      </c>
      <c r="AG393" s="11" t="e">
        <v>#NUM!</v>
      </c>
      <c r="AH393" s="13">
        <v>0</v>
      </c>
      <c r="AI393" s="1">
        <v>54</v>
      </c>
      <c r="AJ393" s="1" t="s">
        <v>909</v>
      </c>
      <c r="AK393" s="1" t="s">
        <v>199</v>
      </c>
      <c r="AL393" s="1" t="s">
        <v>185</v>
      </c>
      <c r="AM393" s="1" t="s">
        <v>714</v>
      </c>
      <c r="AN393">
        <v>0.90417690417690422</v>
      </c>
      <c r="AO393">
        <v>1500</v>
      </c>
    </row>
    <row r="394" spans="1:41" x14ac:dyDescent="0.3">
      <c r="A394" s="1" t="s">
        <v>28</v>
      </c>
      <c r="B394" s="1" t="s">
        <v>62</v>
      </c>
      <c r="C394" s="1" t="s">
        <v>1087</v>
      </c>
      <c r="D394" s="1" t="s">
        <v>56</v>
      </c>
      <c r="E394" s="1" t="s">
        <v>38</v>
      </c>
      <c r="F394" s="1">
        <v>13</v>
      </c>
      <c r="G394" s="1">
        <v>0</v>
      </c>
      <c r="H394" s="1">
        <v>1</v>
      </c>
      <c r="I394" s="1">
        <v>1</v>
      </c>
      <c r="J394" s="1">
        <v>0</v>
      </c>
      <c r="K394" s="1">
        <v>0</v>
      </c>
      <c r="L394" s="2">
        <v>16</v>
      </c>
      <c r="M394" s="1">
        <v>16</v>
      </c>
      <c r="N394" s="1">
        <v>24</v>
      </c>
      <c r="O394" s="1">
        <v>18</v>
      </c>
      <c r="P394" s="1">
        <v>14</v>
      </c>
      <c r="Q394" s="1">
        <v>19</v>
      </c>
      <c r="R394" s="2">
        <v>10.69</v>
      </c>
      <c r="S394" s="1">
        <v>0</v>
      </c>
      <c r="T394" s="2">
        <v>10.130000000000001</v>
      </c>
      <c r="U394" s="2">
        <v>1.88</v>
      </c>
      <c r="V394" s="10">
        <v>3</v>
      </c>
      <c r="W394" s="10">
        <v>2</v>
      </c>
      <c r="X394" s="10">
        <v>0.26700000000000002</v>
      </c>
      <c r="Y394" s="10">
        <v>12</v>
      </c>
      <c r="Z394" s="10">
        <v>12</v>
      </c>
      <c r="AA394" s="10">
        <v>3</v>
      </c>
      <c r="AB394" s="10">
        <v>2</v>
      </c>
      <c r="AC394" s="10">
        <v>1</v>
      </c>
      <c r="AD394" s="12">
        <v>0.5</v>
      </c>
      <c r="AE394" s="11">
        <v>9</v>
      </c>
      <c r="AF394" s="11">
        <v>0</v>
      </c>
      <c r="AG394" s="11">
        <v>7.875</v>
      </c>
      <c r="AH394" s="13">
        <v>1.3571428571428572</v>
      </c>
      <c r="AI394" s="1">
        <v>56</v>
      </c>
      <c r="AJ394" s="1" t="s">
        <v>909</v>
      </c>
      <c r="AK394" s="1" t="s">
        <v>1086</v>
      </c>
      <c r="AL394" s="1" t="s">
        <v>300</v>
      </c>
      <c r="AM394" s="1" t="s">
        <v>1088</v>
      </c>
      <c r="AN394">
        <v>1.0398860398860399</v>
      </c>
      <c r="AO394">
        <v>59.077479063685644</v>
      </c>
    </row>
    <row r="395" spans="1:41" x14ac:dyDescent="0.3">
      <c r="A395" s="1" t="s">
        <v>28</v>
      </c>
      <c r="B395" s="1" t="s">
        <v>48</v>
      </c>
      <c r="C395" s="1" t="s">
        <v>546</v>
      </c>
      <c r="D395" s="1" t="s">
        <v>37</v>
      </c>
      <c r="E395" s="1" t="s">
        <v>46</v>
      </c>
      <c r="F395" s="1">
        <v>14</v>
      </c>
      <c r="G395" s="1">
        <v>4</v>
      </c>
      <c r="H395" s="1">
        <v>2</v>
      </c>
      <c r="I395" s="1">
        <v>2</v>
      </c>
      <c r="J395" s="1">
        <v>1</v>
      </c>
      <c r="K395" s="1">
        <v>0</v>
      </c>
      <c r="L395" s="2">
        <v>36</v>
      </c>
      <c r="M395" s="1">
        <v>35</v>
      </c>
      <c r="N395" s="1">
        <v>28</v>
      </c>
      <c r="O395" s="1">
        <v>22</v>
      </c>
      <c r="P395" s="1">
        <v>24</v>
      </c>
      <c r="Q395" s="1">
        <v>44</v>
      </c>
      <c r="R395" s="2">
        <v>11</v>
      </c>
      <c r="S395" s="1">
        <v>2</v>
      </c>
      <c r="T395" s="2">
        <v>5.5</v>
      </c>
      <c r="U395" s="2">
        <v>1.64</v>
      </c>
      <c r="V395" s="10">
        <v>5</v>
      </c>
      <c r="W395" s="10">
        <v>1</v>
      </c>
      <c r="X395" s="10">
        <v>0.252</v>
      </c>
      <c r="Y395" s="10">
        <v>8</v>
      </c>
      <c r="Z395" s="10">
        <v>3</v>
      </c>
      <c r="AA395" s="10">
        <v>0</v>
      </c>
      <c r="AB395" s="10">
        <v>3</v>
      </c>
      <c r="AC395" s="10">
        <v>0</v>
      </c>
      <c r="AD395" s="12">
        <v>0.5</v>
      </c>
      <c r="AE395" s="11">
        <v>8.75</v>
      </c>
      <c r="AF395" s="11">
        <v>0.5</v>
      </c>
      <c r="AG395" s="11">
        <v>6</v>
      </c>
      <c r="AH395" s="13">
        <v>1.8333333333333333</v>
      </c>
      <c r="AI395" s="1">
        <v>56</v>
      </c>
      <c r="AJ395" s="1" t="s">
        <v>909</v>
      </c>
      <c r="AK395" s="1" t="s">
        <v>311</v>
      </c>
      <c r="AL395" s="1" t="s">
        <v>300</v>
      </c>
      <c r="AM395" s="1" t="s">
        <v>820</v>
      </c>
      <c r="AN395">
        <v>1.0398860398860399</v>
      </c>
      <c r="AO395">
        <v>108.80997507547917</v>
      </c>
    </row>
    <row r="396" spans="1:41" x14ac:dyDescent="0.3">
      <c r="A396" s="1" t="s">
        <v>28</v>
      </c>
      <c r="B396" s="1" t="s">
        <v>1136</v>
      </c>
      <c r="C396" s="1" t="s">
        <v>1138</v>
      </c>
      <c r="D396" s="1" t="s">
        <v>56</v>
      </c>
      <c r="E396" s="1" t="s">
        <v>46</v>
      </c>
      <c r="F396" s="1">
        <v>9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2">
        <v>8</v>
      </c>
      <c r="M396" s="1">
        <v>16</v>
      </c>
      <c r="N396" s="1">
        <v>26</v>
      </c>
      <c r="O396" s="1">
        <v>17</v>
      </c>
      <c r="P396" s="1">
        <v>13</v>
      </c>
      <c r="Q396" s="1">
        <v>3</v>
      </c>
      <c r="R396" s="2">
        <v>3.38</v>
      </c>
      <c r="S396" s="1">
        <v>1</v>
      </c>
      <c r="T396" s="2">
        <v>19.13</v>
      </c>
      <c r="U396" s="2">
        <v>3.63</v>
      </c>
      <c r="V396" s="10">
        <v>2</v>
      </c>
      <c r="W396" s="10">
        <v>1</v>
      </c>
      <c r="X396" s="10">
        <v>0.4</v>
      </c>
      <c r="Y396" s="10">
        <v>8</v>
      </c>
      <c r="Z396" s="10">
        <v>10</v>
      </c>
      <c r="AA396" s="10">
        <v>1</v>
      </c>
      <c r="AB396" s="10">
        <v>1</v>
      </c>
      <c r="AC396" s="10">
        <v>0</v>
      </c>
      <c r="AD396" s="12">
        <v>0</v>
      </c>
      <c r="AE396" s="11">
        <v>18</v>
      </c>
      <c r="AF396" s="11">
        <v>1.125</v>
      </c>
      <c r="AG396" s="11">
        <v>14.625</v>
      </c>
      <c r="AH396" s="13">
        <v>0.23076923076923078</v>
      </c>
      <c r="AI396" s="1">
        <v>56</v>
      </c>
      <c r="AJ396" s="1" t="s">
        <v>909</v>
      </c>
      <c r="AK396" s="1" t="s">
        <v>1137</v>
      </c>
      <c r="AL396" s="1" t="s">
        <v>300</v>
      </c>
      <c r="AM396" s="1" t="s">
        <v>1139</v>
      </c>
      <c r="AN396">
        <v>1.0398860398860399</v>
      </c>
      <c r="AO396">
        <v>31.283578824628098</v>
      </c>
    </row>
    <row r="397" spans="1:41" x14ac:dyDescent="0.3">
      <c r="A397" s="1" t="s">
        <v>28</v>
      </c>
      <c r="B397" s="1" t="s">
        <v>115</v>
      </c>
      <c r="C397" s="1" t="s">
        <v>1162</v>
      </c>
      <c r="D397" s="1" t="s">
        <v>52</v>
      </c>
      <c r="E397" s="1" t="s">
        <v>38</v>
      </c>
      <c r="F397" s="1">
        <v>7</v>
      </c>
      <c r="G397" s="1">
        <v>4</v>
      </c>
      <c r="H397" s="1">
        <v>0</v>
      </c>
      <c r="I397" s="1">
        <v>1</v>
      </c>
      <c r="J397" s="1">
        <v>0</v>
      </c>
      <c r="K397" s="1">
        <v>0</v>
      </c>
      <c r="L397" s="2">
        <v>21</v>
      </c>
      <c r="M397" s="1">
        <v>22</v>
      </c>
      <c r="N397" s="1">
        <v>20</v>
      </c>
      <c r="O397" s="1">
        <v>17</v>
      </c>
      <c r="P397" s="1">
        <v>17</v>
      </c>
      <c r="Q397" s="1">
        <v>23</v>
      </c>
      <c r="R397" s="2">
        <v>9.86</v>
      </c>
      <c r="S397" s="1">
        <v>1</v>
      </c>
      <c r="T397" s="2">
        <v>7.29</v>
      </c>
      <c r="U397" s="2">
        <v>1.86</v>
      </c>
      <c r="V397" s="10">
        <v>5</v>
      </c>
      <c r="W397" s="10">
        <v>2</v>
      </c>
      <c r="X397" s="10">
        <v>0.26500000000000001</v>
      </c>
      <c r="Y397" s="10">
        <v>7</v>
      </c>
      <c r="Z397" s="10">
        <v>3</v>
      </c>
      <c r="AA397" s="10">
        <v>1</v>
      </c>
      <c r="AB397" s="10">
        <v>0</v>
      </c>
      <c r="AC397" s="10">
        <v>1</v>
      </c>
      <c r="AD397" s="12">
        <v>0</v>
      </c>
      <c r="AE397" s="11">
        <v>9.4285714285714288</v>
      </c>
      <c r="AF397" s="11">
        <v>0.42857142857142855</v>
      </c>
      <c r="AG397" s="11">
        <v>7.2857142857142856</v>
      </c>
      <c r="AH397" s="13">
        <v>1.3529411764705883</v>
      </c>
      <c r="AI397" s="1">
        <v>56</v>
      </c>
      <c r="AJ397" s="1" t="s">
        <v>909</v>
      </c>
      <c r="AK397" s="1" t="s">
        <v>1161</v>
      </c>
      <c r="AL397" s="1" t="s">
        <v>300</v>
      </c>
      <c r="AM397" s="1" t="s">
        <v>1163</v>
      </c>
      <c r="AN397">
        <v>1.0398860398860399</v>
      </c>
      <c r="AO397">
        <v>82.092573788084422</v>
      </c>
    </row>
    <row r="398" spans="1:41" x14ac:dyDescent="0.3">
      <c r="A398" s="1" t="s">
        <v>28</v>
      </c>
      <c r="B398" s="1" t="s">
        <v>43</v>
      </c>
      <c r="C398" s="1" t="s">
        <v>542</v>
      </c>
      <c r="D398" s="1" t="s">
        <v>56</v>
      </c>
      <c r="E398" s="1" t="s">
        <v>46</v>
      </c>
      <c r="F398" s="1">
        <v>12</v>
      </c>
      <c r="G398" s="1">
        <v>3</v>
      </c>
      <c r="H398" s="1">
        <v>3</v>
      </c>
      <c r="I398" s="1">
        <v>3</v>
      </c>
      <c r="J398" s="1">
        <v>1</v>
      </c>
      <c r="K398" s="1">
        <v>0</v>
      </c>
      <c r="L398" s="2">
        <v>25.67</v>
      </c>
      <c r="M398" s="1">
        <v>36</v>
      </c>
      <c r="N398" s="1">
        <v>33</v>
      </c>
      <c r="O398" s="1">
        <v>30</v>
      </c>
      <c r="P398" s="1">
        <v>14</v>
      </c>
      <c r="Q398" s="1">
        <v>33</v>
      </c>
      <c r="R398" s="2">
        <v>11.57</v>
      </c>
      <c r="S398" s="1">
        <v>2</v>
      </c>
      <c r="T398" s="2">
        <v>10.52</v>
      </c>
      <c r="U398" s="2">
        <v>1.95</v>
      </c>
      <c r="V398" s="10">
        <v>5</v>
      </c>
      <c r="W398" s="10">
        <v>1</v>
      </c>
      <c r="X398" s="10">
        <v>0.32400000000000001</v>
      </c>
      <c r="Y398" s="10">
        <v>6</v>
      </c>
      <c r="Z398" s="10">
        <v>1</v>
      </c>
      <c r="AA398" s="10">
        <v>0</v>
      </c>
      <c r="AB398" s="10">
        <v>0</v>
      </c>
      <c r="AC398" s="10">
        <v>0</v>
      </c>
      <c r="AD398" s="12">
        <v>0.5</v>
      </c>
      <c r="AE398" s="11">
        <v>12.621737436696533</v>
      </c>
      <c r="AF398" s="11">
        <v>0.70120763537202957</v>
      </c>
      <c r="AG398" s="11">
        <v>4.9084534476042068</v>
      </c>
      <c r="AH398" s="13">
        <v>2.3571428571428572</v>
      </c>
      <c r="AI398" s="1">
        <v>56</v>
      </c>
      <c r="AJ398" s="1" t="s">
        <v>909</v>
      </c>
      <c r="AK398" s="1" t="s">
        <v>307</v>
      </c>
      <c r="AL398" s="1" t="s">
        <v>300</v>
      </c>
      <c r="AM398" s="1" t="s">
        <v>816</v>
      </c>
      <c r="AN398">
        <v>1.0398860398860399</v>
      </c>
      <c r="AO398">
        <v>56.887344383568021</v>
      </c>
    </row>
    <row r="399" spans="1:41" x14ac:dyDescent="0.3">
      <c r="A399" s="1" t="s">
        <v>28</v>
      </c>
      <c r="B399" s="1" t="s">
        <v>131</v>
      </c>
      <c r="C399" s="1" t="s">
        <v>1618</v>
      </c>
      <c r="D399" s="1" t="s">
        <v>56</v>
      </c>
      <c r="E399" s="1" t="s">
        <v>46</v>
      </c>
      <c r="F399" s="1">
        <v>6</v>
      </c>
      <c r="G399" s="1">
        <v>0</v>
      </c>
      <c r="H399" s="1">
        <v>0</v>
      </c>
      <c r="I399" s="1">
        <v>2</v>
      </c>
      <c r="J399" s="1">
        <v>1</v>
      </c>
      <c r="K399" s="1">
        <v>0</v>
      </c>
      <c r="L399" s="2">
        <v>5.67</v>
      </c>
      <c r="M399" s="1">
        <v>5</v>
      </c>
      <c r="N399" s="1">
        <v>14</v>
      </c>
      <c r="O399" s="1">
        <v>14</v>
      </c>
      <c r="P399" s="1">
        <v>16</v>
      </c>
      <c r="Q399" s="1">
        <v>8</v>
      </c>
      <c r="R399" s="2">
        <v>12.71</v>
      </c>
      <c r="S399" s="1">
        <v>0</v>
      </c>
      <c r="T399" s="2">
        <v>22.24</v>
      </c>
      <c r="U399" s="2">
        <v>3.71</v>
      </c>
      <c r="V399" s="10">
        <v>3</v>
      </c>
      <c r="W399" s="10">
        <v>0</v>
      </c>
      <c r="X399" s="10">
        <v>0.25</v>
      </c>
      <c r="Y399" s="10">
        <v>4</v>
      </c>
      <c r="Z399" s="10">
        <v>6</v>
      </c>
      <c r="AA399" s="10">
        <v>0</v>
      </c>
      <c r="AB399" s="10">
        <v>1</v>
      </c>
      <c r="AC399" s="10">
        <v>0</v>
      </c>
      <c r="AD399" s="12">
        <v>0</v>
      </c>
      <c r="AE399" s="11">
        <v>7.9365079365079367</v>
      </c>
      <c r="AF399" s="11">
        <v>0</v>
      </c>
      <c r="AG399" s="11">
        <v>25.396825396825395</v>
      </c>
      <c r="AH399" s="13">
        <v>0.5</v>
      </c>
      <c r="AI399" s="1">
        <v>56</v>
      </c>
      <c r="AJ399" s="1" t="s">
        <v>909</v>
      </c>
      <c r="AK399" s="1" t="s">
        <v>1631</v>
      </c>
      <c r="AL399" s="1" t="s">
        <v>300</v>
      </c>
      <c r="AM399" s="1" t="s">
        <v>1632</v>
      </c>
      <c r="AN399">
        <v>1.0398860398860399</v>
      </c>
      <c r="AO399">
        <v>26.908941677838829</v>
      </c>
    </row>
    <row r="400" spans="1:41" x14ac:dyDescent="0.3">
      <c r="A400" s="1" t="s">
        <v>28</v>
      </c>
      <c r="B400" s="1" t="s">
        <v>78</v>
      </c>
      <c r="C400" s="1" t="s">
        <v>539</v>
      </c>
      <c r="D400" s="1" t="s">
        <v>56</v>
      </c>
      <c r="E400" s="1" t="s">
        <v>38</v>
      </c>
      <c r="F400" s="1">
        <v>12</v>
      </c>
      <c r="G400" s="1">
        <v>6</v>
      </c>
      <c r="H400" s="1">
        <v>1</v>
      </c>
      <c r="I400" s="1">
        <v>3</v>
      </c>
      <c r="J400" s="1">
        <v>1</v>
      </c>
      <c r="K400" s="1">
        <v>0</v>
      </c>
      <c r="L400" s="2">
        <v>36.33</v>
      </c>
      <c r="M400" s="1">
        <v>32</v>
      </c>
      <c r="N400" s="1">
        <v>26</v>
      </c>
      <c r="O400" s="1">
        <v>24</v>
      </c>
      <c r="P400" s="1">
        <v>25</v>
      </c>
      <c r="Q400" s="1">
        <v>51</v>
      </c>
      <c r="R400" s="2">
        <v>12.63</v>
      </c>
      <c r="S400" s="1">
        <v>2</v>
      </c>
      <c r="T400" s="2">
        <v>5.94</v>
      </c>
      <c r="U400" s="2">
        <v>1.57</v>
      </c>
      <c r="V400" s="10">
        <v>7</v>
      </c>
      <c r="W400" s="10">
        <v>1</v>
      </c>
      <c r="X400" s="10">
        <v>0.23899999999999999</v>
      </c>
      <c r="Y400" s="10">
        <v>3</v>
      </c>
      <c r="Z400" s="10">
        <v>3</v>
      </c>
      <c r="AA400" s="10">
        <v>1</v>
      </c>
      <c r="AB400" s="10">
        <v>2</v>
      </c>
      <c r="AC400" s="10">
        <v>1</v>
      </c>
      <c r="AD400" s="12">
        <v>0.25</v>
      </c>
      <c r="AE400" s="11">
        <v>7.927332782824112</v>
      </c>
      <c r="AF400" s="11">
        <v>0.495458298926507</v>
      </c>
      <c r="AG400" s="11">
        <v>6.1932287365813377</v>
      </c>
      <c r="AH400" s="13">
        <v>2.04</v>
      </c>
      <c r="AI400" s="1">
        <v>56</v>
      </c>
      <c r="AJ400" s="1" t="s">
        <v>909</v>
      </c>
      <c r="AK400" s="1" t="s">
        <v>304</v>
      </c>
      <c r="AL400" s="1" t="s">
        <v>300</v>
      </c>
      <c r="AM400" s="1" t="s">
        <v>813</v>
      </c>
      <c r="AN400">
        <v>1.0398860398860399</v>
      </c>
      <c r="AO400">
        <v>100.74997692173999</v>
      </c>
    </row>
    <row r="401" spans="1:41" x14ac:dyDescent="0.3">
      <c r="A401" s="1" t="s">
        <v>28</v>
      </c>
      <c r="B401" s="1" t="s">
        <v>970</v>
      </c>
      <c r="C401" s="1" t="s">
        <v>541</v>
      </c>
      <c r="D401" s="1" t="s">
        <v>52</v>
      </c>
      <c r="E401" s="1" t="s">
        <v>38</v>
      </c>
      <c r="F401" s="1">
        <v>8</v>
      </c>
      <c r="G401" s="1">
        <v>8</v>
      </c>
      <c r="H401" s="1">
        <v>4</v>
      </c>
      <c r="I401" s="1">
        <v>2</v>
      </c>
      <c r="J401" s="1">
        <v>0</v>
      </c>
      <c r="K401" s="1">
        <v>0</v>
      </c>
      <c r="L401" s="2">
        <v>31.33</v>
      </c>
      <c r="M401" s="1">
        <v>39</v>
      </c>
      <c r="N401" s="1">
        <v>16</v>
      </c>
      <c r="O401" s="1">
        <v>16</v>
      </c>
      <c r="P401" s="1">
        <v>11</v>
      </c>
      <c r="Q401" s="1">
        <v>31</v>
      </c>
      <c r="R401" s="2">
        <v>8.9</v>
      </c>
      <c r="S401" s="1">
        <v>1</v>
      </c>
      <c r="T401" s="2">
        <v>4.5999999999999996</v>
      </c>
      <c r="U401" s="2">
        <v>1.6</v>
      </c>
      <c r="V401" s="10">
        <v>6</v>
      </c>
      <c r="W401" s="10">
        <v>1</v>
      </c>
      <c r="X401" s="10">
        <v>0.3</v>
      </c>
      <c r="Y401" s="10">
        <v>3</v>
      </c>
      <c r="Z401" s="10">
        <v>1</v>
      </c>
      <c r="AA401" s="10">
        <v>0</v>
      </c>
      <c r="AB401" s="10">
        <v>1</v>
      </c>
      <c r="AC401" s="10">
        <v>0</v>
      </c>
      <c r="AD401" s="12">
        <v>0.66666666666666663</v>
      </c>
      <c r="AE401" s="11">
        <v>11.203319502074688</v>
      </c>
      <c r="AF401" s="11">
        <v>0.28726460261729975</v>
      </c>
      <c r="AG401" s="11">
        <v>3.1599106287902972</v>
      </c>
      <c r="AH401" s="13">
        <v>2.8181818181818183</v>
      </c>
      <c r="AI401" s="1">
        <v>56</v>
      </c>
      <c r="AJ401" s="1" t="s">
        <v>909</v>
      </c>
      <c r="AK401" s="1" t="s">
        <v>306</v>
      </c>
      <c r="AL401" s="1" t="s">
        <v>300</v>
      </c>
      <c r="AM401" s="1" t="s">
        <v>815</v>
      </c>
      <c r="AN401">
        <v>1.0398860398860399</v>
      </c>
      <c r="AO401">
        <v>130.09888324242078</v>
      </c>
    </row>
    <row r="402" spans="1:41" x14ac:dyDescent="0.3">
      <c r="A402" s="1" t="s">
        <v>28</v>
      </c>
      <c r="B402" s="1" t="s">
        <v>970</v>
      </c>
      <c r="C402" s="1" t="s">
        <v>538</v>
      </c>
      <c r="D402" s="1" t="s">
        <v>56</v>
      </c>
      <c r="E402" s="1" t="s">
        <v>46</v>
      </c>
      <c r="F402" s="1">
        <v>5</v>
      </c>
      <c r="G402" s="1">
        <v>3</v>
      </c>
      <c r="H402" s="1">
        <v>1</v>
      </c>
      <c r="I402" s="1">
        <v>2</v>
      </c>
      <c r="J402" s="1">
        <v>0</v>
      </c>
      <c r="K402" s="1">
        <v>0</v>
      </c>
      <c r="L402" s="2">
        <v>16.670000000000002</v>
      </c>
      <c r="M402" s="1">
        <v>20</v>
      </c>
      <c r="N402" s="1">
        <v>12</v>
      </c>
      <c r="O402" s="1">
        <v>12</v>
      </c>
      <c r="P402" s="1">
        <v>9</v>
      </c>
      <c r="Q402" s="1">
        <v>16</v>
      </c>
      <c r="R402" s="2">
        <v>8.64</v>
      </c>
      <c r="S402" s="1">
        <v>2</v>
      </c>
      <c r="T402" s="2">
        <v>6.48</v>
      </c>
      <c r="U402" s="2">
        <v>1.74</v>
      </c>
      <c r="V402" s="10">
        <v>6</v>
      </c>
      <c r="W402" s="10">
        <v>0</v>
      </c>
      <c r="X402" s="10">
        <v>0.29899999999999999</v>
      </c>
      <c r="Y402" s="10">
        <v>3</v>
      </c>
      <c r="Z402" s="10">
        <v>2</v>
      </c>
      <c r="AA402" s="10">
        <v>0</v>
      </c>
      <c r="AB402" s="10">
        <v>1</v>
      </c>
      <c r="AC402" s="10">
        <v>0</v>
      </c>
      <c r="AD402" s="12">
        <v>0.33333333333333331</v>
      </c>
      <c r="AE402" s="11">
        <v>10.797840431913617</v>
      </c>
      <c r="AF402" s="11">
        <v>1.0797840431913617</v>
      </c>
      <c r="AG402" s="11">
        <v>4.8590281943611275</v>
      </c>
      <c r="AH402" s="13">
        <v>1.7777777777777777</v>
      </c>
      <c r="AI402" s="1">
        <v>56</v>
      </c>
      <c r="AJ402" s="1" t="s">
        <v>909</v>
      </c>
      <c r="AK402" s="1" t="s">
        <v>303</v>
      </c>
      <c r="AL402" s="1" t="s">
        <v>300</v>
      </c>
      <c r="AM402" s="1" t="s">
        <v>812</v>
      </c>
      <c r="AN402">
        <v>1.0398860398860399</v>
      </c>
      <c r="AO402">
        <v>92.354145511594979</v>
      </c>
    </row>
    <row r="403" spans="1:41" x14ac:dyDescent="0.3">
      <c r="A403" s="1" t="s">
        <v>28</v>
      </c>
      <c r="B403" s="1" t="s">
        <v>47</v>
      </c>
      <c r="C403" s="1" t="s">
        <v>1955</v>
      </c>
      <c r="D403" s="1" t="s">
        <v>37</v>
      </c>
      <c r="E403" s="1" t="s">
        <v>46</v>
      </c>
      <c r="F403" s="1">
        <v>5</v>
      </c>
      <c r="G403" s="1">
        <v>2</v>
      </c>
      <c r="H403" s="1">
        <v>0</v>
      </c>
      <c r="I403" s="1">
        <v>3</v>
      </c>
      <c r="J403" s="1">
        <v>0</v>
      </c>
      <c r="K403" s="1">
        <v>0</v>
      </c>
      <c r="L403" s="2">
        <v>14.33</v>
      </c>
      <c r="M403" s="1">
        <v>22</v>
      </c>
      <c r="N403" s="1">
        <v>11</v>
      </c>
      <c r="O403" s="1">
        <v>11</v>
      </c>
      <c r="P403" s="1">
        <v>2</v>
      </c>
      <c r="Q403" s="1">
        <v>3</v>
      </c>
      <c r="R403" s="2">
        <v>1.88</v>
      </c>
      <c r="S403" s="1">
        <v>2</v>
      </c>
      <c r="T403" s="2">
        <v>6.91</v>
      </c>
      <c r="U403" s="2">
        <v>1.67</v>
      </c>
      <c r="V403" s="10">
        <v>6</v>
      </c>
      <c r="W403" s="10">
        <v>0</v>
      </c>
      <c r="X403" s="10">
        <v>0.35499999999999998</v>
      </c>
      <c r="Y403" s="10">
        <v>2</v>
      </c>
      <c r="Z403" s="10">
        <v>0</v>
      </c>
      <c r="AA403" s="10">
        <v>0</v>
      </c>
      <c r="AB403" s="10">
        <v>0</v>
      </c>
      <c r="AC403" s="10">
        <v>0</v>
      </c>
      <c r="AD403" s="12">
        <v>0</v>
      </c>
      <c r="AE403" s="11">
        <v>13.817166782972786</v>
      </c>
      <c r="AF403" s="11">
        <v>1.2561060711793441</v>
      </c>
      <c r="AG403" s="11">
        <v>1.2561060711793441</v>
      </c>
      <c r="AH403" s="13">
        <v>1.5</v>
      </c>
      <c r="AI403" s="1">
        <v>56</v>
      </c>
      <c r="AJ403" s="1" t="s">
        <v>909</v>
      </c>
      <c r="AK403" s="1" t="s">
        <v>1968</v>
      </c>
      <c r="AL403" s="1" t="s">
        <v>300</v>
      </c>
      <c r="AM403" s="1" t="s">
        <v>1969</v>
      </c>
      <c r="AN403">
        <v>1.0398860398860399</v>
      </c>
      <c r="AO403">
        <v>86.607071333594135</v>
      </c>
    </row>
    <row r="404" spans="1:41" x14ac:dyDescent="0.3">
      <c r="A404" s="1" t="s">
        <v>28</v>
      </c>
      <c r="B404" s="1" t="s">
        <v>66</v>
      </c>
      <c r="C404" s="1" t="s">
        <v>1874</v>
      </c>
      <c r="D404" s="1" t="s">
        <v>56</v>
      </c>
      <c r="E404" s="1" t="s">
        <v>77</v>
      </c>
      <c r="F404" s="1">
        <v>3</v>
      </c>
      <c r="G404" s="1">
        <v>0</v>
      </c>
      <c r="H404" s="1">
        <v>1</v>
      </c>
      <c r="I404" s="1">
        <v>0</v>
      </c>
      <c r="J404" s="1">
        <v>0</v>
      </c>
      <c r="K404" s="1">
        <v>0</v>
      </c>
      <c r="L404" s="2">
        <v>4.33</v>
      </c>
      <c r="M404" s="1">
        <v>5</v>
      </c>
      <c r="N404" s="1">
        <v>2</v>
      </c>
      <c r="O404" s="1">
        <v>1</v>
      </c>
      <c r="P404" s="1">
        <v>6</v>
      </c>
      <c r="Q404" s="1">
        <v>5</v>
      </c>
      <c r="R404" s="2">
        <v>10.38</v>
      </c>
      <c r="S404" s="1">
        <v>0</v>
      </c>
      <c r="T404" s="2">
        <v>2.08</v>
      </c>
      <c r="U404" s="2">
        <v>2.54</v>
      </c>
      <c r="V404" s="10">
        <v>1</v>
      </c>
      <c r="W404" s="10">
        <v>0</v>
      </c>
      <c r="X404" s="10">
        <v>0.29399999999999998</v>
      </c>
      <c r="Y404" s="10">
        <v>2</v>
      </c>
      <c r="Z404" s="10">
        <v>2</v>
      </c>
      <c r="AA404" s="10">
        <v>0</v>
      </c>
      <c r="AB404" s="10">
        <v>0</v>
      </c>
      <c r="AC404" s="10">
        <v>0</v>
      </c>
      <c r="AD404" s="12">
        <v>1</v>
      </c>
      <c r="AE404" s="11">
        <v>10.392609699769052</v>
      </c>
      <c r="AF404" s="11">
        <v>0</v>
      </c>
      <c r="AG404" s="11">
        <v>12.471131639722863</v>
      </c>
      <c r="AH404" s="13">
        <v>0.83333333333333337</v>
      </c>
      <c r="AI404" s="1">
        <v>56</v>
      </c>
      <c r="AJ404" s="1" t="s">
        <v>909</v>
      </c>
      <c r="AK404" s="1" t="s">
        <v>1883</v>
      </c>
      <c r="AL404" s="1" t="s">
        <v>300</v>
      </c>
      <c r="AM404" s="1" t="s">
        <v>1884</v>
      </c>
      <c r="AN404">
        <v>1.0398860398860399</v>
      </c>
      <c r="AO404">
        <v>287.71868409381511</v>
      </c>
    </row>
    <row r="405" spans="1:41" x14ac:dyDescent="0.3">
      <c r="A405" s="1" t="s">
        <v>28</v>
      </c>
      <c r="B405" s="1" t="s">
        <v>89</v>
      </c>
      <c r="C405" s="1" t="s">
        <v>1807</v>
      </c>
      <c r="D405" s="1" t="s">
        <v>56</v>
      </c>
      <c r="E405" s="1" t="s">
        <v>38</v>
      </c>
      <c r="F405" s="1">
        <v>3</v>
      </c>
      <c r="G405" s="1">
        <v>3</v>
      </c>
      <c r="H405" s="1">
        <v>1</v>
      </c>
      <c r="I405" s="1">
        <v>1</v>
      </c>
      <c r="J405" s="1">
        <v>0</v>
      </c>
      <c r="K405" s="1">
        <v>0</v>
      </c>
      <c r="L405" s="2">
        <v>13.33</v>
      </c>
      <c r="M405" s="1">
        <v>9</v>
      </c>
      <c r="N405" s="1">
        <v>8</v>
      </c>
      <c r="O405" s="1">
        <v>8</v>
      </c>
      <c r="P405" s="1">
        <v>9</v>
      </c>
      <c r="Q405" s="1">
        <v>11</v>
      </c>
      <c r="R405" s="2">
        <v>7.42</v>
      </c>
      <c r="S405" s="1">
        <v>0</v>
      </c>
      <c r="T405" s="2">
        <v>5.4</v>
      </c>
      <c r="U405" s="2">
        <v>1.35</v>
      </c>
      <c r="V405" s="10">
        <v>1</v>
      </c>
      <c r="W405" s="10">
        <v>0</v>
      </c>
      <c r="X405" s="10">
        <v>0.18</v>
      </c>
      <c r="Y405" s="10">
        <v>2</v>
      </c>
      <c r="Z405" s="10">
        <v>3</v>
      </c>
      <c r="AA405" s="10">
        <v>1</v>
      </c>
      <c r="AB405" s="10">
        <v>0</v>
      </c>
      <c r="AC405" s="10">
        <v>0</v>
      </c>
      <c r="AD405" s="12">
        <v>0.5</v>
      </c>
      <c r="AE405" s="11">
        <v>6.0765191297824455</v>
      </c>
      <c r="AF405" s="11">
        <v>0</v>
      </c>
      <c r="AG405" s="11">
        <v>6.0765191297824455</v>
      </c>
      <c r="AH405" s="13">
        <v>1.2222222222222223</v>
      </c>
      <c r="AI405" s="1">
        <v>56</v>
      </c>
      <c r="AJ405" s="1" t="s">
        <v>909</v>
      </c>
      <c r="AK405" s="1" t="s">
        <v>1835</v>
      </c>
      <c r="AL405" s="1" t="s">
        <v>300</v>
      </c>
      <c r="AM405" s="1" t="s">
        <v>1836</v>
      </c>
      <c r="AN405">
        <v>1.0398860398860399</v>
      </c>
      <c r="AO405">
        <v>110.82497461391398</v>
      </c>
    </row>
    <row r="406" spans="1:41" x14ac:dyDescent="0.3">
      <c r="A406" s="1" t="s">
        <v>28</v>
      </c>
      <c r="B406" s="1" t="s">
        <v>146</v>
      </c>
      <c r="C406" s="1" t="s">
        <v>543</v>
      </c>
      <c r="D406" s="1" t="s">
        <v>52</v>
      </c>
      <c r="E406" s="1" t="s">
        <v>46</v>
      </c>
      <c r="F406" s="1">
        <v>16</v>
      </c>
      <c r="G406" s="1">
        <v>1</v>
      </c>
      <c r="H406" s="1">
        <v>3</v>
      </c>
      <c r="I406" s="1">
        <v>1</v>
      </c>
      <c r="J406" s="1">
        <v>2</v>
      </c>
      <c r="K406" s="1">
        <v>0</v>
      </c>
      <c r="L406" s="2">
        <v>37.33</v>
      </c>
      <c r="M406" s="1">
        <v>27</v>
      </c>
      <c r="N406" s="1">
        <v>17</v>
      </c>
      <c r="O406" s="1">
        <v>13</v>
      </c>
      <c r="P406" s="1">
        <v>22</v>
      </c>
      <c r="Q406" s="1">
        <v>63</v>
      </c>
      <c r="R406" s="2">
        <v>15.19</v>
      </c>
      <c r="S406" s="1">
        <v>1</v>
      </c>
      <c r="T406" s="2">
        <v>3.13</v>
      </c>
      <c r="U406" s="2">
        <v>1.31</v>
      </c>
      <c r="V406" s="10">
        <v>4</v>
      </c>
      <c r="W406" s="10">
        <v>3</v>
      </c>
      <c r="X406" s="10">
        <v>0.20100000000000001</v>
      </c>
      <c r="Y406" s="10">
        <v>2</v>
      </c>
      <c r="Z406" s="10">
        <v>6</v>
      </c>
      <c r="AA406" s="10">
        <v>0</v>
      </c>
      <c r="AB406" s="10">
        <v>1</v>
      </c>
      <c r="AC406" s="10">
        <v>0</v>
      </c>
      <c r="AD406" s="12">
        <v>0.75</v>
      </c>
      <c r="AE406" s="11">
        <v>6.5095097776587201</v>
      </c>
      <c r="AF406" s="11">
        <v>0.24109295472810072</v>
      </c>
      <c r="AG406" s="11">
        <v>5.3040450040182163</v>
      </c>
      <c r="AH406" s="13">
        <v>2.8636363636363638</v>
      </c>
      <c r="AI406" s="1">
        <v>56</v>
      </c>
      <c r="AJ406" s="1" t="s">
        <v>909</v>
      </c>
      <c r="AK406" s="1" t="s">
        <v>308</v>
      </c>
      <c r="AL406" s="1" t="s">
        <v>300</v>
      </c>
      <c r="AM406" s="1" t="s">
        <v>817</v>
      </c>
      <c r="AN406">
        <v>1.0398860398860399</v>
      </c>
      <c r="AO406">
        <v>191.19963671410079</v>
      </c>
    </row>
    <row r="407" spans="1:41" x14ac:dyDescent="0.3">
      <c r="A407" s="1" t="s">
        <v>28</v>
      </c>
      <c r="B407" s="1" t="s">
        <v>83</v>
      </c>
      <c r="C407" s="1" t="s">
        <v>547</v>
      </c>
      <c r="D407" s="1" t="s">
        <v>52</v>
      </c>
      <c r="E407" s="1" t="s">
        <v>154</v>
      </c>
      <c r="F407" s="1">
        <v>4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2">
        <v>4.67</v>
      </c>
      <c r="M407" s="1">
        <v>2</v>
      </c>
      <c r="N407" s="1">
        <v>0</v>
      </c>
      <c r="O407" s="1">
        <v>0</v>
      </c>
      <c r="P407" s="1">
        <v>2</v>
      </c>
      <c r="Q407" s="1">
        <v>2</v>
      </c>
      <c r="R407" s="2">
        <v>3.86</v>
      </c>
      <c r="S407" s="1">
        <v>0</v>
      </c>
      <c r="T407" s="2">
        <v>0</v>
      </c>
      <c r="U407" s="2">
        <v>0.86</v>
      </c>
      <c r="V407" s="10">
        <v>1</v>
      </c>
      <c r="W407" s="10">
        <v>0</v>
      </c>
      <c r="X407" s="10">
        <v>0.13300000000000001</v>
      </c>
      <c r="Y407" s="10">
        <v>2</v>
      </c>
      <c r="Z407" s="10">
        <v>1</v>
      </c>
      <c r="AA407" s="10">
        <v>0</v>
      </c>
      <c r="AB407" s="10">
        <v>0</v>
      </c>
      <c r="AC407" s="10">
        <v>0</v>
      </c>
      <c r="AD407" s="12">
        <v>0</v>
      </c>
      <c r="AE407" s="11">
        <v>3.8543897216274092</v>
      </c>
      <c r="AF407" s="11">
        <v>0</v>
      </c>
      <c r="AG407" s="11">
        <v>3.8543897216274092</v>
      </c>
      <c r="AH407" s="13">
        <v>1</v>
      </c>
      <c r="AI407" s="1">
        <v>56</v>
      </c>
      <c r="AJ407" s="1" t="s">
        <v>909</v>
      </c>
      <c r="AK407" s="1" t="s">
        <v>312</v>
      </c>
      <c r="AL407" s="1" t="s">
        <v>300</v>
      </c>
      <c r="AM407" s="1" t="s">
        <v>821</v>
      </c>
      <c r="AN407">
        <v>1.0398860398860399</v>
      </c>
      <c r="AO407">
        <v>1500</v>
      </c>
    </row>
    <row r="408" spans="1:41" x14ac:dyDescent="0.3">
      <c r="A408" s="1" t="s">
        <v>28</v>
      </c>
      <c r="B408" s="1" t="s">
        <v>119</v>
      </c>
      <c r="C408" s="1" t="s">
        <v>1053</v>
      </c>
      <c r="D408" s="1" t="s">
        <v>56</v>
      </c>
      <c r="E408" s="1" t="s">
        <v>46</v>
      </c>
      <c r="F408" s="1">
        <v>9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2">
        <v>9.67</v>
      </c>
      <c r="M408" s="1">
        <v>11</v>
      </c>
      <c r="N408" s="1">
        <v>12</v>
      </c>
      <c r="O408" s="1">
        <v>6</v>
      </c>
      <c r="P408" s="1">
        <v>14</v>
      </c>
      <c r="Q408" s="1">
        <v>4</v>
      </c>
      <c r="R408" s="2">
        <v>3.72</v>
      </c>
      <c r="S408" s="1">
        <v>0</v>
      </c>
      <c r="T408" s="2">
        <v>5.59</v>
      </c>
      <c r="U408" s="2">
        <v>2.59</v>
      </c>
      <c r="V408" s="10">
        <v>4</v>
      </c>
      <c r="W408" s="10">
        <v>0</v>
      </c>
      <c r="X408" s="10">
        <v>0.28899999999999998</v>
      </c>
      <c r="Y408" s="10">
        <v>2</v>
      </c>
      <c r="Z408" s="10">
        <v>1</v>
      </c>
      <c r="AA408" s="10">
        <v>4</v>
      </c>
      <c r="AB408" s="10">
        <v>2</v>
      </c>
      <c r="AC408" s="10">
        <v>0</v>
      </c>
      <c r="AD408" s="12">
        <v>1</v>
      </c>
      <c r="AE408" s="11">
        <v>10.237849017580144</v>
      </c>
      <c r="AF408" s="11">
        <v>0</v>
      </c>
      <c r="AG408" s="11">
        <v>13.029989658738366</v>
      </c>
      <c r="AH408" s="13">
        <v>0.2857142857142857</v>
      </c>
      <c r="AI408" s="1">
        <v>56</v>
      </c>
      <c r="AJ408" s="1" t="s">
        <v>909</v>
      </c>
      <c r="AK408" s="1" t="s">
        <v>1052</v>
      </c>
      <c r="AL408" s="1" t="s">
        <v>300</v>
      </c>
      <c r="AM408" s="1" t="s">
        <v>1054</v>
      </c>
      <c r="AN408">
        <v>1.0398860398860399</v>
      </c>
      <c r="AO408">
        <v>107.05811501165215</v>
      </c>
    </row>
    <row r="409" spans="1:41" x14ac:dyDescent="0.3">
      <c r="A409" s="1" t="s">
        <v>28</v>
      </c>
      <c r="B409" s="1" t="s">
        <v>75</v>
      </c>
      <c r="C409" s="1" t="s">
        <v>548</v>
      </c>
      <c r="D409" s="1" t="s">
        <v>56</v>
      </c>
      <c r="E409" s="1" t="s">
        <v>46</v>
      </c>
      <c r="F409" s="1">
        <v>9</v>
      </c>
      <c r="G409" s="1">
        <v>1</v>
      </c>
      <c r="H409" s="1">
        <v>0</v>
      </c>
      <c r="I409" s="1">
        <v>1</v>
      </c>
      <c r="J409" s="1">
        <v>0</v>
      </c>
      <c r="K409" s="1">
        <v>0</v>
      </c>
      <c r="L409" s="2">
        <v>14.33</v>
      </c>
      <c r="M409" s="1">
        <v>20</v>
      </c>
      <c r="N409" s="1">
        <v>22</v>
      </c>
      <c r="O409" s="1">
        <v>20</v>
      </c>
      <c r="P409" s="1">
        <v>16</v>
      </c>
      <c r="Q409" s="1">
        <v>20</v>
      </c>
      <c r="R409" s="2">
        <v>12.56</v>
      </c>
      <c r="S409" s="1">
        <v>5</v>
      </c>
      <c r="T409" s="2">
        <v>12.56</v>
      </c>
      <c r="U409" s="2">
        <v>2.5099999999999998</v>
      </c>
      <c r="V409" s="10">
        <v>4</v>
      </c>
      <c r="W409" s="10">
        <v>0</v>
      </c>
      <c r="X409" s="10">
        <v>0.32300000000000001</v>
      </c>
      <c r="Y409" s="10">
        <v>2</v>
      </c>
      <c r="Z409" s="10">
        <v>4</v>
      </c>
      <c r="AA409" s="10">
        <v>0</v>
      </c>
      <c r="AB409" s="10">
        <v>0</v>
      </c>
      <c r="AC409" s="10">
        <v>0</v>
      </c>
      <c r="AD409" s="12">
        <v>0</v>
      </c>
      <c r="AE409" s="11">
        <v>12.56106071179344</v>
      </c>
      <c r="AF409" s="11">
        <v>3.1402651779483599</v>
      </c>
      <c r="AG409" s="11">
        <v>10.048848569434753</v>
      </c>
      <c r="AH409" s="13">
        <v>1.25</v>
      </c>
      <c r="AI409" s="1">
        <v>56</v>
      </c>
      <c r="AJ409" s="1" t="s">
        <v>909</v>
      </c>
      <c r="AK409" s="1" t="s">
        <v>313</v>
      </c>
      <c r="AL409" s="1" t="s">
        <v>300</v>
      </c>
      <c r="AM409" s="1" t="s">
        <v>822</v>
      </c>
      <c r="AN409">
        <v>1.0398860398860399</v>
      </c>
      <c r="AO409">
        <v>47.647680168402509</v>
      </c>
    </row>
    <row r="410" spans="1:41" x14ac:dyDescent="0.3">
      <c r="A410" s="1" t="s">
        <v>28</v>
      </c>
      <c r="B410" s="1" t="s">
        <v>970</v>
      </c>
      <c r="C410" s="1" t="s">
        <v>540</v>
      </c>
      <c r="D410" s="1" t="s">
        <v>56</v>
      </c>
      <c r="E410" s="1" t="s">
        <v>38</v>
      </c>
      <c r="F410" s="1">
        <v>5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2">
        <v>5.67</v>
      </c>
      <c r="M410" s="1">
        <v>7</v>
      </c>
      <c r="N410" s="1">
        <v>6</v>
      </c>
      <c r="O410" s="1">
        <v>6</v>
      </c>
      <c r="P410" s="1">
        <v>6</v>
      </c>
      <c r="Q410" s="1">
        <v>6</v>
      </c>
      <c r="R410" s="2">
        <v>9.5299999999999994</v>
      </c>
      <c r="S410" s="1">
        <v>0</v>
      </c>
      <c r="T410" s="2">
        <v>9.5299999999999994</v>
      </c>
      <c r="U410" s="2">
        <v>2.29</v>
      </c>
      <c r="V410" s="10">
        <v>1</v>
      </c>
      <c r="W410" s="10">
        <v>0</v>
      </c>
      <c r="X410" s="10">
        <v>0.30399999999999999</v>
      </c>
      <c r="Y410" s="10">
        <v>2</v>
      </c>
      <c r="Z410" s="10">
        <v>0</v>
      </c>
      <c r="AA410" s="10">
        <v>0</v>
      </c>
      <c r="AB410" s="10">
        <v>0</v>
      </c>
      <c r="AC410" s="10">
        <v>0</v>
      </c>
      <c r="AD410" s="12">
        <v>0</v>
      </c>
      <c r="AE410" s="11">
        <v>11.111111111111111</v>
      </c>
      <c r="AF410" s="11">
        <v>0</v>
      </c>
      <c r="AG410" s="11">
        <v>9.5238095238095237</v>
      </c>
      <c r="AH410" s="13">
        <v>1</v>
      </c>
      <c r="AI410" s="1">
        <v>56</v>
      </c>
      <c r="AJ410" s="1" t="s">
        <v>909</v>
      </c>
      <c r="AK410" s="1" t="s">
        <v>305</v>
      </c>
      <c r="AL410" s="1" t="s">
        <v>300</v>
      </c>
      <c r="AM410" s="1" t="s">
        <v>814</v>
      </c>
      <c r="AN410">
        <v>1.0398860398860399</v>
      </c>
      <c r="AO410">
        <v>62.796942593403521</v>
      </c>
    </row>
    <row r="411" spans="1:41" x14ac:dyDescent="0.3">
      <c r="A411" s="1" t="s">
        <v>28</v>
      </c>
      <c r="B411" s="1" t="s">
        <v>50</v>
      </c>
      <c r="C411" s="1" t="s">
        <v>2078</v>
      </c>
      <c r="D411" s="1" t="s">
        <v>37</v>
      </c>
      <c r="E411" s="1" t="s">
        <v>46</v>
      </c>
      <c r="F411" s="1">
        <v>3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2">
        <v>3.33</v>
      </c>
      <c r="M411" s="1">
        <v>3</v>
      </c>
      <c r="N411" s="1">
        <v>5</v>
      </c>
      <c r="O411" s="1">
        <v>5</v>
      </c>
      <c r="P411" s="1">
        <v>7</v>
      </c>
      <c r="Q411" s="1">
        <v>4</v>
      </c>
      <c r="R411" s="2">
        <v>10.8</v>
      </c>
      <c r="S411" s="1">
        <v>0</v>
      </c>
      <c r="T411" s="2">
        <v>13.5</v>
      </c>
      <c r="U411" s="2">
        <v>3</v>
      </c>
      <c r="V411" s="10">
        <v>1</v>
      </c>
      <c r="W411" s="10">
        <v>1</v>
      </c>
      <c r="X411" s="10">
        <v>0.214</v>
      </c>
      <c r="Y411" s="10">
        <v>1</v>
      </c>
      <c r="Z411" s="10">
        <v>1</v>
      </c>
      <c r="AA411" s="10">
        <v>0</v>
      </c>
      <c r="AB411" s="10">
        <v>0</v>
      </c>
      <c r="AC411" s="10">
        <v>0</v>
      </c>
      <c r="AD411" s="12">
        <v>0</v>
      </c>
      <c r="AE411" s="11">
        <v>8.1081081081081088</v>
      </c>
      <c r="AF411" s="11">
        <v>0</v>
      </c>
      <c r="AG411" s="11">
        <v>18.918918918918919</v>
      </c>
      <c r="AH411" s="13">
        <v>0.5714285714285714</v>
      </c>
      <c r="AI411" s="1">
        <v>56</v>
      </c>
      <c r="AJ411" s="1" t="s">
        <v>909</v>
      </c>
      <c r="AK411" s="1" t="s">
        <v>2089</v>
      </c>
      <c r="AL411" s="1" t="s">
        <v>300</v>
      </c>
      <c r="AM411" s="1" t="s">
        <v>2090</v>
      </c>
      <c r="AN411">
        <v>1.0398860398860399</v>
      </c>
      <c r="AO411">
        <v>44.329989845565592</v>
      </c>
    </row>
    <row r="412" spans="1:41" x14ac:dyDescent="0.3">
      <c r="A412" s="1" t="s">
        <v>28</v>
      </c>
      <c r="B412" s="1" t="s">
        <v>97</v>
      </c>
      <c r="C412" s="1" t="s">
        <v>890</v>
      </c>
      <c r="D412" s="1" t="s">
        <v>56</v>
      </c>
      <c r="E412" s="1" t="s">
        <v>594</v>
      </c>
      <c r="F412" s="1">
        <v>9</v>
      </c>
      <c r="G412" s="1">
        <v>4</v>
      </c>
      <c r="H412" s="1">
        <v>3</v>
      </c>
      <c r="I412" s="1">
        <v>0</v>
      </c>
      <c r="J412" s="1">
        <v>0</v>
      </c>
      <c r="K412" s="1">
        <v>0</v>
      </c>
      <c r="L412" s="2">
        <v>18.329999999999998</v>
      </c>
      <c r="M412" s="1">
        <v>20</v>
      </c>
      <c r="N412" s="1">
        <v>8</v>
      </c>
      <c r="O412" s="1">
        <v>8</v>
      </c>
      <c r="P412" s="1">
        <v>10</v>
      </c>
      <c r="Q412" s="1">
        <v>17</v>
      </c>
      <c r="R412" s="2">
        <v>8.35</v>
      </c>
      <c r="S412" s="1">
        <v>1</v>
      </c>
      <c r="T412" s="2">
        <v>3.93</v>
      </c>
      <c r="U412" s="2">
        <v>1.64</v>
      </c>
      <c r="V412" s="10">
        <v>4</v>
      </c>
      <c r="W412" s="10">
        <v>1</v>
      </c>
      <c r="X412" s="10">
        <v>0.27400000000000002</v>
      </c>
      <c r="Y412" s="10">
        <v>1</v>
      </c>
      <c r="Z412" s="10">
        <v>4</v>
      </c>
      <c r="AA412" s="10">
        <v>0</v>
      </c>
      <c r="AB412" s="10">
        <v>0</v>
      </c>
      <c r="AC412" s="10">
        <v>0</v>
      </c>
      <c r="AD412" s="12">
        <v>1</v>
      </c>
      <c r="AE412" s="11">
        <v>9.8199672667757785</v>
      </c>
      <c r="AF412" s="11">
        <v>0.49099836333878888</v>
      </c>
      <c r="AG412" s="11">
        <v>4.9099836333878892</v>
      </c>
      <c r="AH412" s="13">
        <v>1.7</v>
      </c>
      <c r="AI412" s="1">
        <v>56</v>
      </c>
      <c r="AJ412" s="1" t="s">
        <v>909</v>
      </c>
      <c r="AK412" s="1" t="s">
        <v>889</v>
      </c>
      <c r="AL412" s="1" t="s">
        <v>300</v>
      </c>
      <c r="AM412" s="1" t="s">
        <v>891</v>
      </c>
      <c r="AN412">
        <v>1.0398860398860399</v>
      </c>
      <c r="AO412">
        <v>152.27859107255355</v>
      </c>
    </row>
    <row r="413" spans="1:41" x14ac:dyDescent="0.3">
      <c r="A413" s="1" t="s">
        <v>28</v>
      </c>
      <c r="B413" s="1" t="s">
        <v>109</v>
      </c>
      <c r="C413" s="1" t="s">
        <v>544</v>
      </c>
      <c r="D413" s="1" t="s">
        <v>37</v>
      </c>
      <c r="E413" s="1" t="s">
        <v>46</v>
      </c>
      <c r="F413" s="1">
        <v>6</v>
      </c>
      <c r="G413" s="1">
        <v>5</v>
      </c>
      <c r="H413" s="1">
        <v>1</v>
      </c>
      <c r="I413" s="1">
        <v>0</v>
      </c>
      <c r="J413" s="1">
        <v>0</v>
      </c>
      <c r="K413" s="1">
        <v>0</v>
      </c>
      <c r="L413" s="2">
        <v>22.33</v>
      </c>
      <c r="M413" s="1">
        <v>14</v>
      </c>
      <c r="N413" s="1">
        <v>2</v>
      </c>
      <c r="O413" s="1">
        <v>2</v>
      </c>
      <c r="P413" s="1">
        <v>5</v>
      </c>
      <c r="Q413" s="1">
        <v>27</v>
      </c>
      <c r="R413" s="2">
        <v>10.88</v>
      </c>
      <c r="S413" s="1">
        <v>0</v>
      </c>
      <c r="T413" s="2">
        <v>0.81</v>
      </c>
      <c r="U413" s="2">
        <v>0.85</v>
      </c>
      <c r="V413" s="10">
        <v>1</v>
      </c>
      <c r="W413" s="10">
        <v>0</v>
      </c>
      <c r="X413" s="10">
        <v>0.182</v>
      </c>
      <c r="Y413" s="10">
        <v>1</v>
      </c>
      <c r="Z413" s="10">
        <v>2</v>
      </c>
      <c r="AA413" s="10">
        <v>0</v>
      </c>
      <c r="AB413" s="10">
        <v>1</v>
      </c>
      <c r="AC413" s="10">
        <v>0</v>
      </c>
      <c r="AD413" s="12">
        <v>1</v>
      </c>
      <c r="AE413" s="11">
        <v>5.6426332288401255</v>
      </c>
      <c r="AF413" s="11">
        <v>0</v>
      </c>
      <c r="AG413" s="11">
        <v>2.0152261531571876</v>
      </c>
      <c r="AH413" s="13">
        <v>5.4</v>
      </c>
      <c r="AI413" s="1">
        <v>56</v>
      </c>
      <c r="AJ413" s="1" t="s">
        <v>909</v>
      </c>
      <c r="AK413" s="1" t="s">
        <v>309</v>
      </c>
      <c r="AL413" s="1" t="s">
        <v>300</v>
      </c>
      <c r="AM413" s="1" t="s">
        <v>818</v>
      </c>
      <c r="AN413">
        <v>1.0398860398860399</v>
      </c>
      <c r="AO413">
        <v>738.83316409275983</v>
      </c>
    </row>
    <row r="414" spans="1:41" x14ac:dyDescent="0.3">
      <c r="A414" s="1" t="s">
        <v>28</v>
      </c>
      <c r="B414" s="1" t="s">
        <v>81</v>
      </c>
      <c r="C414" s="1" t="s">
        <v>1620</v>
      </c>
      <c r="D414" s="1" t="s">
        <v>52</v>
      </c>
      <c r="E414" s="1" t="s">
        <v>38</v>
      </c>
      <c r="F414" s="1">
        <v>8</v>
      </c>
      <c r="G414" s="1">
        <v>0</v>
      </c>
      <c r="H414" s="1">
        <v>1</v>
      </c>
      <c r="I414" s="1">
        <v>1</v>
      </c>
      <c r="J414" s="1">
        <v>0</v>
      </c>
      <c r="K414" s="1">
        <v>0</v>
      </c>
      <c r="L414" s="2">
        <v>11</v>
      </c>
      <c r="M414" s="1">
        <v>8</v>
      </c>
      <c r="N414" s="1">
        <v>8</v>
      </c>
      <c r="O414" s="1">
        <v>2</v>
      </c>
      <c r="P414" s="1">
        <v>8</v>
      </c>
      <c r="Q414" s="1">
        <v>18</v>
      </c>
      <c r="R414" s="2">
        <v>14.73</v>
      </c>
      <c r="S414" s="1">
        <v>0</v>
      </c>
      <c r="T414" s="2">
        <v>1.64</v>
      </c>
      <c r="U414" s="2">
        <v>1.45</v>
      </c>
      <c r="V414" s="10">
        <v>3</v>
      </c>
      <c r="W414" s="10">
        <v>0</v>
      </c>
      <c r="X414" s="10">
        <v>0.17799999999999999</v>
      </c>
      <c r="Y414" s="10">
        <v>1</v>
      </c>
      <c r="Z414" s="10">
        <v>1</v>
      </c>
      <c r="AA414" s="10">
        <v>0</v>
      </c>
      <c r="AB414" s="10">
        <v>0</v>
      </c>
      <c r="AC414" s="10">
        <v>0</v>
      </c>
      <c r="AD414" s="12">
        <v>0.5</v>
      </c>
      <c r="AE414" s="11">
        <v>6.5454545454545459</v>
      </c>
      <c r="AF414" s="11">
        <v>0</v>
      </c>
      <c r="AG414" s="11">
        <v>6.5454545454545459</v>
      </c>
      <c r="AH414" s="13">
        <v>2.25</v>
      </c>
      <c r="AI414" s="1">
        <v>56</v>
      </c>
      <c r="AJ414" s="1" t="s">
        <v>909</v>
      </c>
      <c r="AK414" s="1" t="s">
        <v>1633</v>
      </c>
      <c r="AL414" s="1" t="s">
        <v>300</v>
      </c>
      <c r="AM414" s="1" t="s">
        <v>1634</v>
      </c>
      <c r="AN414">
        <v>1.0398860398860399</v>
      </c>
      <c r="AO414">
        <v>364.91150177752166</v>
      </c>
    </row>
    <row r="415" spans="1:41" x14ac:dyDescent="0.3">
      <c r="A415" s="1" t="s">
        <v>28</v>
      </c>
      <c r="B415" s="1" t="s">
        <v>970</v>
      </c>
      <c r="C415" s="1" t="s">
        <v>536</v>
      </c>
      <c r="D415" s="1" t="s">
        <v>56</v>
      </c>
      <c r="E415" s="1" t="s">
        <v>46</v>
      </c>
      <c r="F415" s="1">
        <v>5</v>
      </c>
      <c r="G415" s="1">
        <v>5</v>
      </c>
      <c r="H415" s="1">
        <v>1</v>
      </c>
      <c r="I415" s="1">
        <v>1</v>
      </c>
      <c r="J415" s="1">
        <v>0</v>
      </c>
      <c r="K415" s="1">
        <v>0</v>
      </c>
      <c r="L415" s="2">
        <v>23</v>
      </c>
      <c r="M415" s="1">
        <v>21</v>
      </c>
      <c r="N415" s="1">
        <v>14</v>
      </c>
      <c r="O415" s="1">
        <v>10</v>
      </c>
      <c r="P415" s="1">
        <v>7</v>
      </c>
      <c r="Q415" s="1">
        <v>20</v>
      </c>
      <c r="R415" s="2">
        <v>7.83</v>
      </c>
      <c r="S415" s="1">
        <v>3</v>
      </c>
      <c r="T415" s="2">
        <v>3.91</v>
      </c>
      <c r="U415" s="2">
        <v>1.22</v>
      </c>
      <c r="V415" s="10">
        <v>3</v>
      </c>
      <c r="W415" s="10">
        <v>1</v>
      </c>
      <c r="X415" s="10">
        <v>0.23599999999999999</v>
      </c>
      <c r="Y415" s="10">
        <v>1</v>
      </c>
      <c r="Z415" s="10">
        <v>2</v>
      </c>
      <c r="AA415" s="10">
        <v>0</v>
      </c>
      <c r="AB415" s="10">
        <v>0</v>
      </c>
      <c r="AC415" s="10">
        <v>1</v>
      </c>
      <c r="AD415" s="12">
        <v>0.5</v>
      </c>
      <c r="AE415" s="11">
        <v>8.2173913043478262</v>
      </c>
      <c r="AF415" s="11">
        <v>1.1739130434782608</v>
      </c>
      <c r="AG415" s="11">
        <v>2.7391304347826089</v>
      </c>
      <c r="AH415" s="13">
        <v>2.8571428571428572</v>
      </c>
      <c r="AI415" s="1">
        <v>56</v>
      </c>
      <c r="AJ415" s="1" t="s">
        <v>909</v>
      </c>
      <c r="AK415" s="1" t="s">
        <v>301</v>
      </c>
      <c r="AL415" s="1" t="s">
        <v>300</v>
      </c>
      <c r="AM415" s="1" t="s">
        <v>810</v>
      </c>
      <c r="AN415">
        <v>1.0398860398860399</v>
      </c>
      <c r="AO415">
        <v>153.05750969696561</v>
      </c>
    </row>
    <row r="416" spans="1:41" x14ac:dyDescent="0.3">
      <c r="A416" s="1" t="s">
        <v>28</v>
      </c>
      <c r="B416" s="1" t="s">
        <v>970</v>
      </c>
      <c r="C416" s="1" t="s">
        <v>938</v>
      </c>
      <c r="D416" s="1" t="s">
        <v>56</v>
      </c>
      <c r="E416" s="1" t="s">
        <v>60</v>
      </c>
      <c r="F416" s="1">
        <v>5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2">
        <v>11</v>
      </c>
      <c r="M416" s="1">
        <v>13</v>
      </c>
      <c r="N416" s="1">
        <v>4</v>
      </c>
      <c r="O416" s="1">
        <v>4</v>
      </c>
      <c r="P416" s="1">
        <v>2</v>
      </c>
      <c r="Q416" s="1">
        <v>9</v>
      </c>
      <c r="R416" s="2">
        <v>7.36</v>
      </c>
      <c r="S416" s="1">
        <v>2</v>
      </c>
      <c r="T416" s="2">
        <v>3.27</v>
      </c>
      <c r="U416" s="2">
        <v>1.36</v>
      </c>
      <c r="V416" s="10">
        <v>1</v>
      </c>
      <c r="W416" s="10">
        <v>0</v>
      </c>
      <c r="X416" s="10">
        <v>0.28299999999999997</v>
      </c>
      <c r="Y416" s="10">
        <v>1</v>
      </c>
      <c r="Z416" s="10">
        <v>0</v>
      </c>
      <c r="AA416" s="10">
        <v>0</v>
      </c>
      <c r="AB416" s="10">
        <v>0</v>
      </c>
      <c r="AC416" s="10">
        <v>0</v>
      </c>
      <c r="AD416" s="12">
        <v>0</v>
      </c>
      <c r="AE416" s="11">
        <v>10.636363636363637</v>
      </c>
      <c r="AF416" s="11">
        <v>1.6363636363636365</v>
      </c>
      <c r="AG416" s="11">
        <v>1.6363636363636365</v>
      </c>
      <c r="AH416" s="13">
        <v>4.5</v>
      </c>
      <c r="AI416" s="1">
        <v>56</v>
      </c>
      <c r="AJ416" s="1" t="s">
        <v>909</v>
      </c>
      <c r="AK416" s="1" t="s">
        <v>937</v>
      </c>
      <c r="AL416" s="1" t="s">
        <v>300</v>
      </c>
      <c r="AM416" s="1" t="s">
        <v>939</v>
      </c>
      <c r="AN416">
        <v>1.0398860398860399</v>
      </c>
      <c r="AO416">
        <v>183.01371954591301</v>
      </c>
    </row>
    <row r="417" spans="1:41" x14ac:dyDescent="0.3">
      <c r="A417" s="1" t="s">
        <v>28</v>
      </c>
      <c r="B417" s="1" t="s">
        <v>970</v>
      </c>
      <c r="C417" s="1" t="s">
        <v>545</v>
      </c>
      <c r="D417" s="1" t="s">
        <v>56</v>
      </c>
      <c r="E417" s="1" t="s">
        <v>46</v>
      </c>
      <c r="F417" s="1">
        <v>6</v>
      </c>
      <c r="G417" s="1">
        <v>0</v>
      </c>
      <c r="H417" s="1">
        <v>1</v>
      </c>
      <c r="I417" s="1">
        <v>1</v>
      </c>
      <c r="J417" s="1">
        <v>0</v>
      </c>
      <c r="K417" s="1">
        <v>0</v>
      </c>
      <c r="L417" s="2">
        <v>10.33</v>
      </c>
      <c r="M417" s="1">
        <v>11</v>
      </c>
      <c r="N417" s="1">
        <v>4</v>
      </c>
      <c r="O417" s="1">
        <v>4</v>
      </c>
      <c r="P417" s="1">
        <v>4</v>
      </c>
      <c r="Q417" s="1">
        <v>15</v>
      </c>
      <c r="R417" s="2">
        <v>13.06</v>
      </c>
      <c r="S417" s="1">
        <v>2</v>
      </c>
      <c r="T417" s="2">
        <v>3.48</v>
      </c>
      <c r="U417" s="2">
        <v>1.45</v>
      </c>
      <c r="V417" s="10">
        <v>3</v>
      </c>
      <c r="W417" s="10">
        <v>0</v>
      </c>
      <c r="X417" s="10">
        <v>0.27500000000000002</v>
      </c>
      <c r="Y417" s="10">
        <v>1</v>
      </c>
      <c r="Z417" s="10">
        <v>0</v>
      </c>
      <c r="AA417" s="10">
        <v>0</v>
      </c>
      <c r="AB417" s="10">
        <v>1</v>
      </c>
      <c r="AC417" s="10">
        <v>1</v>
      </c>
      <c r="AD417" s="12">
        <v>0.5</v>
      </c>
      <c r="AE417" s="11">
        <v>9.5837366892545965</v>
      </c>
      <c r="AF417" s="11">
        <v>1.7424975798644724</v>
      </c>
      <c r="AG417" s="11">
        <v>3.4849951597289448</v>
      </c>
      <c r="AH417" s="13">
        <v>3.75</v>
      </c>
      <c r="AI417" s="1">
        <v>56</v>
      </c>
      <c r="AJ417" s="1" t="s">
        <v>909</v>
      </c>
      <c r="AK417" s="1" t="s">
        <v>310</v>
      </c>
      <c r="AL417" s="1" t="s">
        <v>300</v>
      </c>
      <c r="AM417" s="1" t="s">
        <v>819</v>
      </c>
      <c r="AN417">
        <v>1.0398860398860399</v>
      </c>
      <c r="AO417">
        <v>171.96978819400445</v>
      </c>
    </row>
    <row r="418" spans="1:41" x14ac:dyDescent="0.3">
      <c r="A418" s="1" t="s">
        <v>28</v>
      </c>
      <c r="B418" s="1" t="s">
        <v>163</v>
      </c>
      <c r="C418" s="1" t="s">
        <v>1547</v>
      </c>
      <c r="D418" s="1" t="s">
        <v>37</v>
      </c>
      <c r="E418" s="1" t="s">
        <v>38</v>
      </c>
      <c r="F418" s="1">
        <v>6</v>
      </c>
      <c r="G418" s="1">
        <v>0</v>
      </c>
      <c r="H418" s="1">
        <v>1</v>
      </c>
      <c r="I418" s="1">
        <v>0</v>
      </c>
      <c r="J418" s="1">
        <v>0</v>
      </c>
      <c r="K418" s="1">
        <v>0</v>
      </c>
      <c r="L418" s="2">
        <v>9.33</v>
      </c>
      <c r="M418" s="1">
        <v>10</v>
      </c>
      <c r="N418" s="1">
        <v>6</v>
      </c>
      <c r="O418" s="1">
        <v>5</v>
      </c>
      <c r="P418" s="1">
        <v>8</v>
      </c>
      <c r="Q418" s="1">
        <v>15</v>
      </c>
      <c r="R418" s="2">
        <v>14.46</v>
      </c>
      <c r="S418" s="1">
        <v>0</v>
      </c>
      <c r="T418" s="2">
        <v>4.82</v>
      </c>
      <c r="U418" s="2">
        <v>1.93</v>
      </c>
      <c r="V418" s="10">
        <v>3</v>
      </c>
      <c r="W418" s="10">
        <v>0</v>
      </c>
      <c r="X418" s="10">
        <v>0.28599999999999998</v>
      </c>
      <c r="Y418" s="10">
        <v>0</v>
      </c>
      <c r="Z418" s="10">
        <v>0</v>
      </c>
      <c r="AA418" s="10">
        <v>0</v>
      </c>
      <c r="AB418" s="10">
        <v>2</v>
      </c>
      <c r="AC418" s="10">
        <v>0</v>
      </c>
      <c r="AD418" s="12">
        <v>1</v>
      </c>
      <c r="AE418" s="11">
        <v>9.6463022508038581</v>
      </c>
      <c r="AF418" s="11">
        <v>0</v>
      </c>
      <c r="AG418" s="11">
        <v>7.717041800643087</v>
      </c>
      <c r="AH418" s="13">
        <v>1.875</v>
      </c>
      <c r="AI418" s="1">
        <v>56</v>
      </c>
      <c r="AJ418" s="1" t="s">
        <v>909</v>
      </c>
      <c r="AK418" s="1" t="s">
        <v>1585</v>
      </c>
      <c r="AL418" s="1" t="s">
        <v>300</v>
      </c>
      <c r="AM418" s="1" t="s">
        <v>1586</v>
      </c>
      <c r="AN418">
        <v>1.0398860398860399</v>
      </c>
      <c r="AO418">
        <v>124.16075994089948</v>
      </c>
    </row>
    <row r="419" spans="1:41" x14ac:dyDescent="0.3">
      <c r="A419" s="1" t="s">
        <v>28</v>
      </c>
      <c r="B419" s="1" t="s">
        <v>168</v>
      </c>
      <c r="C419" s="1" t="s">
        <v>1903</v>
      </c>
      <c r="D419" s="1" t="s">
        <v>56</v>
      </c>
      <c r="E419" s="1" t="s">
        <v>594</v>
      </c>
      <c r="F419" s="1">
        <v>1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2">
        <v>1</v>
      </c>
      <c r="M419" s="1">
        <v>1</v>
      </c>
      <c r="N419" s="1">
        <v>0</v>
      </c>
      <c r="O419" s="1">
        <v>0</v>
      </c>
      <c r="P419" s="1">
        <v>0</v>
      </c>
      <c r="Q419" s="1">
        <v>1</v>
      </c>
      <c r="R419" s="2">
        <v>9</v>
      </c>
      <c r="S419" s="1">
        <v>0</v>
      </c>
      <c r="T419" s="2">
        <v>0</v>
      </c>
      <c r="U419" s="2">
        <v>1</v>
      </c>
      <c r="V419" s="10">
        <v>0</v>
      </c>
      <c r="W419" s="10">
        <v>0</v>
      </c>
      <c r="X419" s="10">
        <v>0.25</v>
      </c>
      <c r="Y419" s="10">
        <v>0</v>
      </c>
      <c r="Z419" s="10">
        <v>1</v>
      </c>
      <c r="AA419" s="10">
        <v>0</v>
      </c>
      <c r="AB419" s="10">
        <v>0</v>
      </c>
      <c r="AC419" s="10">
        <v>0</v>
      </c>
      <c r="AD419" s="12">
        <v>0</v>
      </c>
      <c r="AE419" s="11">
        <v>9</v>
      </c>
      <c r="AF419" s="11">
        <v>0</v>
      </c>
      <c r="AG419" s="11">
        <v>0</v>
      </c>
      <c r="AH419" s="13" t="e">
        <v>#NUM!</v>
      </c>
      <c r="AI419" s="1">
        <v>56</v>
      </c>
      <c r="AJ419" s="1" t="s">
        <v>909</v>
      </c>
      <c r="AK419" s="1" t="s">
        <v>1912</v>
      </c>
      <c r="AL419" s="1" t="s">
        <v>300</v>
      </c>
      <c r="AM419" s="1" t="s">
        <v>1913</v>
      </c>
      <c r="AN419">
        <v>1.0398860398860399</v>
      </c>
      <c r="AO419">
        <v>1500</v>
      </c>
    </row>
    <row r="420" spans="1:41" x14ac:dyDescent="0.3">
      <c r="A420" s="1" t="s">
        <v>28</v>
      </c>
      <c r="B420" s="1" t="s">
        <v>64</v>
      </c>
      <c r="C420" s="1" t="s">
        <v>1977</v>
      </c>
      <c r="D420" s="1" t="s">
        <v>56</v>
      </c>
      <c r="E420" s="1" t="s">
        <v>38</v>
      </c>
      <c r="F420" s="1">
        <v>4</v>
      </c>
      <c r="G420" s="1">
        <v>1</v>
      </c>
      <c r="H420" s="1">
        <v>0</v>
      </c>
      <c r="I420" s="1">
        <v>1</v>
      </c>
      <c r="J420" s="1">
        <v>0</v>
      </c>
      <c r="K420" s="1">
        <v>0</v>
      </c>
      <c r="L420" s="2">
        <v>5.33</v>
      </c>
      <c r="M420" s="1">
        <v>8</v>
      </c>
      <c r="N420" s="1">
        <v>6</v>
      </c>
      <c r="O420" s="1">
        <v>6</v>
      </c>
      <c r="P420" s="1">
        <v>2</v>
      </c>
      <c r="Q420" s="1">
        <v>5</v>
      </c>
      <c r="R420" s="2">
        <v>8.44</v>
      </c>
      <c r="S420" s="1">
        <v>0</v>
      </c>
      <c r="T420" s="2">
        <v>10.130000000000001</v>
      </c>
      <c r="U420" s="2">
        <v>1.88</v>
      </c>
      <c r="V420" s="10">
        <v>5</v>
      </c>
      <c r="W420" s="10">
        <v>0</v>
      </c>
      <c r="X420" s="10">
        <v>0.33300000000000002</v>
      </c>
      <c r="Y420" s="10">
        <v>0</v>
      </c>
      <c r="Z420" s="10">
        <v>0</v>
      </c>
      <c r="AA420" s="10">
        <v>1</v>
      </c>
      <c r="AB420" s="10">
        <v>0</v>
      </c>
      <c r="AC420" s="10">
        <v>0</v>
      </c>
      <c r="AD420" s="12">
        <v>0</v>
      </c>
      <c r="AE420" s="11">
        <v>13.508442776735459</v>
      </c>
      <c r="AF420" s="11">
        <v>0</v>
      </c>
      <c r="AG420" s="11">
        <v>3.3771106941838647</v>
      </c>
      <c r="AH420" s="13">
        <v>2.5</v>
      </c>
      <c r="AI420" s="1">
        <v>56</v>
      </c>
      <c r="AJ420" s="1" t="s">
        <v>909</v>
      </c>
      <c r="AK420" s="1" t="s">
        <v>1980</v>
      </c>
      <c r="AL420" s="1" t="s">
        <v>300</v>
      </c>
      <c r="AM420" s="1" t="s">
        <v>1981</v>
      </c>
      <c r="AN420">
        <v>1.0398860398860399</v>
      </c>
      <c r="AO420">
        <v>59.077479063685644</v>
      </c>
    </row>
    <row r="421" spans="1:41" x14ac:dyDescent="0.3">
      <c r="A421" s="1" t="s">
        <v>28</v>
      </c>
      <c r="B421" s="1" t="s">
        <v>68</v>
      </c>
      <c r="C421" s="1" t="s">
        <v>2137</v>
      </c>
      <c r="E421" s="1" t="s">
        <v>46</v>
      </c>
      <c r="F421" s="1">
        <v>1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2">
        <v>2</v>
      </c>
      <c r="M421" s="1">
        <v>0</v>
      </c>
      <c r="N421" s="1">
        <v>0</v>
      </c>
      <c r="O421" s="1">
        <v>0</v>
      </c>
      <c r="P421" s="1">
        <v>0</v>
      </c>
      <c r="Q421" s="1">
        <v>1</v>
      </c>
      <c r="R421" s="2">
        <v>4.5</v>
      </c>
      <c r="S421" s="1">
        <v>0</v>
      </c>
      <c r="T421" s="2">
        <v>0</v>
      </c>
      <c r="U421" s="2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2">
        <v>0</v>
      </c>
      <c r="AE421" s="11">
        <v>0</v>
      </c>
      <c r="AF421" s="11">
        <v>0</v>
      </c>
      <c r="AG421" s="11">
        <v>0</v>
      </c>
      <c r="AH421" s="13" t="e">
        <v>#NUM!</v>
      </c>
      <c r="AI421" s="1">
        <v>56</v>
      </c>
      <c r="AJ421" s="1" t="s">
        <v>909</v>
      </c>
      <c r="AK421" s="1" t="s">
        <v>2147</v>
      </c>
      <c r="AL421" s="1" t="s">
        <v>300</v>
      </c>
      <c r="AM421" s="1" t="s">
        <v>2148</v>
      </c>
      <c r="AN421">
        <v>1.0398860398860399</v>
      </c>
      <c r="AO421">
        <v>1500</v>
      </c>
    </row>
    <row r="422" spans="1:41" x14ac:dyDescent="0.3">
      <c r="A422" s="1" t="s">
        <v>28</v>
      </c>
      <c r="B422" s="1" t="s">
        <v>128</v>
      </c>
      <c r="C422" s="1" t="s">
        <v>2032</v>
      </c>
      <c r="D422" s="1" t="s">
        <v>45</v>
      </c>
      <c r="E422" s="1" t="s">
        <v>60</v>
      </c>
      <c r="F422" s="1">
        <v>1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2">
        <v>0.33</v>
      </c>
      <c r="M422" s="1">
        <v>0</v>
      </c>
      <c r="N422" s="1">
        <v>0</v>
      </c>
      <c r="O422" s="1">
        <v>0</v>
      </c>
      <c r="P422" s="1">
        <v>1</v>
      </c>
      <c r="Q422" s="1">
        <v>0</v>
      </c>
      <c r="R422" s="2">
        <v>0</v>
      </c>
      <c r="S422" s="1">
        <v>0</v>
      </c>
      <c r="T422" s="2">
        <v>0</v>
      </c>
      <c r="U422" s="2">
        <v>3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0</v>
      </c>
      <c r="AB422" s="10">
        <v>0</v>
      </c>
      <c r="AC422" s="10">
        <v>0</v>
      </c>
      <c r="AD422" s="12">
        <v>0</v>
      </c>
      <c r="AE422" s="11">
        <v>0</v>
      </c>
      <c r="AF422" s="11">
        <v>0</v>
      </c>
      <c r="AG422" s="11">
        <v>27.272727272727273</v>
      </c>
      <c r="AH422" s="13">
        <v>0</v>
      </c>
      <c r="AI422" s="1">
        <v>56</v>
      </c>
      <c r="AJ422" s="1" t="s">
        <v>909</v>
      </c>
      <c r="AK422" s="1" t="s">
        <v>2053</v>
      </c>
      <c r="AL422" s="1" t="s">
        <v>300</v>
      </c>
      <c r="AM422" s="1" t="s">
        <v>2054</v>
      </c>
      <c r="AN422">
        <v>1.0398860398860399</v>
      </c>
      <c r="AO422">
        <v>1500</v>
      </c>
    </row>
    <row r="423" spans="1:41" x14ac:dyDescent="0.3">
      <c r="A423" s="1" t="s">
        <v>28</v>
      </c>
      <c r="B423" s="1" t="s">
        <v>250</v>
      </c>
      <c r="C423" s="1" t="s">
        <v>2106</v>
      </c>
      <c r="D423" s="1" t="s">
        <v>45</v>
      </c>
      <c r="E423" s="1" t="s">
        <v>46</v>
      </c>
      <c r="F423" s="1">
        <v>2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2">
        <v>2</v>
      </c>
      <c r="M423" s="1">
        <v>2</v>
      </c>
      <c r="N423" s="1">
        <v>3</v>
      </c>
      <c r="O423" s="1">
        <v>1</v>
      </c>
      <c r="P423" s="1">
        <v>2</v>
      </c>
      <c r="Q423" s="1">
        <v>2</v>
      </c>
      <c r="R423" s="2">
        <v>9</v>
      </c>
      <c r="S423" s="1">
        <v>0</v>
      </c>
      <c r="T423" s="2">
        <v>4.5</v>
      </c>
      <c r="U423" s="2">
        <v>2</v>
      </c>
      <c r="V423" s="10">
        <v>1</v>
      </c>
      <c r="W423" s="10">
        <v>0</v>
      </c>
      <c r="X423" s="10">
        <v>0.25</v>
      </c>
      <c r="Y423" s="10">
        <v>0</v>
      </c>
      <c r="Z423" s="10">
        <v>1</v>
      </c>
      <c r="AA423" s="10">
        <v>0</v>
      </c>
      <c r="AB423" s="10">
        <v>1</v>
      </c>
      <c r="AC423" s="10">
        <v>0</v>
      </c>
      <c r="AD423" s="12">
        <v>0</v>
      </c>
      <c r="AE423" s="11">
        <v>9</v>
      </c>
      <c r="AF423" s="11">
        <v>0</v>
      </c>
      <c r="AG423" s="11">
        <v>9</v>
      </c>
      <c r="AH423" s="13">
        <v>1</v>
      </c>
      <c r="AI423" s="1">
        <v>56</v>
      </c>
      <c r="AJ423" s="1" t="s">
        <v>909</v>
      </c>
      <c r="AK423" s="1" t="s">
        <v>2126</v>
      </c>
      <c r="AL423" s="1" t="s">
        <v>300</v>
      </c>
      <c r="AM423" s="1" t="s">
        <v>2127</v>
      </c>
      <c r="AN423">
        <v>1.0398860398860399</v>
      </c>
      <c r="AO423">
        <v>132.98996953669678</v>
      </c>
    </row>
    <row r="424" spans="1:41" x14ac:dyDescent="0.3">
      <c r="A424" s="1" t="s">
        <v>28</v>
      </c>
      <c r="B424" s="1" t="s">
        <v>970</v>
      </c>
      <c r="C424" s="1" t="s">
        <v>535</v>
      </c>
      <c r="D424" s="1" t="s">
        <v>56</v>
      </c>
      <c r="E424" s="1" t="s">
        <v>46</v>
      </c>
      <c r="F424" s="1">
        <v>3</v>
      </c>
      <c r="G424" s="1">
        <v>3</v>
      </c>
      <c r="H424" s="1">
        <v>2</v>
      </c>
      <c r="I424" s="1">
        <v>0</v>
      </c>
      <c r="J424" s="1">
        <v>0</v>
      </c>
      <c r="K424" s="1">
        <v>0</v>
      </c>
      <c r="L424" s="2">
        <v>16</v>
      </c>
      <c r="M424" s="1">
        <v>11</v>
      </c>
      <c r="N424" s="1">
        <v>4</v>
      </c>
      <c r="O424" s="1">
        <v>4</v>
      </c>
      <c r="P424" s="1">
        <v>1</v>
      </c>
      <c r="Q424" s="1">
        <v>21</v>
      </c>
      <c r="R424" s="2">
        <v>11.81</v>
      </c>
      <c r="S424" s="1">
        <v>1</v>
      </c>
      <c r="T424" s="2">
        <v>2.25</v>
      </c>
      <c r="U424" s="2">
        <v>0.75</v>
      </c>
      <c r="V424" s="10">
        <v>2</v>
      </c>
      <c r="W424" s="10">
        <v>1</v>
      </c>
      <c r="X424" s="10">
        <v>0.186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2">
        <v>1</v>
      </c>
      <c r="AE424" s="11">
        <v>6.1875</v>
      </c>
      <c r="AF424" s="11">
        <v>0.5625</v>
      </c>
      <c r="AG424" s="11">
        <v>0.5625</v>
      </c>
      <c r="AH424" s="13">
        <v>21</v>
      </c>
      <c r="AI424" s="1">
        <v>56</v>
      </c>
      <c r="AJ424" s="1" t="s">
        <v>909</v>
      </c>
      <c r="AK424" s="1" t="s">
        <v>299</v>
      </c>
      <c r="AL424" s="1" t="s">
        <v>300</v>
      </c>
      <c r="AM424" s="1" t="s">
        <v>809</v>
      </c>
      <c r="AN424">
        <v>1.0398860398860399</v>
      </c>
      <c r="AO424">
        <v>265.97993907339355</v>
      </c>
    </row>
    <row r="425" spans="1:41" x14ac:dyDescent="0.3">
      <c r="A425" s="1" t="s">
        <v>28</v>
      </c>
      <c r="B425" s="1" t="s">
        <v>970</v>
      </c>
      <c r="C425" s="1" t="s">
        <v>537</v>
      </c>
      <c r="D425" s="1" t="s">
        <v>56</v>
      </c>
      <c r="E425" s="1" t="s">
        <v>46</v>
      </c>
      <c r="F425" s="1">
        <v>3</v>
      </c>
      <c r="G425" s="1">
        <v>3</v>
      </c>
      <c r="H425" s="1">
        <v>1</v>
      </c>
      <c r="I425" s="1">
        <v>0</v>
      </c>
      <c r="J425" s="1">
        <v>0</v>
      </c>
      <c r="K425" s="1">
        <v>0</v>
      </c>
      <c r="L425" s="2">
        <v>15</v>
      </c>
      <c r="M425" s="1">
        <v>5</v>
      </c>
      <c r="N425" s="1">
        <v>3</v>
      </c>
      <c r="O425" s="1">
        <v>1</v>
      </c>
      <c r="P425" s="1">
        <v>7</v>
      </c>
      <c r="Q425" s="1">
        <v>19</v>
      </c>
      <c r="R425" s="2">
        <v>11.4</v>
      </c>
      <c r="S425" s="1">
        <v>0</v>
      </c>
      <c r="T425" s="2">
        <v>0.6</v>
      </c>
      <c r="U425" s="2">
        <v>0.8</v>
      </c>
      <c r="V425" s="10">
        <v>1</v>
      </c>
      <c r="W425" s="10">
        <v>0</v>
      </c>
      <c r="X425" s="10">
        <v>0.104</v>
      </c>
      <c r="Y425" s="10">
        <v>0</v>
      </c>
      <c r="Z425" s="10">
        <v>2</v>
      </c>
      <c r="AA425" s="10">
        <v>0</v>
      </c>
      <c r="AB425" s="10">
        <v>0</v>
      </c>
      <c r="AC425" s="10">
        <v>0</v>
      </c>
      <c r="AD425" s="12">
        <v>1</v>
      </c>
      <c r="AE425" s="11">
        <v>3</v>
      </c>
      <c r="AF425" s="11">
        <v>0</v>
      </c>
      <c r="AG425" s="11">
        <v>4.2</v>
      </c>
      <c r="AH425" s="13">
        <v>2.7142857142857144</v>
      </c>
      <c r="AI425" s="1">
        <v>56</v>
      </c>
      <c r="AJ425" s="1" t="s">
        <v>909</v>
      </c>
      <c r="AK425" s="1" t="s">
        <v>302</v>
      </c>
      <c r="AL425" s="1" t="s">
        <v>300</v>
      </c>
      <c r="AM425" s="1" t="s">
        <v>811</v>
      </c>
      <c r="AN425">
        <v>1.0398860398860399</v>
      </c>
      <c r="AO425">
        <v>997.42477152522576</v>
      </c>
    </row>
    <row r="426" spans="1:41" x14ac:dyDescent="0.3">
      <c r="A426" s="1" t="s">
        <v>28</v>
      </c>
      <c r="B426" s="1" t="s">
        <v>970</v>
      </c>
      <c r="C426" s="1" t="s">
        <v>1008</v>
      </c>
      <c r="D426" s="1" t="s">
        <v>45</v>
      </c>
      <c r="E426" s="1" t="s">
        <v>154</v>
      </c>
      <c r="F426" s="1">
        <v>2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2">
        <v>1.33</v>
      </c>
      <c r="M426" s="1">
        <v>1</v>
      </c>
      <c r="N426" s="1">
        <v>1</v>
      </c>
      <c r="O426" s="1">
        <v>1</v>
      </c>
      <c r="P426" s="1">
        <v>1</v>
      </c>
      <c r="Q426" s="1">
        <v>2</v>
      </c>
      <c r="R426" s="2">
        <v>13.5</v>
      </c>
      <c r="S426" s="1">
        <v>0</v>
      </c>
      <c r="T426" s="2">
        <v>6.75</v>
      </c>
      <c r="U426" s="2">
        <v>1.5</v>
      </c>
      <c r="V426" s="10">
        <v>1</v>
      </c>
      <c r="W426" s="10">
        <v>0</v>
      </c>
      <c r="X426" s="10">
        <v>0.2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2">
        <v>0</v>
      </c>
      <c r="AE426" s="11">
        <v>6.7669172932330826</v>
      </c>
      <c r="AF426" s="11">
        <v>0</v>
      </c>
      <c r="AG426" s="11">
        <v>6.7669172932330826</v>
      </c>
      <c r="AH426" s="13">
        <v>2</v>
      </c>
      <c r="AI426" s="1">
        <v>56</v>
      </c>
      <c r="AJ426" s="1" t="s">
        <v>909</v>
      </c>
      <c r="AK426" s="1" t="s">
        <v>1007</v>
      </c>
      <c r="AL426" s="1" t="s">
        <v>300</v>
      </c>
      <c r="AM426" s="1" t="s">
        <v>1009</v>
      </c>
      <c r="AN426">
        <v>1.0398860398860399</v>
      </c>
      <c r="AO426">
        <v>88.659979691131184</v>
      </c>
    </row>
    <row r="427" spans="1:41" x14ac:dyDescent="0.3">
      <c r="A427" s="1" t="s">
        <v>18</v>
      </c>
      <c r="B427" s="1" t="s">
        <v>173</v>
      </c>
      <c r="C427" s="1" t="s">
        <v>452</v>
      </c>
      <c r="D427" s="1" t="s">
        <v>52</v>
      </c>
      <c r="E427" s="1" t="s">
        <v>46</v>
      </c>
      <c r="F427" s="1">
        <v>10</v>
      </c>
      <c r="G427" s="1">
        <v>3</v>
      </c>
      <c r="H427" s="1">
        <v>1</v>
      </c>
      <c r="I427" s="1">
        <v>1</v>
      </c>
      <c r="J427" s="1">
        <v>0</v>
      </c>
      <c r="K427" s="1">
        <v>0</v>
      </c>
      <c r="L427" s="2">
        <v>20.329999999999998</v>
      </c>
      <c r="M427" s="1">
        <v>20</v>
      </c>
      <c r="N427" s="1">
        <v>21</v>
      </c>
      <c r="O427" s="1">
        <v>21</v>
      </c>
      <c r="P427" s="1">
        <v>17</v>
      </c>
      <c r="Q427" s="1">
        <v>13</v>
      </c>
      <c r="R427" s="2">
        <v>5.75</v>
      </c>
      <c r="S427" s="1">
        <v>2</v>
      </c>
      <c r="T427" s="2">
        <v>9.3000000000000007</v>
      </c>
      <c r="U427" s="2">
        <v>1.82</v>
      </c>
      <c r="V427" s="10">
        <v>5</v>
      </c>
      <c r="W427" s="10">
        <v>1</v>
      </c>
      <c r="X427" s="10">
        <v>0.253</v>
      </c>
      <c r="Y427" s="10">
        <v>8</v>
      </c>
      <c r="Z427" s="10">
        <v>2</v>
      </c>
      <c r="AA427" s="10">
        <v>0</v>
      </c>
      <c r="AB427" s="10">
        <v>2</v>
      </c>
      <c r="AC427" s="10">
        <v>0</v>
      </c>
      <c r="AD427" s="12">
        <v>0.5</v>
      </c>
      <c r="AE427" s="11">
        <v>8.853910477127398</v>
      </c>
      <c r="AF427" s="11">
        <v>0.8853910477127398</v>
      </c>
      <c r="AG427" s="11">
        <v>7.5258239055582887</v>
      </c>
      <c r="AH427" s="13">
        <v>0.76470588235294112</v>
      </c>
      <c r="AI427" s="1">
        <v>55</v>
      </c>
      <c r="AJ427" s="1" t="s">
        <v>909</v>
      </c>
      <c r="AK427" s="1" t="s">
        <v>203</v>
      </c>
      <c r="AL427" s="1" t="s">
        <v>201</v>
      </c>
      <c r="AM427" s="1" t="s">
        <v>723</v>
      </c>
      <c r="AN427">
        <v>1.0710332103321034</v>
      </c>
      <c r="AO427">
        <v>66.277427192949347</v>
      </c>
    </row>
    <row r="428" spans="1:41" x14ac:dyDescent="0.3">
      <c r="A428" s="1" t="s">
        <v>18</v>
      </c>
      <c r="B428" s="1" t="s">
        <v>49</v>
      </c>
      <c r="C428" s="1" t="s">
        <v>720</v>
      </c>
      <c r="D428" s="1" t="s">
        <v>37</v>
      </c>
      <c r="E428" s="1" t="s">
        <v>46</v>
      </c>
      <c r="F428" s="1">
        <v>9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2">
        <v>15</v>
      </c>
      <c r="M428" s="1">
        <v>16</v>
      </c>
      <c r="N428" s="1">
        <v>20</v>
      </c>
      <c r="O428" s="1">
        <v>18</v>
      </c>
      <c r="P428" s="1">
        <v>13</v>
      </c>
      <c r="Q428" s="1">
        <v>9</v>
      </c>
      <c r="R428" s="2">
        <v>5.4</v>
      </c>
      <c r="S428" s="1">
        <v>2</v>
      </c>
      <c r="T428" s="2">
        <v>10.8</v>
      </c>
      <c r="U428" s="2">
        <v>1.93</v>
      </c>
      <c r="V428" s="10">
        <v>3</v>
      </c>
      <c r="W428" s="10">
        <v>1</v>
      </c>
      <c r="X428" s="10">
        <v>0.29099999999999998</v>
      </c>
      <c r="Y428" s="10">
        <v>8</v>
      </c>
      <c r="Z428" s="10">
        <v>3</v>
      </c>
      <c r="AA428" s="10">
        <v>1</v>
      </c>
      <c r="AB428" s="10">
        <v>3</v>
      </c>
      <c r="AC428" s="10">
        <v>1</v>
      </c>
      <c r="AD428" s="12">
        <v>1</v>
      </c>
      <c r="AE428" s="11">
        <v>9.6</v>
      </c>
      <c r="AF428" s="11">
        <v>1.2</v>
      </c>
      <c r="AG428" s="11">
        <v>7.8000000000000007</v>
      </c>
      <c r="AH428" s="13">
        <v>0.69230769230769229</v>
      </c>
      <c r="AI428" s="1">
        <v>55</v>
      </c>
      <c r="AJ428" s="1" t="s">
        <v>909</v>
      </c>
      <c r="AK428" s="1" t="s">
        <v>719</v>
      </c>
      <c r="AL428" s="1" t="s">
        <v>201</v>
      </c>
      <c r="AM428" s="1" t="s">
        <v>721</v>
      </c>
      <c r="AN428">
        <v>1.0710332103321034</v>
      </c>
      <c r="AO428">
        <v>57.072228971706387</v>
      </c>
    </row>
    <row r="429" spans="1:41" x14ac:dyDescent="0.3">
      <c r="A429" s="1" t="s">
        <v>18</v>
      </c>
      <c r="B429" s="1" t="s">
        <v>970</v>
      </c>
      <c r="C429" s="1" t="s">
        <v>717</v>
      </c>
      <c r="D429" s="1" t="s">
        <v>37</v>
      </c>
      <c r="E429" s="1" t="s">
        <v>46</v>
      </c>
      <c r="F429" s="1">
        <v>9</v>
      </c>
      <c r="G429" s="1">
        <v>7</v>
      </c>
      <c r="H429" s="1">
        <v>2</v>
      </c>
      <c r="I429" s="1">
        <v>4</v>
      </c>
      <c r="J429" s="1">
        <v>0</v>
      </c>
      <c r="K429" s="1">
        <v>1</v>
      </c>
      <c r="L429" s="2">
        <v>36</v>
      </c>
      <c r="M429" s="1">
        <v>44</v>
      </c>
      <c r="N429" s="1">
        <v>30</v>
      </c>
      <c r="O429" s="1">
        <v>29</v>
      </c>
      <c r="P429" s="1">
        <v>17</v>
      </c>
      <c r="Q429" s="1">
        <v>31</v>
      </c>
      <c r="R429" s="2">
        <v>7.75</v>
      </c>
      <c r="S429" s="1">
        <v>6</v>
      </c>
      <c r="T429" s="2">
        <v>7.25</v>
      </c>
      <c r="U429" s="2">
        <v>1.69</v>
      </c>
      <c r="V429" s="10">
        <v>5</v>
      </c>
      <c r="W429" s="10">
        <v>1</v>
      </c>
      <c r="X429" s="10">
        <v>0.31</v>
      </c>
      <c r="Y429" s="10">
        <v>7</v>
      </c>
      <c r="Z429" s="10">
        <v>5</v>
      </c>
      <c r="AA429" s="10">
        <v>0</v>
      </c>
      <c r="AB429" s="10">
        <v>2</v>
      </c>
      <c r="AC429" s="10">
        <v>0</v>
      </c>
      <c r="AD429" s="12">
        <v>0.33333333333333331</v>
      </c>
      <c r="AE429" s="11">
        <v>11</v>
      </c>
      <c r="AF429" s="11">
        <v>1.5</v>
      </c>
      <c r="AG429" s="11">
        <v>4.25</v>
      </c>
      <c r="AH429" s="13">
        <v>1.8235294117647058</v>
      </c>
      <c r="AI429" s="1">
        <v>55</v>
      </c>
      <c r="AJ429" s="1" t="s">
        <v>909</v>
      </c>
      <c r="AK429" s="1" t="s">
        <v>716</v>
      </c>
      <c r="AL429" s="1" t="s">
        <v>201</v>
      </c>
      <c r="AM429" s="1" t="s">
        <v>718</v>
      </c>
      <c r="AN429">
        <v>1.0710332103321034</v>
      </c>
      <c r="AO429">
        <v>85.017941088886772</v>
      </c>
    </row>
    <row r="430" spans="1:41" x14ac:dyDescent="0.3">
      <c r="A430" s="1" t="s">
        <v>18</v>
      </c>
      <c r="B430" s="1" t="s">
        <v>64</v>
      </c>
      <c r="C430" s="1" t="s">
        <v>455</v>
      </c>
      <c r="D430" s="1" t="s">
        <v>52</v>
      </c>
      <c r="E430" s="1" t="s">
        <v>46</v>
      </c>
      <c r="F430" s="1">
        <v>15</v>
      </c>
      <c r="G430" s="1">
        <v>1</v>
      </c>
      <c r="H430" s="1">
        <v>0</v>
      </c>
      <c r="I430" s="1">
        <v>0</v>
      </c>
      <c r="J430" s="1">
        <v>1</v>
      </c>
      <c r="K430" s="1">
        <v>0</v>
      </c>
      <c r="L430" s="2">
        <v>29.33</v>
      </c>
      <c r="M430" s="1">
        <v>24</v>
      </c>
      <c r="N430" s="1">
        <v>7</v>
      </c>
      <c r="O430" s="1">
        <v>6</v>
      </c>
      <c r="P430" s="1">
        <v>11</v>
      </c>
      <c r="Q430" s="1">
        <v>20</v>
      </c>
      <c r="R430" s="2">
        <v>6.14</v>
      </c>
      <c r="S430" s="1">
        <v>2</v>
      </c>
      <c r="T430" s="2">
        <v>1.84</v>
      </c>
      <c r="U430" s="2">
        <v>1.19</v>
      </c>
      <c r="V430" s="10">
        <v>3</v>
      </c>
      <c r="W430" s="10">
        <v>0</v>
      </c>
      <c r="X430" s="10">
        <v>0.23100000000000001</v>
      </c>
      <c r="Y430" s="10">
        <v>7</v>
      </c>
      <c r="Z430" s="10">
        <v>0</v>
      </c>
      <c r="AA430" s="10">
        <v>0</v>
      </c>
      <c r="AB430" s="10">
        <v>0</v>
      </c>
      <c r="AC430" s="10">
        <v>2</v>
      </c>
      <c r="AD430" s="12">
        <v>0</v>
      </c>
      <c r="AE430" s="11">
        <v>7.3644732355949545</v>
      </c>
      <c r="AF430" s="11">
        <v>0.61370610296624617</v>
      </c>
      <c r="AG430" s="11">
        <v>3.3753835663143543</v>
      </c>
      <c r="AH430" s="13">
        <v>1.8181818181818181</v>
      </c>
      <c r="AI430" s="1">
        <v>55</v>
      </c>
      <c r="AJ430" s="1" t="s">
        <v>909</v>
      </c>
      <c r="AK430" s="1" t="s">
        <v>206</v>
      </c>
      <c r="AL430" s="1" t="s">
        <v>201</v>
      </c>
      <c r="AM430" s="1" t="s">
        <v>730</v>
      </c>
      <c r="AN430">
        <v>1.0710332103321034</v>
      </c>
      <c r="AO430">
        <v>334.98917005132017</v>
      </c>
    </row>
    <row r="431" spans="1:41" x14ac:dyDescent="0.3">
      <c r="A431" s="1" t="s">
        <v>18</v>
      </c>
      <c r="B431" s="1" t="s">
        <v>58</v>
      </c>
      <c r="C431" s="1" t="s">
        <v>1023</v>
      </c>
      <c r="D431" s="1" t="s">
        <v>52</v>
      </c>
      <c r="E431" s="1" t="s">
        <v>46</v>
      </c>
      <c r="F431" s="1">
        <v>18</v>
      </c>
      <c r="G431" s="1">
        <v>2</v>
      </c>
      <c r="H431" s="1">
        <v>2</v>
      </c>
      <c r="I431" s="1">
        <v>1</v>
      </c>
      <c r="J431" s="1">
        <v>8</v>
      </c>
      <c r="K431" s="1">
        <v>0</v>
      </c>
      <c r="L431" s="2">
        <v>39</v>
      </c>
      <c r="M431" s="1">
        <v>22</v>
      </c>
      <c r="N431" s="1">
        <v>8</v>
      </c>
      <c r="O431" s="1">
        <v>7</v>
      </c>
      <c r="P431" s="1">
        <v>13</v>
      </c>
      <c r="Q431" s="1">
        <v>46</v>
      </c>
      <c r="R431" s="2">
        <v>10.62</v>
      </c>
      <c r="S431" s="1">
        <v>1</v>
      </c>
      <c r="T431" s="2">
        <v>1.62</v>
      </c>
      <c r="U431" s="2">
        <v>0.9</v>
      </c>
      <c r="V431" s="10">
        <v>2</v>
      </c>
      <c r="W431" s="10">
        <v>1</v>
      </c>
      <c r="X431" s="10">
        <v>0.16200000000000001</v>
      </c>
      <c r="Y431" s="10">
        <v>6</v>
      </c>
      <c r="Z431" s="10">
        <v>4</v>
      </c>
      <c r="AA431" s="10">
        <v>1</v>
      </c>
      <c r="AB431" s="10">
        <v>1</v>
      </c>
      <c r="AC431" s="10">
        <v>0</v>
      </c>
      <c r="AD431" s="12">
        <v>0.66666666666666663</v>
      </c>
      <c r="AE431" s="11">
        <v>5.0769230769230766</v>
      </c>
      <c r="AF431" s="11">
        <v>0.23076923076923075</v>
      </c>
      <c r="AG431" s="11">
        <v>3</v>
      </c>
      <c r="AH431" s="13">
        <v>3.5384615384615383</v>
      </c>
      <c r="AI431" s="1">
        <v>55</v>
      </c>
      <c r="AJ431" s="1" t="s">
        <v>909</v>
      </c>
      <c r="AK431" s="1" t="s">
        <v>1022</v>
      </c>
      <c r="AL431" s="1" t="s">
        <v>201</v>
      </c>
      <c r="AM431" s="1" t="s">
        <v>1024</v>
      </c>
      <c r="AN431">
        <v>1.0710332103321034</v>
      </c>
      <c r="AO431">
        <v>380.48152647804261</v>
      </c>
    </row>
    <row r="432" spans="1:41" x14ac:dyDescent="0.3">
      <c r="A432" s="1" t="s">
        <v>18</v>
      </c>
      <c r="B432" s="1" t="s">
        <v>970</v>
      </c>
      <c r="C432" s="1" t="s">
        <v>727</v>
      </c>
      <c r="D432" s="1" t="s">
        <v>37</v>
      </c>
      <c r="E432" s="1" t="s">
        <v>38</v>
      </c>
      <c r="F432" s="1">
        <v>8</v>
      </c>
      <c r="G432" s="1">
        <v>5</v>
      </c>
      <c r="H432" s="1">
        <v>1</v>
      </c>
      <c r="I432" s="1">
        <v>2</v>
      </c>
      <c r="J432" s="1">
        <v>0</v>
      </c>
      <c r="K432" s="1">
        <v>0</v>
      </c>
      <c r="L432" s="2">
        <v>27.33</v>
      </c>
      <c r="M432" s="1">
        <v>17</v>
      </c>
      <c r="N432" s="1">
        <v>9</v>
      </c>
      <c r="O432" s="1">
        <v>8</v>
      </c>
      <c r="P432" s="1">
        <v>10</v>
      </c>
      <c r="Q432" s="1">
        <v>39</v>
      </c>
      <c r="R432" s="2">
        <v>12.84</v>
      </c>
      <c r="S432" s="1">
        <v>3</v>
      </c>
      <c r="T432" s="2">
        <v>2.63</v>
      </c>
      <c r="U432" s="2">
        <v>0.99</v>
      </c>
      <c r="V432" s="10">
        <v>3</v>
      </c>
      <c r="W432" s="10">
        <v>0</v>
      </c>
      <c r="X432" s="10">
        <v>0.17299999999999999</v>
      </c>
      <c r="Y432" s="10">
        <v>6</v>
      </c>
      <c r="Z432" s="10">
        <v>1</v>
      </c>
      <c r="AA432" s="10">
        <v>0</v>
      </c>
      <c r="AB432" s="10">
        <v>0</v>
      </c>
      <c r="AC432" s="10">
        <v>0</v>
      </c>
      <c r="AD432" s="12">
        <v>0.33333333333333331</v>
      </c>
      <c r="AE432" s="11">
        <v>5.5982436882546649</v>
      </c>
      <c r="AF432" s="11">
        <v>0.98792535675082327</v>
      </c>
      <c r="AG432" s="11">
        <v>3.2930845225027441</v>
      </c>
      <c r="AH432" s="13">
        <v>3.9</v>
      </c>
      <c r="AI432" s="1">
        <v>55</v>
      </c>
      <c r="AJ432" s="1" t="s">
        <v>909</v>
      </c>
      <c r="AK432" s="1" t="s">
        <v>726</v>
      </c>
      <c r="AL432" s="1" t="s">
        <v>201</v>
      </c>
      <c r="AM432" s="1" t="s">
        <v>728</v>
      </c>
      <c r="AN432">
        <v>1.0710332103321034</v>
      </c>
      <c r="AO432">
        <v>234.36504672791983</v>
      </c>
    </row>
    <row r="433" spans="1:41" x14ac:dyDescent="0.3">
      <c r="A433" s="1" t="s">
        <v>18</v>
      </c>
      <c r="B433" s="1" t="s">
        <v>123</v>
      </c>
      <c r="C433" s="1" t="s">
        <v>1081</v>
      </c>
      <c r="D433" s="1" t="s">
        <v>37</v>
      </c>
      <c r="E433" s="1" t="s">
        <v>38</v>
      </c>
      <c r="F433" s="1">
        <v>8</v>
      </c>
      <c r="G433" s="1">
        <v>5</v>
      </c>
      <c r="H433" s="1">
        <v>3</v>
      </c>
      <c r="I433" s="1">
        <v>1</v>
      </c>
      <c r="J433" s="1">
        <v>1</v>
      </c>
      <c r="K433" s="1">
        <v>0</v>
      </c>
      <c r="L433" s="2">
        <v>34.33</v>
      </c>
      <c r="M433" s="1">
        <v>30</v>
      </c>
      <c r="N433" s="1">
        <v>14</v>
      </c>
      <c r="O433" s="1">
        <v>11</v>
      </c>
      <c r="P433" s="1">
        <v>16</v>
      </c>
      <c r="Q433" s="1">
        <v>37</v>
      </c>
      <c r="R433" s="2">
        <v>9.6999999999999993</v>
      </c>
      <c r="S433" s="1">
        <v>1</v>
      </c>
      <c r="T433" s="2">
        <v>2.88</v>
      </c>
      <c r="U433" s="2">
        <v>1.34</v>
      </c>
      <c r="V433" s="10">
        <v>4</v>
      </c>
      <c r="W433" s="10">
        <v>0</v>
      </c>
      <c r="X433" s="10">
        <v>0.23599999999999999</v>
      </c>
      <c r="Y433" s="10">
        <v>4</v>
      </c>
      <c r="Z433" s="10">
        <v>1</v>
      </c>
      <c r="AA433" s="10">
        <v>0</v>
      </c>
      <c r="AB433" s="10">
        <v>1</v>
      </c>
      <c r="AC433" s="10">
        <v>1</v>
      </c>
      <c r="AD433" s="12">
        <v>0.75</v>
      </c>
      <c r="AE433" s="11">
        <v>7.8648412467229836</v>
      </c>
      <c r="AF433" s="11">
        <v>0.26216137489076613</v>
      </c>
      <c r="AG433" s="11">
        <v>4.1945819982522581</v>
      </c>
      <c r="AH433" s="13">
        <v>2.3125</v>
      </c>
      <c r="AI433" s="1">
        <v>55</v>
      </c>
      <c r="AJ433" s="1" t="s">
        <v>909</v>
      </c>
      <c r="AK433" s="1" t="s">
        <v>1080</v>
      </c>
      <c r="AL433" s="1" t="s">
        <v>201</v>
      </c>
      <c r="AM433" s="1" t="s">
        <v>1082</v>
      </c>
      <c r="AN433">
        <v>1.0710332103321034</v>
      </c>
      <c r="AO433">
        <v>214.02085864389898</v>
      </c>
    </row>
    <row r="434" spans="1:41" x14ac:dyDescent="0.3">
      <c r="A434" s="1" t="s">
        <v>18</v>
      </c>
      <c r="B434" s="1" t="s">
        <v>107</v>
      </c>
      <c r="C434" s="1" t="s">
        <v>456</v>
      </c>
      <c r="D434" s="1" t="s">
        <v>37</v>
      </c>
      <c r="E434" s="1" t="s">
        <v>46</v>
      </c>
      <c r="F434" s="1">
        <v>13</v>
      </c>
      <c r="G434" s="1">
        <v>1</v>
      </c>
      <c r="H434" s="1">
        <v>4</v>
      </c>
      <c r="I434" s="1">
        <v>2</v>
      </c>
      <c r="J434" s="1">
        <v>0</v>
      </c>
      <c r="K434" s="1">
        <v>0</v>
      </c>
      <c r="L434" s="2">
        <v>22.33</v>
      </c>
      <c r="M434" s="1">
        <v>18</v>
      </c>
      <c r="N434" s="1">
        <v>17</v>
      </c>
      <c r="O434" s="1">
        <v>14</v>
      </c>
      <c r="P434" s="1">
        <v>22</v>
      </c>
      <c r="Q434" s="1">
        <v>9</v>
      </c>
      <c r="R434" s="2">
        <v>3.63</v>
      </c>
      <c r="S434" s="1">
        <v>0</v>
      </c>
      <c r="T434" s="2">
        <v>5.64</v>
      </c>
      <c r="U434" s="2">
        <v>1.79</v>
      </c>
      <c r="V434" s="10">
        <v>4</v>
      </c>
      <c r="W434" s="10">
        <v>0</v>
      </c>
      <c r="X434" s="10">
        <v>0.22500000000000001</v>
      </c>
      <c r="Y434" s="10">
        <v>4</v>
      </c>
      <c r="Z434" s="10">
        <v>0</v>
      </c>
      <c r="AA434" s="10">
        <v>0</v>
      </c>
      <c r="AB434" s="10">
        <v>2</v>
      </c>
      <c r="AC434" s="10">
        <v>1</v>
      </c>
      <c r="AD434" s="12">
        <v>0.66666666666666663</v>
      </c>
      <c r="AE434" s="11">
        <v>7.2548141513658759</v>
      </c>
      <c r="AF434" s="11">
        <v>0</v>
      </c>
      <c r="AG434" s="11">
        <v>8.8669950738916263</v>
      </c>
      <c r="AH434" s="13">
        <v>0.40909090909090912</v>
      </c>
      <c r="AI434" s="1">
        <v>55</v>
      </c>
      <c r="AJ434" s="1" t="s">
        <v>909</v>
      </c>
      <c r="AK434" s="1" t="s">
        <v>207</v>
      </c>
      <c r="AL434" s="1" t="s">
        <v>201</v>
      </c>
      <c r="AM434" s="1" t="s">
        <v>724</v>
      </c>
      <c r="AN434">
        <v>1.0710332103321034</v>
      </c>
      <c r="AO434">
        <v>109.28724696709735</v>
      </c>
    </row>
    <row r="435" spans="1:41" x14ac:dyDescent="0.3">
      <c r="A435" s="1" t="s">
        <v>18</v>
      </c>
      <c r="B435" s="1" t="s">
        <v>89</v>
      </c>
      <c r="C435" s="1" t="s">
        <v>451</v>
      </c>
      <c r="D435" s="1" t="s">
        <v>52</v>
      </c>
      <c r="E435" s="1" t="s">
        <v>38</v>
      </c>
      <c r="F435" s="1">
        <v>9</v>
      </c>
      <c r="G435" s="1">
        <v>8</v>
      </c>
      <c r="H435" s="1">
        <v>5</v>
      </c>
      <c r="I435" s="1">
        <v>0</v>
      </c>
      <c r="J435" s="1">
        <v>0</v>
      </c>
      <c r="K435" s="1">
        <v>0</v>
      </c>
      <c r="L435" s="2">
        <v>42.67</v>
      </c>
      <c r="M435" s="1">
        <v>33</v>
      </c>
      <c r="N435" s="1">
        <v>15</v>
      </c>
      <c r="O435" s="1">
        <v>14</v>
      </c>
      <c r="P435" s="1">
        <v>15</v>
      </c>
      <c r="Q435" s="1">
        <v>51</v>
      </c>
      <c r="R435" s="2">
        <v>10.76</v>
      </c>
      <c r="S435" s="1">
        <v>2</v>
      </c>
      <c r="T435" s="2">
        <v>2.95</v>
      </c>
      <c r="U435" s="2">
        <v>1.1299999999999999</v>
      </c>
      <c r="V435" s="10">
        <v>8</v>
      </c>
      <c r="W435" s="10">
        <v>1</v>
      </c>
      <c r="X435" s="10">
        <v>0.20100000000000001</v>
      </c>
      <c r="Y435" s="10">
        <v>3</v>
      </c>
      <c r="Z435" s="10">
        <v>1</v>
      </c>
      <c r="AA435" s="10">
        <v>0</v>
      </c>
      <c r="AB435" s="10">
        <v>0</v>
      </c>
      <c r="AC435" s="10">
        <v>0</v>
      </c>
      <c r="AD435" s="12">
        <v>1</v>
      </c>
      <c r="AE435" s="11">
        <v>6.9603937192406837</v>
      </c>
      <c r="AF435" s="11">
        <v>0.4218420435903445</v>
      </c>
      <c r="AG435" s="11">
        <v>3.1638153269275837</v>
      </c>
      <c r="AH435" s="13">
        <v>3.4</v>
      </c>
      <c r="AI435" s="1">
        <v>55</v>
      </c>
      <c r="AJ435" s="1" t="s">
        <v>909</v>
      </c>
      <c r="AK435" s="1" t="s">
        <v>202</v>
      </c>
      <c r="AL435" s="1" t="s">
        <v>201</v>
      </c>
      <c r="AM435" s="1" t="s">
        <v>722</v>
      </c>
      <c r="AN435">
        <v>1.0710332103321034</v>
      </c>
      <c r="AO435">
        <v>208.94239759133188</v>
      </c>
    </row>
    <row r="436" spans="1:41" x14ac:dyDescent="0.3">
      <c r="A436" s="1" t="s">
        <v>18</v>
      </c>
      <c r="B436" s="1" t="s">
        <v>97</v>
      </c>
      <c r="C436" s="1" t="s">
        <v>450</v>
      </c>
      <c r="D436" s="1" t="s">
        <v>56</v>
      </c>
      <c r="E436" s="1" t="s">
        <v>46</v>
      </c>
      <c r="F436" s="1">
        <v>8</v>
      </c>
      <c r="G436" s="1">
        <v>6</v>
      </c>
      <c r="H436" s="1">
        <v>0</v>
      </c>
      <c r="I436" s="1">
        <v>2</v>
      </c>
      <c r="J436" s="1">
        <v>1</v>
      </c>
      <c r="K436" s="1">
        <v>0</v>
      </c>
      <c r="L436" s="2">
        <v>25.67</v>
      </c>
      <c r="M436" s="1">
        <v>19</v>
      </c>
      <c r="N436" s="1">
        <v>20</v>
      </c>
      <c r="O436" s="1">
        <v>16</v>
      </c>
      <c r="P436" s="1">
        <v>19</v>
      </c>
      <c r="Q436" s="1">
        <v>24</v>
      </c>
      <c r="R436" s="2">
        <v>8.42</v>
      </c>
      <c r="S436" s="1">
        <v>4</v>
      </c>
      <c r="T436" s="2">
        <v>5.61</v>
      </c>
      <c r="U436" s="2">
        <v>1.48</v>
      </c>
      <c r="V436" s="10">
        <v>5</v>
      </c>
      <c r="W436" s="10">
        <v>0</v>
      </c>
      <c r="X436" s="10">
        <v>0.20399999999999999</v>
      </c>
      <c r="Y436" s="10">
        <v>3</v>
      </c>
      <c r="Z436" s="10">
        <v>1</v>
      </c>
      <c r="AA436" s="10">
        <v>0</v>
      </c>
      <c r="AB436" s="10">
        <v>2</v>
      </c>
      <c r="AC436" s="10">
        <v>0</v>
      </c>
      <c r="AD436" s="12">
        <v>0</v>
      </c>
      <c r="AE436" s="11">
        <v>6.6614725360342808</v>
      </c>
      <c r="AF436" s="11">
        <v>1.4024152707440591</v>
      </c>
      <c r="AG436" s="11">
        <v>6.6614725360342808</v>
      </c>
      <c r="AH436" s="13">
        <v>1.263157894736842</v>
      </c>
      <c r="AI436" s="1">
        <v>55</v>
      </c>
      <c r="AJ436" s="1" t="s">
        <v>909</v>
      </c>
      <c r="AK436" s="1" t="s">
        <v>200</v>
      </c>
      <c r="AL436" s="1" t="s">
        <v>201</v>
      </c>
      <c r="AM436" s="1" t="s">
        <v>715</v>
      </c>
      <c r="AN436">
        <v>1.0710332103321034</v>
      </c>
      <c r="AO436">
        <v>109.87167074767007</v>
      </c>
    </row>
    <row r="437" spans="1:41" x14ac:dyDescent="0.3">
      <c r="A437" s="1" t="s">
        <v>18</v>
      </c>
      <c r="B437" s="1" t="s">
        <v>54</v>
      </c>
      <c r="C437" s="1" t="s">
        <v>453</v>
      </c>
      <c r="D437" s="1" t="s">
        <v>37</v>
      </c>
      <c r="E437" s="1" t="s">
        <v>46</v>
      </c>
      <c r="F437" s="1">
        <v>14</v>
      </c>
      <c r="G437" s="1">
        <v>2</v>
      </c>
      <c r="H437" s="1">
        <v>2</v>
      </c>
      <c r="I437" s="1">
        <v>1</v>
      </c>
      <c r="J437" s="1">
        <v>2</v>
      </c>
      <c r="K437" s="1">
        <v>0</v>
      </c>
      <c r="L437" s="2">
        <v>23.33</v>
      </c>
      <c r="M437" s="1">
        <v>29</v>
      </c>
      <c r="N437" s="1">
        <v>24</v>
      </c>
      <c r="O437" s="1">
        <v>18</v>
      </c>
      <c r="P437" s="1">
        <v>11</v>
      </c>
      <c r="Q437" s="1">
        <v>13</v>
      </c>
      <c r="R437" s="2">
        <v>5.01</v>
      </c>
      <c r="S437" s="1">
        <v>1</v>
      </c>
      <c r="T437" s="2">
        <v>6.94</v>
      </c>
      <c r="U437" s="2">
        <v>1.71</v>
      </c>
      <c r="V437" s="10">
        <v>6</v>
      </c>
      <c r="W437" s="10">
        <v>2</v>
      </c>
      <c r="X437" s="10">
        <v>0.30499999999999999</v>
      </c>
      <c r="Y437" s="10">
        <v>3</v>
      </c>
      <c r="Z437" s="10">
        <v>1</v>
      </c>
      <c r="AA437" s="10">
        <v>2</v>
      </c>
      <c r="AB437" s="10">
        <v>2</v>
      </c>
      <c r="AC437" s="10">
        <v>0</v>
      </c>
      <c r="AD437" s="12">
        <v>0.66666666666666663</v>
      </c>
      <c r="AE437" s="11">
        <v>11.18731247321046</v>
      </c>
      <c r="AF437" s="11">
        <v>0.38576939562794688</v>
      </c>
      <c r="AG437" s="11">
        <v>4.2434633519074154</v>
      </c>
      <c r="AH437" s="13">
        <v>1.1818181818181819</v>
      </c>
      <c r="AI437" s="1">
        <v>55</v>
      </c>
      <c r="AJ437" s="1" t="s">
        <v>909</v>
      </c>
      <c r="AK437" s="1" t="s">
        <v>204</v>
      </c>
      <c r="AL437" s="1" t="s">
        <v>201</v>
      </c>
      <c r="AM437" s="1" t="s">
        <v>725</v>
      </c>
      <c r="AN437">
        <v>1.0710332103321034</v>
      </c>
      <c r="AO437">
        <v>88.815572463174206</v>
      </c>
    </row>
    <row r="438" spans="1:41" x14ac:dyDescent="0.3">
      <c r="A438" s="1" t="s">
        <v>18</v>
      </c>
      <c r="B438" s="1" t="s">
        <v>970</v>
      </c>
      <c r="C438" s="1" t="s">
        <v>457</v>
      </c>
      <c r="D438" s="1" t="s">
        <v>37</v>
      </c>
      <c r="E438" s="1" t="s">
        <v>46</v>
      </c>
      <c r="F438" s="1">
        <v>6</v>
      </c>
      <c r="G438" s="1">
        <v>0</v>
      </c>
      <c r="H438" s="1">
        <v>1</v>
      </c>
      <c r="I438" s="1">
        <v>1</v>
      </c>
      <c r="J438" s="1">
        <v>1</v>
      </c>
      <c r="K438" s="1">
        <v>0</v>
      </c>
      <c r="L438" s="2">
        <v>7.33</v>
      </c>
      <c r="M438" s="1">
        <v>12</v>
      </c>
      <c r="N438" s="1">
        <v>10</v>
      </c>
      <c r="O438" s="1">
        <v>7</v>
      </c>
      <c r="P438" s="1">
        <v>6</v>
      </c>
      <c r="Q438" s="1">
        <v>3</v>
      </c>
      <c r="R438" s="2">
        <v>3.68</v>
      </c>
      <c r="S438" s="1">
        <v>1</v>
      </c>
      <c r="T438" s="2">
        <v>8.59</v>
      </c>
      <c r="U438" s="2">
        <v>2.4500000000000002</v>
      </c>
      <c r="V438" s="10">
        <v>1</v>
      </c>
      <c r="W438" s="10">
        <v>1</v>
      </c>
      <c r="X438" s="10">
        <v>0.375</v>
      </c>
      <c r="Y438" s="10">
        <v>3</v>
      </c>
      <c r="Z438" s="10">
        <v>0</v>
      </c>
      <c r="AA438" s="10">
        <v>0</v>
      </c>
      <c r="AB438" s="10">
        <v>1</v>
      </c>
      <c r="AC438" s="10">
        <v>0</v>
      </c>
      <c r="AD438" s="12">
        <v>0.5</v>
      </c>
      <c r="AE438" s="11">
        <v>14.733969986357435</v>
      </c>
      <c r="AF438" s="11">
        <v>1.2278308321964531</v>
      </c>
      <c r="AG438" s="11">
        <v>7.3669849931787175</v>
      </c>
      <c r="AH438" s="13">
        <v>0.5</v>
      </c>
      <c r="AI438" s="1">
        <v>55</v>
      </c>
      <c r="AJ438" s="1" t="s">
        <v>909</v>
      </c>
      <c r="AK438" s="1" t="s">
        <v>208</v>
      </c>
      <c r="AL438" s="1" t="s">
        <v>201</v>
      </c>
      <c r="AM438" s="1" t="s">
        <v>731</v>
      </c>
      <c r="AN438">
        <v>1.0710332103321034</v>
      </c>
      <c r="AO438">
        <v>71.755538171644815</v>
      </c>
    </row>
    <row r="439" spans="1:41" x14ac:dyDescent="0.3">
      <c r="A439" s="1" t="s">
        <v>18</v>
      </c>
      <c r="B439" s="1" t="s">
        <v>83</v>
      </c>
      <c r="C439" s="1" t="s">
        <v>458</v>
      </c>
      <c r="D439" s="1" t="s">
        <v>56</v>
      </c>
      <c r="E439" s="1" t="s">
        <v>46</v>
      </c>
      <c r="F439" s="1">
        <v>7</v>
      </c>
      <c r="G439" s="1">
        <v>0</v>
      </c>
      <c r="H439" s="1">
        <v>1</v>
      </c>
      <c r="I439" s="1">
        <v>1</v>
      </c>
      <c r="J439" s="1">
        <v>0</v>
      </c>
      <c r="K439" s="1">
        <v>0</v>
      </c>
      <c r="L439" s="2">
        <v>6.67</v>
      </c>
      <c r="M439" s="1">
        <v>10</v>
      </c>
      <c r="N439" s="1">
        <v>18</v>
      </c>
      <c r="O439" s="1">
        <v>16</v>
      </c>
      <c r="P439" s="1">
        <v>18</v>
      </c>
      <c r="Q439" s="1">
        <v>6</v>
      </c>
      <c r="R439" s="2">
        <v>8.1</v>
      </c>
      <c r="S439" s="1">
        <v>0</v>
      </c>
      <c r="T439" s="2">
        <v>21.6</v>
      </c>
      <c r="U439" s="2">
        <v>4.2</v>
      </c>
      <c r="V439" s="10">
        <v>3</v>
      </c>
      <c r="W439" s="10">
        <v>0</v>
      </c>
      <c r="X439" s="10">
        <v>0.35699999999999998</v>
      </c>
      <c r="Y439" s="10">
        <v>3</v>
      </c>
      <c r="Z439" s="10">
        <v>0</v>
      </c>
      <c r="AA439" s="10">
        <v>0</v>
      </c>
      <c r="AB439" s="10">
        <v>1</v>
      </c>
      <c r="AC439" s="10">
        <v>0</v>
      </c>
      <c r="AD439" s="12">
        <v>0.5</v>
      </c>
      <c r="AE439" s="11">
        <v>13.493253373313344</v>
      </c>
      <c r="AF439" s="11">
        <v>0</v>
      </c>
      <c r="AG439" s="11">
        <v>24.287856071964018</v>
      </c>
      <c r="AH439" s="13">
        <v>0.33333333333333331</v>
      </c>
      <c r="AI439" s="1">
        <v>55</v>
      </c>
      <c r="AJ439" s="1" t="s">
        <v>909</v>
      </c>
      <c r="AK439" s="1" t="s">
        <v>209</v>
      </c>
      <c r="AL439" s="1" t="s">
        <v>201</v>
      </c>
      <c r="AM439" s="1" t="s">
        <v>732</v>
      </c>
      <c r="AN439">
        <v>1.0710332103321034</v>
      </c>
      <c r="AO439">
        <v>28.536114485853194</v>
      </c>
    </row>
    <row r="440" spans="1:41" x14ac:dyDescent="0.3">
      <c r="A440" s="1" t="s">
        <v>18</v>
      </c>
      <c r="B440" s="1" t="s">
        <v>53</v>
      </c>
      <c r="C440" s="1" t="s">
        <v>990</v>
      </c>
      <c r="D440" s="1" t="s">
        <v>37</v>
      </c>
      <c r="E440" s="1" t="s">
        <v>46</v>
      </c>
      <c r="F440" s="1">
        <v>8</v>
      </c>
      <c r="G440" s="1">
        <v>7</v>
      </c>
      <c r="H440" s="1">
        <v>4</v>
      </c>
      <c r="I440" s="1">
        <v>1</v>
      </c>
      <c r="J440" s="1">
        <v>0</v>
      </c>
      <c r="K440" s="1">
        <v>1</v>
      </c>
      <c r="L440" s="2">
        <v>45.67</v>
      </c>
      <c r="M440" s="1">
        <v>45</v>
      </c>
      <c r="N440" s="1">
        <v>10</v>
      </c>
      <c r="O440" s="1">
        <v>9</v>
      </c>
      <c r="P440" s="1">
        <v>7</v>
      </c>
      <c r="Q440" s="1">
        <v>41</v>
      </c>
      <c r="R440" s="2">
        <v>8.08</v>
      </c>
      <c r="S440" s="1">
        <v>1</v>
      </c>
      <c r="T440" s="2">
        <v>1.77</v>
      </c>
      <c r="U440" s="2">
        <v>1.1399999999999999</v>
      </c>
      <c r="V440" s="10">
        <v>2</v>
      </c>
      <c r="W440" s="10">
        <v>1</v>
      </c>
      <c r="X440" s="10">
        <v>0.26200000000000001</v>
      </c>
      <c r="Y440" s="10">
        <v>2</v>
      </c>
      <c r="Z440" s="10">
        <v>3</v>
      </c>
      <c r="AA440" s="10">
        <v>0</v>
      </c>
      <c r="AB440" s="10">
        <v>1</v>
      </c>
      <c r="AC440" s="10">
        <v>0</v>
      </c>
      <c r="AD440" s="12">
        <v>0.8</v>
      </c>
      <c r="AE440" s="11">
        <v>8.8679658419093492</v>
      </c>
      <c r="AF440" s="11">
        <v>0.19706590759798553</v>
      </c>
      <c r="AG440" s="11">
        <v>1.3794613531858988</v>
      </c>
      <c r="AH440" s="13">
        <v>5.8571428571428568</v>
      </c>
      <c r="AI440" s="1">
        <v>55</v>
      </c>
      <c r="AJ440" s="1" t="s">
        <v>909</v>
      </c>
      <c r="AK440" s="1" t="s">
        <v>989</v>
      </c>
      <c r="AL440" s="1" t="s">
        <v>201</v>
      </c>
      <c r="AM440" s="1" t="s">
        <v>991</v>
      </c>
      <c r="AN440">
        <v>1.0710332103321034</v>
      </c>
      <c r="AO440">
        <v>348.23732931888651</v>
      </c>
    </row>
    <row r="441" spans="1:41" x14ac:dyDescent="0.3">
      <c r="A441" s="1" t="s">
        <v>18</v>
      </c>
      <c r="B441" s="1" t="s">
        <v>970</v>
      </c>
      <c r="C441" s="1" t="s">
        <v>454</v>
      </c>
      <c r="D441" s="1" t="s">
        <v>56</v>
      </c>
      <c r="E441" s="1" t="s">
        <v>38</v>
      </c>
      <c r="F441" s="1">
        <v>7</v>
      </c>
      <c r="G441" s="1">
        <v>0</v>
      </c>
      <c r="H441" s="1">
        <v>0</v>
      </c>
      <c r="I441" s="1">
        <v>1</v>
      </c>
      <c r="J441" s="1">
        <v>0</v>
      </c>
      <c r="K441" s="1">
        <v>0</v>
      </c>
      <c r="L441" s="2">
        <v>11</v>
      </c>
      <c r="M441" s="1">
        <v>9</v>
      </c>
      <c r="N441" s="1">
        <v>7</v>
      </c>
      <c r="O441" s="1">
        <v>5</v>
      </c>
      <c r="P441" s="1">
        <v>11</v>
      </c>
      <c r="Q441" s="1">
        <v>15</v>
      </c>
      <c r="R441" s="2">
        <v>12.27</v>
      </c>
      <c r="S441" s="1">
        <v>0</v>
      </c>
      <c r="T441" s="2">
        <v>4.09</v>
      </c>
      <c r="U441" s="2">
        <v>1.82</v>
      </c>
      <c r="V441" s="10">
        <v>1</v>
      </c>
      <c r="W441" s="10">
        <v>0</v>
      </c>
      <c r="X441" s="10">
        <v>0.22</v>
      </c>
      <c r="Y441" s="10">
        <v>2</v>
      </c>
      <c r="Z441" s="10">
        <v>2</v>
      </c>
      <c r="AA441" s="10">
        <v>0</v>
      </c>
      <c r="AB441" s="10">
        <v>0</v>
      </c>
      <c r="AC441" s="10">
        <v>0</v>
      </c>
      <c r="AD441" s="12">
        <v>0</v>
      </c>
      <c r="AE441" s="11">
        <v>7.3636363636363642</v>
      </c>
      <c r="AF441" s="11">
        <v>0</v>
      </c>
      <c r="AG441" s="11">
        <v>9</v>
      </c>
      <c r="AH441" s="13">
        <v>1.3636363636363635</v>
      </c>
      <c r="AI441" s="1">
        <v>55</v>
      </c>
      <c r="AJ441" s="1" t="s">
        <v>909</v>
      </c>
      <c r="AK441" s="1" t="s">
        <v>205</v>
      </c>
      <c r="AL441" s="1" t="s">
        <v>201</v>
      </c>
      <c r="AM441" s="1" t="s">
        <v>729</v>
      </c>
      <c r="AN441">
        <v>1.0710332103321034</v>
      </c>
      <c r="AO441">
        <v>150.70417430181641</v>
      </c>
    </row>
    <row r="442" spans="1:41" x14ac:dyDescent="0.3">
      <c r="A442" s="1" t="s">
        <v>18</v>
      </c>
      <c r="B442" s="1" t="s">
        <v>111</v>
      </c>
      <c r="C442" s="1" t="s">
        <v>1957</v>
      </c>
      <c r="D442" s="1" t="s">
        <v>56</v>
      </c>
      <c r="E442" s="1" t="s">
        <v>38</v>
      </c>
      <c r="F442" s="1">
        <v>4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2">
        <v>7</v>
      </c>
      <c r="M442" s="1">
        <v>8</v>
      </c>
      <c r="N442" s="1">
        <v>9</v>
      </c>
      <c r="O442" s="1">
        <v>8</v>
      </c>
      <c r="P442" s="1">
        <v>6</v>
      </c>
      <c r="Q442" s="1">
        <v>5</v>
      </c>
      <c r="R442" s="2">
        <v>6.43</v>
      </c>
      <c r="S442" s="1">
        <v>2</v>
      </c>
      <c r="T442" s="2">
        <v>10.29</v>
      </c>
      <c r="U442" s="2">
        <v>2</v>
      </c>
      <c r="V442" s="10">
        <v>1</v>
      </c>
      <c r="W442" s="10">
        <v>0</v>
      </c>
      <c r="X442" s="10">
        <v>0.29599999999999999</v>
      </c>
      <c r="Y442" s="10">
        <v>2</v>
      </c>
      <c r="Z442" s="10">
        <v>2</v>
      </c>
      <c r="AA442" s="10">
        <v>0</v>
      </c>
      <c r="AB442" s="10">
        <v>1</v>
      </c>
      <c r="AC442" s="10">
        <v>0</v>
      </c>
      <c r="AD442" s="12">
        <v>0</v>
      </c>
      <c r="AE442" s="11">
        <v>10.285714285714285</v>
      </c>
      <c r="AF442" s="11">
        <v>2.5714285714285712</v>
      </c>
      <c r="AG442" s="11">
        <v>7.7142857142857135</v>
      </c>
      <c r="AH442" s="13">
        <v>0.83333333333333337</v>
      </c>
      <c r="AI442" s="1">
        <v>55</v>
      </c>
      <c r="AJ442" s="1" t="s">
        <v>909</v>
      </c>
      <c r="AK442" s="1" t="s">
        <v>1966</v>
      </c>
      <c r="AL442" s="1" t="s">
        <v>201</v>
      </c>
      <c r="AM442" s="1" t="s">
        <v>1967</v>
      </c>
      <c r="AN442">
        <v>1.0710332103321034</v>
      </c>
      <c r="AO442">
        <v>59.900881719575231</v>
      </c>
    </row>
    <row r="443" spans="1:41" x14ac:dyDescent="0.3">
      <c r="A443" s="1" t="s">
        <v>18</v>
      </c>
      <c r="B443" s="1" t="s">
        <v>970</v>
      </c>
      <c r="C443" s="1" t="s">
        <v>2108</v>
      </c>
      <c r="D443" s="1" t="s">
        <v>56</v>
      </c>
      <c r="E443" s="1" t="s">
        <v>46</v>
      </c>
      <c r="F443" s="1">
        <v>2</v>
      </c>
      <c r="G443" s="1">
        <v>1</v>
      </c>
      <c r="H443" s="1">
        <v>1</v>
      </c>
      <c r="I443" s="1">
        <v>0</v>
      </c>
      <c r="J443" s="1">
        <v>0</v>
      </c>
      <c r="K443" s="1">
        <v>0</v>
      </c>
      <c r="L443" s="2">
        <v>6</v>
      </c>
      <c r="M443" s="1">
        <v>6</v>
      </c>
      <c r="N443" s="1">
        <v>6</v>
      </c>
      <c r="O443" s="1">
        <v>6</v>
      </c>
      <c r="P443" s="1">
        <v>5</v>
      </c>
      <c r="Q443" s="1">
        <v>4</v>
      </c>
      <c r="R443" s="2">
        <v>6</v>
      </c>
      <c r="S443" s="1">
        <v>0</v>
      </c>
      <c r="T443" s="2">
        <v>9</v>
      </c>
      <c r="U443" s="2">
        <v>1.83</v>
      </c>
      <c r="V443" s="10">
        <v>1</v>
      </c>
      <c r="W443" s="10">
        <v>0</v>
      </c>
      <c r="X443" s="10">
        <v>0.27300000000000002</v>
      </c>
      <c r="Y443" s="10">
        <v>1</v>
      </c>
      <c r="Z443" s="10">
        <v>3</v>
      </c>
      <c r="AA443" s="10">
        <v>0</v>
      </c>
      <c r="AB443" s="10">
        <v>1</v>
      </c>
      <c r="AC443" s="10">
        <v>0</v>
      </c>
      <c r="AD443" s="12">
        <v>1</v>
      </c>
      <c r="AE443" s="11">
        <v>9</v>
      </c>
      <c r="AF443" s="11">
        <v>0</v>
      </c>
      <c r="AG443" s="11">
        <v>7.5</v>
      </c>
      <c r="AH443" s="13">
        <v>0.8</v>
      </c>
      <c r="AI443" s="1">
        <v>55</v>
      </c>
      <c r="AJ443" s="1" t="s">
        <v>909</v>
      </c>
      <c r="AK443" s="1" t="s">
        <v>2124</v>
      </c>
      <c r="AL443" s="1" t="s">
        <v>201</v>
      </c>
      <c r="AM443" s="1" t="s">
        <v>2125</v>
      </c>
      <c r="AN443">
        <v>1.0710332103321034</v>
      </c>
      <c r="AO443">
        <v>68.48667476604767</v>
      </c>
    </row>
    <row r="444" spans="1:41" x14ac:dyDescent="0.3">
      <c r="A444" s="1" t="s">
        <v>18</v>
      </c>
      <c r="B444" s="1" t="s">
        <v>163</v>
      </c>
      <c r="C444" s="1" t="s">
        <v>1809</v>
      </c>
      <c r="D444" s="1" t="s">
        <v>52</v>
      </c>
      <c r="E444" s="1" t="s">
        <v>60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2">
        <v>6</v>
      </c>
      <c r="M444" s="1">
        <v>3</v>
      </c>
      <c r="N444" s="1">
        <v>1</v>
      </c>
      <c r="O444" s="1">
        <v>0</v>
      </c>
      <c r="P444" s="1">
        <v>4</v>
      </c>
      <c r="Q444" s="1">
        <v>3</v>
      </c>
      <c r="R444" s="2">
        <v>4.5</v>
      </c>
      <c r="S444" s="1">
        <v>0</v>
      </c>
      <c r="T444" s="2">
        <v>0</v>
      </c>
      <c r="U444" s="2">
        <v>1.17</v>
      </c>
      <c r="V444" s="10">
        <v>1</v>
      </c>
      <c r="W444" s="10">
        <v>0</v>
      </c>
      <c r="X444" s="10">
        <v>0.16700000000000001</v>
      </c>
      <c r="Y444" s="10">
        <v>1</v>
      </c>
      <c r="Z444" s="10">
        <v>0</v>
      </c>
      <c r="AA444" s="10">
        <v>0</v>
      </c>
      <c r="AB444" s="10">
        <v>1</v>
      </c>
      <c r="AC444" s="10">
        <v>1</v>
      </c>
      <c r="AD444" s="12">
        <v>0</v>
      </c>
      <c r="AE444" s="11">
        <v>4.5</v>
      </c>
      <c r="AF444" s="11">
        <v>0</v>
      </c>
      <c r="AG444" s="11">
        <v>6</v>
      </c>
      <c r="AH444" s="13">
        <v>0.75</v>
      </c>
      <c r="AI444" s="1">
        <v>55</v>
      </c>
      <c r="AJ444" s="1" t="s">
        <v>909</v>
      </c>
      <c r="AK444" s="1" t="s">
        <v>1831</v>
      </c>
      <c r="AL444" s="1" t="s">
        <v>201</v>
      </c>
      <c r="AM444" s="1" t="s">
        <v>1832</v>
      </c>
      <c r="AN444">
        <v>1.0710332103321034</v>
      </c>
      <c r="AO444">
        <v>1500</v>
      </c>
    </row>
    <row r="445" spans="1:41" x14ac:dyDescent="0.3">
      <c r="A445" s="1" t="s">
        <v>18</v>
      </c>
      <c r="B445" s="1" t="s">
        <v>970</v>
      </c>
      <c r="C445" s="1" t="s">
        <v>1115</v>
      </c>
      <c r="D445" s="1" t="s">
        <v>37</v>
      </c>
      <c r="E445" s="1" t="s">
        <v>38</v>
      </c>
      <c r="F445" s="1">
        <v>3</v>
      </c>
      <c r="G445" s="1">
        <v>1</v>
      </c>
      <c r="H445" s="1">
        <v>0</v>
      </c>
      <c r="I445" s="1">
        <v>1</v>
      </c>
      <c r="J445" s="1">
        <v>0</v>
      </c>
      <c r="K445" s="1">
        <v>0</v>
      </c>
      <c r="L445" s="2">
        <v>5</v>
      </c>
      <c r="M445" s="1">
        <v>8</v>
      </c>
      <c r="N445" s="1">
        <v>6</v>
      </c>
      <c r="O445" s="1">
        <v>6</v>
      </c>
      <c r="P445" s="1">
        <v>3</v>
      </c>
      <c r="Q445" s="1">
        <v>8</v>
      </c>
      <c r="R445" s="2">
        <v>14.4</v>
      </c>
      <c r="S445" s="1">
        <v>2</v>
      </c>
      <c r="T445" s="2">
        <v>10.8</v>
      </c>
      <c r="U445" s="2">
        <v>2.2000000000000002</v>
      </c>
      <c r="V445" s="10">
        <v>1</v>
      </c>
      <c r="W445" s="10">
        <v>1</v>
      </c>
      <c r="X445" s="10">
        <v>0.4</v>
      </c>
      <c r="Y445" s="10">
        <v>1</v>
      </c>
      <c r="Z445" s="10">
        <v>0</v>
      </c>
      <c r="AA445" s="10">
        <v>0</v>
      </c>
      <c r="AB445" s="10">
        <v>1</v>
      </c>
      <c r="AC445" s="10">
        <v>0</v>
      </c>
      <c r="AD445" s="12">
        <v>0</v>
      </c>
      <c r="AE445" s="11">
        <v>14.4</v>
      </c>
      <c r="AF445" s="11">
        <v>3.6</v>
      </c>
      <c r="AG445" s="11">
        <v>5.3999999999999995</v>
      </c>
      <c r="AH445" s="13">
        <v>2.6666666666666665</v>
      </c>
      <c r="AI445" s="1">
        <v>55</v>
      </c>
      <c r="AJ445" s="1" t="s">
        <v>909</v>
      </c>
      <c r="AK445" s="1" t="s">
        <v>1114</v>
      </c>
      <c r="AL445" s="1" t="s">
        <v>201</v>
      </c>
      <c r="AM445" s="1" t="s">
        <v>1116</v>
      </c>
      <c r="AN445">
        <v>1.0710332103321034</v>
      </c>
      <c r="AO445">
        <v>57.072228971706387</v>
      </c>
    </row>
    <row r="446" spans="1:41" x14ac:dyDescent="0.3">
      <c r="A446" s="1" t="s">
        <v>18</v>
      </c>
      <c r="B446" s="1" t="s">
        <v>970</v>
      </c>
      <c r="C446" s="1" t="s">
        <v>987</v>
      </c>
      <c r="D446" s="1" t="s">
        <v>45</v>
      </c>
      <c r="E446" s="1" t="s">
        <v>46</v>
      </c>
      <c r="F446" s="1">
        <v>1</v>
      </c>
      <c r="G446" s="1">
        <v>1</v>
      </c>
      <c r="H446" s="1">
        <v>0</v>
      </c>
      <c r="I446" s="1">
        <v>1</v>
      </c>
      <c r="J446" s="1">
        <v>0</v>
      </c>
      <c r="K446" s="1">
        <v>0</v>
      </c>
      <c r="L446" s="2">
        <v>4</v>
      </c>
      <c r="M446" s="1">
        <v>8</v>
      </c>
      <c r="N446" s="1">
        <v>5</v>
      </c>
      <c r="O446" s="1">
        <v>4</v>
      </c>
      <c r="P446" s="1">
        <v>1</v>
      </c>
      <c r="Q446" s="1">
        <v>4</v>
      </c>
      <c r="R446" s="2">
        <v>9</v>
      </c>
      <c r="S446" s="1">
        <v>0</v>
      </c>
      <c r="T446" s="2">
        <v>9</v>
      </c>
      <c r="U446" s="2">
        <v>2.25</v>
      </c>
      <c r="V446" s="10">
        <v>3</v>
      </c>
      <c r="W446" s="10">
        <v>0</v>
      </c>
      <c r="X446" s="10">
        <v>0.42099999999999999</v>
      </c>
      <c r="Y446" s="10">
        <v>1</v>
      </c>
      <c r="Z446" s="10">
        <v>1</v>
      </c>
      <c r="AA446" s="10">
        <v>0</v>
      </c>
      <c r="AB446" s="10">
        <v>0</v>
      </c>
      <c r="AC446" s="10">
        <v>0</v>
      </c>
      <c r="AD446" s="12">
        <v>0</v>
      </c>
      <c r="AE446" s="11">
        <v>18</v>
      </c>
      <c r="AF446" s="11">
        <v>0</v>
      </c>
      <c r="AG446" s="11">
        <v>2.25</v>
      </c>
      <c r="AH446" s="13">
        <v>4</v>
      </c>
      <c r="AI446" s="1">
        <v>55</v>
      </c>
      <c r="AJ446" s="1" t="s">
        <v>909</v>
      </c>
      <c r="AK446" s="1" t="s">
        <v>986</v>
      </c>
      <c r="AL446" s="1" t="s">
        <v>201</v>
      </c>
      <c r="AM446" s="1" t="s">
        <v>988</v>
      </c>
      <c r="AN446">
        <v>1.0710332103321034</v>
      </c>
      <c r="AO446">
        <v>68.48667476604767</v>
      </c>
    </row>
    <row r="447" spans="1:41" x14ac:dyDescent="0.3">
      <c r="A447" s="1" t="s">
        <v>18</v>
      </c>
      <c r="B447" s="1" t="s">
        <v>105</v>
      </c>
      <c r="C447" s="1" t="s">
        <v>935</v>
      </c>
      <c r="D447" s="1" t="s">
        <v>56</v>
      </c>
      <c r="E447" s="1" t="s">
        <v>46</v>
      </c>
      <c r="F447" s="1">
        <v>5</v>
      </c>
      <c r="G447" s="1">
        <v>2</v>
      </c>
      <c r="H447" s="1">
        <v>2</v>
      </c>
      <c r="I447" s="1">
        <v>0</v>
      </c>
      <c r="J447" s="1">
        <v>0</v>
      </c>
      <c r="K447" s="1">
        <v>0</v>
      </c>
      <c r="L447" s="2">
        <v>20</v>
      </c>
      <c r="M447" s="1">
        <v>15</v>
      </c>
      <c r="N447" s="1">
        <v>6</v>
      </c>
      <c r="O447" s="1">
        <v>6</v>
      </c>
      <c r="P447" s="1">
        <v>6</v>
      </c>
      <c r="Q447" s="1">
        <v>28</v>
      </c>
      <c r="R447" s="2">
        <v>12.6</v>
      </c>
      <c r="S447" s="1">
        <v>1</v>
      </c>
      <c r="T447" s="2">
        <v>2.7</v>
      </c>
      <c r="U447" s="2">
        <v>1.05</v>
      </c>
      <c r="V447" s="10">
        <v>1</v>
      </c>
      <c r="W447" s="10">
        <v>0</v>
      </c>
      <c r="X447" s="10">
        <v>0.2</v>
      </c>
      <c r="Y447" s="10">
        <v>0</v>
      </c>
      <c r="Z447" s="10">
        <v>1</v>
      </c>
      <c r="AA447" s="10">
        <v>0</v>
      </c>
      <c r="AB447" s="10">
        <v>0</v>
      </c>
      <c r="AC447" s="10">
        <v>0</v>
      </c>
      <c r="AD447" s="12">
        <v>1</v>
      </c>
      <c r="AE447" s="11">
        <v>6.75</v>
      </c>
      <c r="AF447" s="11">
        <v>0.45</v>
      </c>
      <c r="AG447" s="11">
        <v>2.6999999999999997</v>
      </c>
      <c r="AH447" s="13">
        <v>4.666666666666667</v>
      </c>
      <c r="AI447" s="1">
        <v>55</v>
      </c>
      <c r="AJ447" s="1" t="s">
        <v>909</v>
      </c>
      <c r="AK447" s="1" t="s">
        <v>934</v>
      </c>
      <c r="AL447" s="1" t="s">
        <v>201</v>
      </c>
      <c r="AM447" s="1" t="s">
        <v>936</v>
      </c>
      <c r="AN447">
        <v>1.0710332103321034</v>
      </c>
      <c r="AO447">
        <v>228.28891588682555</v>
      </c>
    </row>
    <row r="448" spans="1:41" x14ac:dyDescent="0.3">
      <c r="A448" s="1" t="s">
        <v>18</v>
      </c>
      <c r="B448" s="1" t="s">
        <v>970</v>
      </c>
      <c r="C448" s="1" t="s">
        <v>1029</v>
      </c>
      <c r="D448" s="1" t="s">
        <v>56</v>
      </c>
      <c r="E448" s="1" t="s">
        <v>46</v>
      </c>
      <c r="F448" s="1">
        <v>5</v>
      </c>
      <c r="G448" s="1">
        <v>1</v>
      </c>
      <c r="H448" s="1">
        <v>1</v>
      </c>
      <c r="I448" s="1">
        <v>1</v>
      </c>
      <c r="J448" s="1">
        <v>1</v>
      </c>
      <c r="K448" s="1">
        <v>0</v>
      </c>
      <c r="L448" s="2">
        <v>6</v>
      </c>
      <c r="M448" s="1">
        <v>3</v>
      </c>
      <c r="N448" s="1">
        <v>3</v>
      </c>
      <c r="O448" s="1">
        <v>3</v>
      </c>
      <c r="P448" s="1">
        <v>6</v>
      </c>
      <c r="Q448" s="1">
        <v>8</v>
      </c>
      <c r="R448" s="2">
        <v>12</v>
      </c>
      <c r="S448" s="1">
        <v>1</v>
      </c>
      <c r="T448" s="2">
        <v>4.5</v>
      </c>
      <c r="U448" s="2">
        <v>1.5</v>
      </c>
      <c r="V448" s="10">
        <v>0</v>
      </c>
      <c r="W448" s="10">
        <v>0</v>
      </c>
      <c r="X448" s="10">
        <v>0.15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2">
        <v>0.5</v>
      </c>
      <c r="AE448" s="11">
        <v>4.5</v>
      </c>
      <c r="AF448" s="11">
        <v>1.5</v>
      </c>
      <c r="AG448" s="11">
        <v>9</v>
      </c>
      <c r="AH448" s="13">
        <v>1.3333333333333333</v>
      </c>
      <c r="AI448" s="1">
        <v>55</v>
      </c>
      <c r="AJ448" s="1" t="s">
        <v>909</v>
      </c>
      <c r="AK448" s="1" t="s">
        <v>1028</v>
      </c>
      <c r="AL448" s="1" t="s">
        <v>201</v>
      </c>
      <c r="AM448" s="1" t="s">
        <v>1030</v>
      </c>
      <c r="AN448">
        <v>1.0710332103321034</v>
      </c>
      <c r="AO448">
        <v>136.97334953209534</v>
      </c>
    </row>
    <row r="449" spans="1:41" x14ac:dyDescent="0.3">
      <c r="A449" s="1" t="s">
        <v>18</v>
      </c>
      <c r="B449" s="1" t="s">
        <v>970</v>
      </c>
      <c r="C449" s="1" t="s">
        <v>2034</v>
      </c>
      <c r="D449" s="1" t="s">
        <v>45</v>
      </c>
      <c r="E449" s="1" t="s">
        <v>38</v>
      </c>
      <c r="F449" s="1">
        <v>2</v>
      </c>
      <c r="G449" s="1">
        <v>1</v>
      </c>
      <c r="H449" s="1">
        <v>0</v>
      </c>
      <c r="I449" s="1">
        <v>0</v>
      </c>
      <c r="J449" s="1">
        <v>1</v>
      </c>
      <c r="K449" s="1">
        <v>0</v>
      </c>
      <c r="L449" s="2">
        <v>4</v>
      </c>
      <c r="M449" s="1">
        <v>1</v>
      </c>
      <c r="N449" s="1">
        <v>2</v>
      </c>
      <c r="O449" s="1">
        <v>1</v>
      </c>
      <c r="P449" s="1">
        <v>6</v>
      </c>
      <c r="Q449" s="1">
        <v>5</v>
      </c>
      <c r="R449" s="2">
        <v>11.25</v>
      </c>
      <c r="S449" s="1">
        <v>0</v>
      </c>
      <c r="T449" s="2">
        <v>2.25</v>
      </c>
      <c r="U449" s="2">
        <v>1.75</v>
      </c>
      <c r="V449" s="10">
        <v>0</v>
      </c>
      <c r="W449" s="10">
        <v>1</v>
      </c>
      <c r="X449" s="10">
        <v>7.6999999999999999E-2</v>
      </c>
      <c r="Y449" s="10">
        <v>0</v>
      </c>
      <c r="Z449" s="10">
        <v>0</v>
      </c>
      <c r="AA449" s="10">
        <v>0</v>
      </c>
      <c r="AB449" s="10">
        <v>0</v>
      </c>
      <c r="AC449" s="10">
        <v>0</v>
      </c>
      <c r="AD449" s="12">
        <v>0</v>
      </c>
      <c r="AE449" s="11">
        <v>2.25</v>
      </c>
      <c r="AF449" s="11">
        <v>0</v>
      </c>
      <c r="AG449" s="11">
        <v>13.5</v>
      </c>
      <c r="AH449" s="13">
        <v>0.83333333333333337</v>
      </c>
      <c r="AI449" s="1">
        <v>55</v>
      </c>
      <c r="AJ449" s="1" t="s">
        <v>909</v>
      </c>
      <c r="AK449" s="1" t="s">
        <v>2051</v>
      </c>
      <c r="AL449" s="1" t="s">
        <v>201</v>
      </c>
      <c r="AM449" s="1" t="s">
        <v>2052</v>
      </c>
      <c r="AN449">
        <v>1.0710332103321034</v>
      </c>
      <c r="AO449">
        <v>273.94669906419068</v>
      </c>
    </row>
    <row r="450" spans="1:41" x14ac:dyDescent="0.3">
      <c r="A450" s="1" t="s">
        <v>18</v>
      </c>
      <c r="B450" s="1" t="s">
        <v>970</v>
      </c>
      <c r="C450" s="1" t="s">
        <v>1026</v>
      </c>
      <c r="D450" s="1" t="s">
        <v>37</v>
      </c>
      <c r="E450" s="1" t="s">
        <v>46</v>
      </c>
      <c r="F450" s="1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2">
        <v>2</v>
      </c>
      <c r="M450" s="1">
        <v>3</v>
      </c>
      <c r="N450" s="1">
        <v>1</v>
      </c>
      <c r="O450" s="1">
        <v>1</v>
      </c>
      <c r="P450" s="1">
        <v>2</v>
      </c>
      <c r="Q450" s="1">
        <v>2</v>
      </c>
      <c r="R450" s="2">
        <v>9</v>
      </c>
      <c r="S450" s="1">
        <v>0</v>
      </c>
      <c r="T450" s="2">
        <v>4.5</v>
      </c>
      <c r="U450" s="2">
        <v>2.5</v>
      </c>
      <c r="V450" s="10">
        <v>0</v>
      </c>
      <c r="W450" s="10">
        <v>0</v>
      </c>
      <c r="X450" s="10">
        <v>0.375</v>
      </c>
      <c r="Y450" s="10">
        <v>0</v>
      </c>
      <c r="Z450" s="10">
        <v>1</v>
      </c>
      <c r="AA450" s="10">
        <v>0</v>
      </c>
      <c r="AB450" s="10">
        <v>0</v>
      </c>
      <c r="AC450" s="10">
        <v>0</v>
      </c>
      <c r="AD450" s="12">
        <v>0</v>
      </c>
      <c r="AE450" s="11">
        <v>13.5</v>
      </c>
      <c r="AF450" s="11">
        <v>0</v>
      </c>
      <c r="AG450" s="11">
        <v>9</v>
      </c>
      <c r="AH450" s="13">
        <v>1</v>
      </c>
      <c r="AI450" s="1">
        <v>55</v>
      </c>
      <c r="AJ450" s="1" t="s">
        <v>909</v>
      </c>
      <c r="AK450" s="1" t="s">
        <v>1025</v>
      </c>
      <c r="AL450" s="1" t="s">
        <v>201</v>
      </c>
      <c r="AM450" s="1" t="s">
        <v>1027</v>
      </c>
      <c r="AN450">
        <v>1.0710332103321034</v>
      </c>
      <c r="AO450">
        <v>136.97334953209534</v>
      </c>
    </row>
    <row r="451" spans="1:41" x14ac:dyDescent="0.3">
      <c r="A451" s="1" t="s">
        <v>18</v>
      </c>
      <c r="B451" s="1" t="s">
        <v>119</v>
      </c>
      <c r="C451" s="1" t="s">
        <v>1876</v>
      </c>
      <c r="D451" s="1" t="s">
        <v>56</v>
      </c>
      <c r="E451" s="1" t="s">
        <v>46</v>
      </c>
      <c r="F451" s="1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2">
        <v>1.67</v>
      </c>
      <c r="M451" s="1">
        <v>3</v>
      </c>
      <c r="N451" s="1">
        <v>1</v>
      </c>
      <c r="O451" s="1">
        <v>1</v>
      </c>
      <c r="P451" s="1">
        <v>0</v>
      </c>
      <c r="Q451" s="1">
        <v>0</v>
      </c>
      <c r="R451" s="2">
        <v>0</v>
      </c>
      <c r="S451" s="1">
        <v>0</v>
      </c>
      <c r="T451" s="2">
        <v>5.4</v>
      </c>
      <c r="U451" s="2">
        <v>1.8</v>
      </c>
      <c r="V451" s="10">
        <v>2</v>
      </c>
      <c r="W451" s="10">
        <v>0</v>
      </c>
      <c r="X451" s="10">
        <v>0.375</v>
      </c>
      <c r="Y451" s="10">
        <v>0</v>
      </c>
      <c r="Z451" s="10">
        <v>0</v>
      </c>
      <c r="AA451" s="10">
        <v>0</v>
      </c>
      <c r="AB451" s="10">
        <v>1</v>
      </c>
      <c r="AC451" s="10">
        <v>0</v>
      </c>
      <c r="AD451" s="12">
        <v>0</v>
      </c>
      <c r="AE451" s="11">
        <v>16.167664670658684</v>
      </c>
      <c r="AF451" s="11">
        <v>0</v>
      </c>
      <c r="AG451" s="11">
        <v>0</v>
      </c>
      <c r="AH451" s="13" t="e">
        <v>#NUM!</v>
      </c>
      <c r="AI451" s="1">
        <v>55</v>
      </c>
      <c r="AJ451" s="1" t="s">
        <v>909</v>
      </c>
      <c r="AK451" s="1" t="s">
        <v>1881</v>
      </c>
      <c r="AL451" s="1" t="s">
        <v>201</v>
      </c>
      <c r="AM451" s="1" t="s">
        <v>1882</v>
      </c>
      <c r="AN451">
        <v>1.0710332103321034</v>
      </c>
      <c r="AO451">
        <v>114.14445794341277</v>
      </c>
    </row>
    <row r="452" spans="1:41" x14ac:dyDescent="0.3">
      <c r="A452" s="1" t="s">
        <v>18</v>
      </c>
      <c r="B452" s="1" t="s">
        <v>75</v>
      </c>
      <c r="C452" s="1" t="s">
        <v>1551</v>
      </c>
      <c r="D452" s="1" t="s">
        <v>56</v>
      </c>
      <c r="E452" s="1" t="s">
        <v>594</v>
      </c>
      <c r="F452" s="1">
        <v>2</v>
      </c>
      <c r="G452" s="1">
        <v>0</v>
      </c>
      <c r="H452" s="1">
        <v>0</v>
      </c>
      <c r="I452" s="1">
        <v>1</v>
      </c>
      <c r="J452" s="1">
        <v>0</v>
      </c>
      <c r="K452" s="1">
        <v>0</v>
      </c>
      <c r="L452" s="2">
        <v>1.67</v>
      </c>
      <c r="M452" s="1">
        <v>2</v>
      </c>
      <c r="N452" s="1">
        <v>3</v>
      </c>
      <c r="O452" s="1">
        <v>3</v>
      </c>
      <c r="P452" s="1">
        <v>3</v>
      </c>
      <c r="Q452" s="1">
        <v>2</v>
      </c>
      <c r="R452" s="2">
        <v>10.8</v>
      </c>
      <c r="S452" s="1">
        <v>0</v>
      </c>
      <c r="T452" s="2">
        <v>16.2</v>
      </c>
      <c r="U452" s="2">
        <v>3</v>
      </c>
      <c r="V452" s="10">
        <v>2</v>
      </c>
      <c r="W452" s="10">
        <v>0</v>
      </c>
      <c r="X452" s="10">
        <v>0.5</v>
      </c>
      <c r="Y452" s="10">
        <v>0</v>
      </c>
      <c r="Z452" s="10">
        <v>1</v>
      </c>
      <c r="AA452" s="10">
        <v>0</v>
      </c>
      <c r="AB452" s="10">
        <v>1</v>
      </c>
      <c r="AC452" s="10">
        <v>0</v>
      </c>
      <c r="AD452" s="12">
        <v>0</v>
      </c>
      <c r="AE452" s="11">
        <v>10.778443113772456</v>
      </c>
      <c r="AF452" s="11">
        <v>0</v>
      </c>
      <c r="AG452" s="11">
        <v>16.167664670658684</v>
      </c>
      <c r="AH452" s="13">
        <v>0.66666666666666663</v>
      </c>
      <c r="AI452" s="1">
        <v>55</v>
      </c>
      <c r="AJ452" s="1" t="s">
        <v>909</v>
      </c>
      <c r="AK452" s="1" t="s">
        <v>1577</v>
      </c>
      <c r="AL452" s="1" t="s">
        <v>201</v>
      </c>
      <c r="AM452" s="1" t="s">
        <v>1578</v>
      </c>
      <c r="AN452">
        <v>1.0710332103321034</v>
      </c>
      <c r="AO452">
        <v>38.048152647804265</v>
      </c>
    </row>
    <row r="453" spans="1:41" x14ac:dyDescent="0.3">
      <c r="A453" s="1" t="s">
        <v>18</v>
      </c>
      <c r="B453" s="1" t="s">
        <v>66</v>
      </c>
      <c r="C453" s="1" t="s">
        <v>1549</v>
      </c>
      <c r="D453" s="1" t="s">
        <v>56</v>
      </c>
      <c r="E453" s="1" t="s">
        <v>154</v>
      </c>
      <c r="F453" s="1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2">
        <v>1</v>
      </c>
      <c r="M453" s="1">
        <v>3</v>
      </c>
      <c r="N453" s="1">
        <v>1</v>
      </c>
      <c r="O453" s="1">
        <v>1</v>
      </c>
      <c r="P453" s="1">
        <v>2</v>
      </c>
      <c r="Q453" s="1">
        <v>1</v>
      </c>
      <c r="R453" s="2">
        <v>9</v>
      </c>
      <c r="S453" s="1">
        <v>0</v>
      </c>
      <c r="T453" s="2">
        <v>9</v>
      </c>
      <c r="U453" s="2">
        <v>5</v>
      </c>
      <c r="V453" s="10">
        <v>1</v>
      </c>
      <c r="W453" s="10">
        <v>0</v>
      </c>
      <c r="X453" s="10">
        <v>0.5</v>
      </c>
      <c r="Y453" s="10">
        <v>0</v>
      </c>
      <c r="Z453" s="10">
        <v>0</v>
      </c>
      <c r="AA453" s="10">
        <v>0</v>
      </c>
      <c r="AB453" s="10">
        <v>0</v>
      </c>
      <c r="AC453" s="10">
        <v>0</v>
      </c>
      <c r="AD453" s="12">
        <v>0</v>
      </c>
      <c r="AE453" s="11">
        <v>27</v>
      </c>
      <c r="AF453" s="11">
        <v>0</v>
      </c>
      <c r="AG453" s="11">
        <v>18</v>
      </c>
      <c r="AH453" s="13">
        <v>0.5</v>
      </c>
      <c r="AI453" s="1">
        <v>55</v>
      </c>
      <c r="AJ453" s="1" t="s">
        <v>909</v>
      </c>
      <c r="AK453" s="1" t="s">
        <v>1579</v>
      </c>
      <c r="AL453" s="1" t="s">
        <v>201</v>
      </c>
      <c r="AM453" s="1" t="s">
        <v>1580</v>
      </c>
      <c r="AN453">
        <v>1.0710332103321034</v>
      </c>
      <c r="AO453">
        <v>68.48667476604767</v>
      </c>
    </row>
    <row r="454" spans="1:41" x14ac:dyDescent="0.3">
      <c r="A454" s="1" t="s">
        <v>27</v>
      </c>
      <c r="B454" s="1" t="s">
        <v>48</v>
      </c>
      <c r="C454" s="1" t="s">
        <v>561</v>
      </c>
      <c r="D454" s="1" t="s">
        <v>37</v>
      </c>
      <c r="E454" s="1" t="s">
        <v>46</v>
      </c>
      <c r="F454" s="1">
        <v>13</v>
      </c>
      <c r="G454" s="1">
        <v>0</v>
      </c>
      <c r="H454" s="1">
        <v>1</v>
      </c>
      <c r="I454" s="1">
        <v>1</v>
      </c>
      <c r="J454" s="1">
        <v>0</v>
      </c>
      <c r="K454" s="1">
        <v>0</v>
      </c>
      <c r="L454" s="2">
        <v>23</v>
      </c>
      <c r="M454" s="1">
        <v>36</v>
      </c>
      <c r="N454" s="1">
        <v>37</v>
      </c>
      <c r="O454" s="1">
        <v>32</v>
      </c>
      <c r="P454" s="1">
        <v>15</v>
      </c>
      <c r="Q454" s="1">
        <v>8</v>
      </c>
      <c r="R454" s="2">
        <v>3.13</v>
      </c>
      <c r="S454" s="1">
        <v>5</v>
      </c>
      <c r="T454" s="2">
        <v>12.52</v>
      </c>
      <c r="U454" s="2">
        <v>2.2200000000000002</v>
      </c>
      <c r="V454" s="10">
        <v>9</v>
      </c>
      <c r="W454" s="10">
        <v>0</v>
      </c>
      <c r="X454" s="10">
        <v>0.34</v>
      </c>
      <c r="Y454" s="10">
        <v>11</v>
      </c>
      <c r="Z454" s="10">
        <v>6</v>
      </c>
      <c r="AA454" s="10">
        <v>0</v>
      </c>
      <c r="AB454" s="10">
        <v>1</v>
      </c>
      <c r="AC454" s="10">
        <v>0</v>
      </c>
      <c r="AD454" s="12">
        <v>0.5</v>
      </c>
      <c r="AE454" s="11">
        <v>14.086956521739131</v>
      </c>
      <c r="AF454" s="11">
        <v>1.9565217391304348</v>
      </c>
      <c r="AG454" s="11">
        <v>5.8695652173913047</v>
      </c>
      <c r="AH454" s="13">
        <v>0.53333333333333333</v>
      </c>
      <c r="AI454" s="1">
        <v>55</v>
      </c>
      <c r="AJ454" s="1" t="s">
        <v>909</v>
      </c>
      <c r="AK454" s="1" t="s">
        <v>327</v>
      </c>
      <c r="AL454" s="1" t="s">
        <v>315</v>
      </c>
      <c r="AM454" s="1" t="s">
        <v>835</v>
      </c>
      <c r="AN454">
        <v>0.92592592592592593</v>
      </c>
      <c r="AO454">
        <v>42.561562967179974</v>
      </c>
    </row>
    <row r="455" spans="1:41" x14ac:dyDescent="0.3">
      <c r="A455" s="1" t="s">
        <v>27</v>
      </c>
      <c r="B455" s="1" t="s">
        <v>35</v>
      </c>
      <c r="C455" s="1" t="s">
        <v>1591</v>
      </c>
      <c r="D455" s="1" t="s">
        <v>56</v>
      </c>
      <c r="E455" s="1" t="s">
        <v>46</v>
      </c>
      <c r="F455" s="1">
        <v>7</v>
      </c>
      <c r="G455" s="1">
        <v>2</v>
      </c>
      <c r="H455" s="1">
        <v>2</v>
      </c>
      <c r="I455" s="1">
        <v>1</v>
      </c>
      <c r="J455" s="1">
        <v>0</v>
      </c>
      <c r="K455" s="1">
        <v>0</v>
      </c>
      <c r="L455" s="2">
        <v>25.67</v>
      </c>
      <c r="M455" s="1">
        <v>25</v>
      </c>
      <c r="N455" s="1">
        <v>15</v>
      </c>
      <c r="O455" s="1">
        <v>12</v>
      </c>
      <c r="P455" s="1">
        <v>18</v>
      </c>
      <c r="Q455" s="1">
        <v>17</v>
      </c>
      <c r="R455" s="2">
        <v>5.96</v>
      </c>
      <c r="S455" s="1">
        <v>0</v>
      </c>
      <c r="T455" s="2">
        <v>4.21</v>
      </c>
      <c r="U455" s="2">
        <v>1.68</v>
      </c>
      <c r="V455" s="10">
        <v>7</v>
      </c>
      <c r="W455" s="10">
        <v>0</v>
      </c>
      <c r="X455" s="10">
        <v>0.26</v>
      </c>
      <c r="Y455" s="10">
        <v>10</v>
      </c>
      <c r="Z455" s="10">
        <v>3</v>
      </c>
      <c r="AA455" s="10">
        <v>1</v>
      </c>
      <c r="AB455" s="10">
        <v>1</v>
      </c>
      <c r="AC455" s="10">
        <v>0</v>
      </c>
      <c r="AD455" s="12">
        <v>0.66666666666666663</v>
      </c>
      <c r="AE455" s="11">
        <v>8.7650954421503684</v>
      </c>
      <c r="AF455" s="11">
        <v>0</v>
      </c>
      <c r="AG455" s="11">
        <v>6.3108687183482663</v>
      </c>
      <c r="AH455" s="13">
        <v>0.94444444444444442</v>
      </c>
      <c r="AI455" s="1">
        <v>55</v>
      </c>
      <c r="AJ455" s="1" t="s">
        <v>909</v>
      </c>
      <c r="AK455" s="1" t="s">
        <v>1595</v>
      </c>
      <c r="AL455" s="1" t="s">
        <v>315</v>
      </c>
      <c r="AM455" s="1" t="s">
        <v>1596</v>
      </c>
      <c r="AN455">
        <v>0.92592592592592593</v>
      </c>
      <c r="AO455">
        <v>126.57262906154234</v>
      </c>
    </row>
    <row r="456" spans="1:41" x14ac:dyDescent="0.3">
      <c r="A456" s="1" t="s">
        <v>27</v>
      </c>
      <c r="B456" s="1" t="s">
        <v>970</v>
      </c>
      <c r="C456" s="1" t="s">
        <v>551</v>
      </c>
      <c r="D456" s="1" t="s">
        <v>56</v>
      </c>
      <c r="E456" s="1" t="s">
        <v>46</v>
      </c>
      <c r="F456" s="1">
        <v>6</v>
      </c>
      <c r="G456" s="1">
        <v>3</v>
      </c>
      <c r="H456" s="1">
        <v>0</v>
      </c>
      <c r="I456" s="1">
        <v>2</v>
      </c>
      <c r="J456" s="1">
        <v>0</v>
      </c>
      <c r="K456" s="1">
        <v>0</v>
      </c>
      <c r="L456" s="2">
        <v>10.67</v>
      </c>
      <c r="M456" s="1">
        <v>11</v>
      </c>
      <c r="N456" s="1">
        <v>22</v>
      </c>
      <c r="O456" s="1">
        <v>16</v>
      </c>
      <c r="P456" s="1">
        <v>21</v>
      </c>
      <c r="Q456" s="1">
        <v>8</v>
      </c>
      <c r="R456" s="2">
        <v>6.75</v>
      </c>
      <c r="S456" s="1">
        <v>1</v>
      </c>
      <c r="T456" s="2">
        <v>13.5</v>
      </c>
      <c r="U456" s="2">
        <v>3</v>
      </c>
      <c r="V456" s="10">
        <v>2</v>
      </c>
      <c r="W456" s="10">
        <v>0</v>
      </c>
      <c r="X456" s="10">
        <v>0.28199999999999997</v>
      </c>
      <c r="Y456" s="10">
        <v>6</v>
      </c>
      <c r="Z456" s="10">
        <v>3</v>
      </c>
      <c r="AA456" s="10">
        <v>0</v>
      </c>
      <c r="AB456" s="10">
        <v>2</v>
      </c>
      <c r="AC456" s="10">
        <v>0</v>
      </c>
      <c r="AD456" s="12">
        <v>0</v>
      </c>
      <c r="AE456" s="11">
        <v>9.2783505154639183</v>
      </c>
      <c r="AF456" s="11">
        <v>0.8434864104967198</v>
      </c>
      <c r="AG456" s="11">
        <v>17.713214620431117</v>
      </c>
      <c r="AH456" s="13">
        <v>0.38095238095238093</v>
      </c>
      <c r="AI456" s="1">
        <v>55</v>
      </c>
      <c r="AJ456" s="1" t="s">
        <v>909</v>
      </c>
      <c r="AK456" s="1" t="s">
        <v>317</v>
      </c>
      <c r="AL456" s="1" t="s">
        <v>315</v>
      </c>
      <c r="AM456" s="1" t="s">
        <v>825</v>
      </c>
      <c r="AN456">
        <v>0.92592592592592593</v>
      </c>
      <c r="AO456">
        <v>39.471908766599505</v>
      </c>
    </row>
    <row r="457" spans="1:41" x14ac:dyDescent="0.3">
      <c r="A457" s="1" t="s">
        <v>27</v>
      </c>
      <c r="B457" s="1" t="s">
        <v>970</v>
      </c>
      <c r="C457" s="1" t="s">
        <v>559</v>
      </c>
      <c r="D457" s="1" t="s">
        <v>56</v>
      </c>
      <c r="E457" s="1" t="s">
        <v>154</v>
      </c>
      <c r="F457" s="1">
        <v>10</v>
      </c>
      <c r="G457" s="1">
        <v>0</v>
      </c>
      <c r="H457" s="1">
        <v>2</v>
      </c>
      <c r="I457" s="1">
        <v>2</v>
      </c>
      <c r="J457" s="1">
        <v>0</v>
      </c>
      <c r="K457" s="1">
        <v>0</v>
      </c>
      <c r="L457" s="2">
        <v>26.33</v>
      </c>
      <c r="M457" s="1">
        <v>19</v>
      </c>
      <c r="N457" s="1">
        <v>18</v>
      </c>
      <c r="O457" s="1">
        <v>14</v>
      </c>
      <c r="P457" s="1">
        <v>23</v>
      </c>
      <c r="Q457" s="1">
        <v>21</v>
      </c>
      <c r="R457" s="2">
        <v>7.18</v>
      </c>
      <c r="S457" s="1">
        <v>0</v>
      </c>
      <c r="T457" s="2">
        <v>4.78</v>
      </c>
      <c r="U457" s="2">
        <v>1.59</v>
      </c>
      <c r="V457" s="10">
        <v>5</v>
      </c>
      <c r="W457" s="10">
        <v>0</v>
      </c>
      <c r="X457" s="10">
        <v>0.19</v>
      </c>
      <c r="Y457" s="10">
        <v>5</v>
      </c>
      <c r="Z457" s="10">
        <v>12</v>
      </c>
      <c r="AA457" s="10">
        <v>0</v>
      </c>
      <c r="AB457" s="10">
        <v>0</v>
      </c>
      <c r="AC457" s="10">
        <v>0</v>
      </c>
      <c r="AD457" s="12">
        <v>0.5</v>
      </c>
      <c r="AE457" s="11">
        <v>6.4944929737941521</v>
      </c>
      <c r="AF457" s="11">
        <v>0</v>
      </c>
      <c r="AG457" s="11">
        <v>7.8617546524876571</v>
      </c>
      <c r="AH457" s="13">
        <v>0.91304347826086951</v>
      </c>
      <c r="AI457" s="1">
        <v>55</v>
      </c>
      <c r="AJ457" s="1" t="s">
        <v>909</v>
      </c>
      <c r="AK457" s="1" t="s">
        <v>325</v>
      </c>
      <c r="AL457" s="1" t="s">
        <v>315</v>
      </c>
      <c r="AM457" s="1" t="s">
        <v>833</v>
      </c>
      <c r="AN457">
        <v>0.92592592592592593</v>
      </c>
      <c r="AO457">
        <v>111.47924024039608</v>
      </c>
    </row>
    <row r="458" spans="1:41" x14ac:dyDescent="0.3">
      <c r="A458" s="1" t="s">
        <v>27</v>
      </c>
      <c r="B458" s="1" t="s">
        <v>970</v>
      </c>
      <c r="C458" s="1" t="s">
        <v>556</v>
      </c>
      <c r="D458" s="1" t="s">
        <v>52</v>
      </c>
      <c r="E458" s="1" t="s">
        <v>46</v>
      </c>
      <c r="F458" s="1">
        <v>8</v>
      </c>
      <c r="G458" s="1">
        <v>0</v>
      </c>
      <c r="H458" s="1">
        <v>0</v>
      </c>
      <c r="I458" s="1">
        <v>1</v>
      </c>
      <c r="J458" s="1">
        <v>0</v>
      </c>
      <c r="K458" s="1">
        <v>0</v>
      </c>
      <c r="L458" s="2">
        <v>11.33</v>
      </c>
      <c r="M458" s="1">
        <v>23</v>
      </c>
      <c r="N458" s="1">
        <v>23</v>
      </c>
      <c r="O458" s="1">
        <v>17</v>
      </c>
      <c r="P458" s="1">
        <v>7</v>
      </c>
      <c r="Q458" s="1">
        <v>11</v>
      </c>
      <c r="R458" s="2">
        <v>8.74</v>
      </c>
      <c r="S458" s="1">
        <v>3</v>
      </c>
      <c r="T458" s="2">
        <v>13.5</v>
      </c>
      <c r="U458" s="2">
        <v>2.65</v>
      </c>
      <c r="V458" s="10">
        <v>2</v>
      </c>
      <c r="W458" s="10">
        <v>0</v>
      </c>
      <c r="X458" s="10">
        <v>0.39700000000000002</v>
      </c>
      <c r="Y458" s="10">
        <v>5</v>
      </c>
      <c r="Z458" s="10">
        <v>1</v>
      </c>
      <c r="AA458" s="10">
        <v>0</v>
      </c>
      <c r="AB458" s="10">
        <v>0</v>
      </c>
      <c r="AC458" s="10">
        <v>0</v>
      </c>
      <c r="AD458" s="12">
        <v>0</v>
      </c>
      <c r="AE458" s="11">
        <v>18.270079435127979</v>
      </c>
      <c r="AF458" s="11">
        <v>2.3830538393645191</v>
      </c>
      <c r="AG458" s="11">
        <v>5.5604589585172111</v>
      </c>
      <c r="AH458" s="13">
        <v>1.5714285714285714</v>
      </c>
      <c r="AI458" s="1">
        <v>55</v>
      </c>
      <c r="AJ458" s="1" t="s">
        <v>909</v>
      </c>
      <c r="AK458" s="1" t="s">
        <v>322</v>
      </c>
      <c r="AL458" s="1" t="s">
        <v>315</v>
      </c>
      <c r="AM458" s="1" t="s">
        <v>830</v>
      </c>
      <c r="AN458">
        <v>0.92592592592592593</v>
      </c>
      <c r="AO458">
        <v>39.471908766599505</v>
      </c>
    </row>
    <row r="459" spans="1:41" x14ac:dyDescent="0.3">
      <c r="A459" s="1" t="s">
        <v>27</v>
      </c>
      <c r="B459" s="1" t="s">
        <v>131</v>
      </c>
      <c r="C459" s="1" t="s">
        <v>1644</v>
      </c>
      <c r="D459" s="1" t="s">
        <v>45</v>
      </c>
      <c r="E459" s="1" t="s">
        <v>46</v>
      </c>
      <c r="F459" s="1">
        <v>5</v>
      </c>
      <c r="G459" s="1">
        <v>4</v>
      </c>
      <c r="H459" s="1">
        <v>0</v>
      </c>
      <c r="I459" s="1">
        <v>1</v>
      </c>
      <c r="J459" s="1">
        <v>0</v>
      </c>
      <c r="K459" s="1">
        <v>0</v>
      </c>
      <c r="L459" s="2">
        <v>20</v>
      </c>
      <c r="M459" s="1">
        <v>24</v>
      </c>
      <c r="N459" s="1">
        <v>21</v>
      </c>
      <c r="O459" s="1">
        <v>21</v>
      </c>
      <c r="P459" s="1">
        <v>11</v>
      </c>
      <c r="Q459" s="1">
        <v>13</v>
      </c>
      <c r="R459" s="2">
        <v>5.85</v>
      </c>
      <c r="S459" s="1">
        <v>4</v>
      </c>
      <c r="T459" s="2">
        <v>9.4499999999999993</v>
      </c>
      <c r="U459" s="2">
        <v>1.75</v>
      </c>
      <c r="V459" s="10">
        <v>1</v>
      </c>
      <c r="W459" s="10">
        <v>0</v>
      </c>
      <c r="X459" s="10">
        <v>0.29599999999999999</v>
      </c>
      <c r="Y459" s="10">
        <v>4</v>
      </c>
      <c r="Z459" s="10">
        <v>1</v>
      </c>
      <c r="AA459" s="10">
        <v>0</v>
      </c>
      <c r="AB459" s="10">
        <v>1</v>
      </c>
      <c r="AC459" s="10">
        <v>0</v>
      </c>
      <c r="AD459" s="12">
        <v>0</v>
      </c>
      <c r="AE459" s="11">
        <v>10.799999999999999</v>
      </c>
      <c r="AF459" s="11">
        <v>1.8</v>
      </c>
      <c r="AG459" s="11">
        <v>4.95</v>
      </c>
      <c r="AH459" s="13">
        <v>1.1818181818181819</v>
      </c>
      <c r="AI459" s="1">
        <v>55</v>
      </c>
      <c r="AJ459" s="1" t="s">
        <v>909</v>
      </c>
      <c r="AK459" s="1" t="s">
        <v>1649</v>
      </c>
      <c r="AL459" s="1" t="s">
        <v>315</v>
      </c>
      <c r="AM459" s="1" t="s">
        <v>1650</v>
      </c>
      <c r="AN459">
        <v>0.92592592592592593</v>
      </c>
      <c r="AO459">
        <v>56.388441095142149</v>
      </c>
    </row>
    <row r="460" spans="1:41" x14ac:dyDescent="0.3">
      <c r="A460" s="1" t="s">
        <v>27</v>
      </c>
      <c r="B460" s="1" t="s">
        <v>68</v>
      </c>
      <c r="C460" s="1" t="s">
        <v>1604</v>
      </c>
      <c r="D460" s="1" t="s">
        <v>45</v>
      </c>
      <c r="E460" s="1" t="s">
        <v>46</v>
      </c>
      <c r="F460" s="1">
        <v>5</v>
      </c>
      <c r="G460" s="1">
        <v>3</v>
      </c>
      <c r="H460" s="1">
        <v>0</v>
      </c>
      <c r="I460" s="1">
        <v>3</v>
      </c>
      <c r="J460" s="1">
        <v>0</v>
      </c>
      <c r="K460" s="1">
        <v>0</v>
      </c>
      <c r="L460" s="2">
        <v>15.33</v>
      </c>
      <c r="M460" s="1">
        <v>13</v>
      </c>
      <c r="N460" s="1">
        <v>10</v>
      </c>
      <c r="O460" s="1">
        <v>8</v>
      </c>
      <c r="P460" s="1">
        <v>16</v>
      </c>
      <c r="Q460" s="1">
        <v>18</v>
      </c>
      <c r="R460" s="2">
        <v>10.57</v>
      </c>
      <c r="S460" s="1">
        <v>1</v>
      </c>
      <c r="T460" s="2">
        <v>4.7</v>
      </c>
      <c r="U460" s="2">
        <v>1.89</v>
      </c>
      <c r="V460" s="10">
        <v>4</v>
      </c>
      <c r="W460" s="10">
        <v>0</v>
      </c>
      <c r="X460" s="10">
        <v>0.22800000000000001</v>
      </c>
      <c r="Y460" s="10">
        <v>4</v>
      </c>
      <c r="Z460" s="10">
        <v>2</v>
      </c>
      <c r="AA460" s="10">
        <v>0</v>
      </c>
      <c r="AB460" s="10">
        <v>0</v>
      </c>
      <c r="AC460" s="10">
        <v>0</v>
      </c>
      <c r="AD460" s="12">
        <v>0</v>
      </c>
      <c r="AE460" s="11">
        <v>7.6320939334637963</v>
      </c>
      <c r="AF460" s="11">
        <v>0.58708414872798431</v>
      </c>
      <c r="AG460" s="11">
        <v>9.393346379647749</v>
      </c>
      <c r="AH460" s="13">
        <v>1.125</v>
      </c>
      <c r="AI460" s="1">
        <v>55</v>
      </c>
      <c r="AJ460" s="1" t="s">
        <v>909</v>
      </c>
      <c r="AK460" s="1" t="s">
        <v>1607</v>
      </c>
      <c r="AL460" s="1" t="s">
        <v>315</v>
      </c>
      <c r="AM460" s="1" t="s">
        <v>1608</v>
      </c>
      <c r="AN460">
        <v>0.92592592592592593</v>
      </c>
      <c r="AO460">
        <v>113.37675922321134</v>
      </c>
    </row>
    <row r="461" spans="1:41" x14ac:dyDescent="0.3">
      <c r="A461" s="1" t="s">
        <v>27</v>
      </c>
      <c r="B461" s="1" t="s">
        <v>39</v>
      </c>
      <c r="C461" s="1" t="s">
        <v>549</v>
      </c>
      <c r="D461" s="1" t="s">
        <v>37</v>
      </c>
      <c r="E461" s="1" t="s">
        <v>46</v>
      </c>
      <c r="F461" s="1">
        <v>7</v>
      </c>
      <c r="G461" s="1">
        <v>5</v>
      </c>
      <c r="H461" s="1">
        <v>1</v>
      </c>
      <c r="I461" s="1">
        <v>4</v>
      </c>
      <c r="J461" s="1">
        <v>0</v>
      </c>
      <c r="K461" s="1">
        <v>0</v>
      </c>
      <c r="L461" s="2">
        <v>20</v>
      </c>
      <c r="M461" s="1">
        <v>22</v>
      </c>
      <c r="N461" s="1">
        <v>22</v>
      </c>
      <c r="O461" s="1">
        <v>18</v>
      </c>
      <c r="P461" s="1">
        <v>22</v>
      </c>
      <c r="Q461" s="1">
        <v>8</v>
      </c>
      <c r="R461" s="2">
        <v>3.6</v>
      </c>
      <c r="S461" s="1">
        <v>3</v>
      </c>
      <c r="T461" s="2">
        <v>8.1</v>
      </c>
      <c r="U461" s="2">
        <v>2.2000000000000002</v>
      </c>
      <c r="V461" s="10">
        <v>8</v>
      </c>
      <c r="W461" s="10">
        <v>1</v>
      </c>
      <c r="X461" s="10">
        <v>0.28899999999999998</v>
      </c>
      <c r="Y461" s="10">
        <v>3</v>
      </c>
      <c r="Z461" s="10">
        <v>0</v>
      </c>
      <c r="AA461" s="10">
        <v>0</v>
      </c>
      <c r="AB461" s="10">
        <v>2</v>
      </c>
      <c r="AC461" s="10">
        <v>0</v>
      </c>
      <c r="AD461" s="12">
        <v>0.2</v>
      </c>
      <c r="AE461" s="11">
        <v>9.9</v>
      </c>
      <c r="AF461" s="11">
        <v>1.3499999999999999</v>
      </c>
      <c r="AG461" s="11">
        <v>9.9</v>
      </c>
      <c r="AH461" s="13">
        <v>0.36363636363636365</v>
      </c>
      <c r="AI461" s="1">
        <v>55</v>
      </c>
      <c r="AJ461" s="1" t="s">
        <v>909</v>
      </c>
      <c r="AK461" s="1" t="s">
        <v>314</v>
      </c>
      <c r="AL461" s="1" t="s">
        <v>315</v>
      </c>
      <c r="AM461" s="1" t="s">
        <v>823</v>
      </c>
      <c r="AN461">
        <v>0.92592592592592593</v>
      </c>
      <c r="AO461">
        <v>65.786514610999177</v>
      </c>
    </row>
    <row r="462" spans="1:41" x14ac:dyDescent="0.3">
      <c r="A462" s="1" t="s">
        <v>27</v>
      </c>
      <c r="B462" s="1" t="s">
        <v>970</v>
      </c>
      <c r="C462" s="1" t="s">
        <v>554</v>
      </c>
      <c r="D462" s="1" t="s">
        <v>56</v>
      </c>
      <c r="E462" s="1" t="s">
        <v>46</v>
      </c>
      <c r="F462" s="1">
        <v>7</v>
      </c>
      <c r="G462" s="1">
        <v>3</v>
      </c>
      <c r="H462" s="1">
        <v>0</v>
      </c>
      <c r="I462" s="1">
        <v>1</v>
      </c>
      <c r="J462" s="1">
        <v>0</v>
      </c>
      <c r="K462" s="1">
        <v>0</v>
      </c>
      <c r="L462" s="2">
        <v>24.33</v>
      </c>
      <c r="M462" s="1">
        <v>29</v>
      </c>
      <c r="N462" s="1">
        <v>16</v>
      </c>
      <c r="O462" s="1">
        <v>15</v>
      </c>
      <c r="P462" s="1">
        <v>11</v>
      </c>
      <c r="Q462" s="1">
        <v>19</v>
      </c>
      <c r="R462" s="2">
        <v>7.03</v>
      </c>
      <c r="S462" s="1">
        <v>0</v>
      </c>
      <c r="T462" s="2">
        <v>5.55</v>
      </c>
      <c r="U462" s="2">
        <v>1.64</v>
      </c>
      <c r="V462" s="10">
        <v>7</v>
      </c>
      <c r="W462" s="10">
        <v>1</v>
      </c>
      <c r="X462" s="10">
        <v>0.29299999999999998</v>
      </c>
      <c r="Y462" s="10">
        <v>3</v>
      </c>
      <c r="Z462" s="10">
        <v>0</v>
      </c>
      <c r="AA462" s="10">
        <v>0</v>
      </c>
      <c r="AB462" s="10">
        <v>1</v>
      </c>
      <c r="AC462" s="10">
        <v>0</v>
      </c>
      <c r="AD462" s="12">
        <v>0</v>
      </c>
      <c r="AE462" s="11">
        <v>10.727496917385944</v>
      </c>
      <c r="AF462" s="11">
        <v>0</v>
      </c>
      <c r="AG462" s="11">
        <v>4.0690505548705307</v>
      </c>
      <c r="AH462" s="13">
        <v>1.7272727272727273</v>
      </c>
      <c r="AI462" s="1">
        <v>55</v>
      </c>
      <c r="AJ462" s="1" t="s">
        <v>909</v>
      </c>
      <c r="AK462" s="1" t="s">
        <v>320</v>
      </c>
      <c r="AL462" s="1" t="s">
        <v>315</v>
      </c>
      <c r="AM462" s="1" t="s">
        <v>828</v>
      </c>
      <c r="AN462">
        <v>0.92592592592592593</v>
      </c>
      <c r="AO462">
        <v>96.012751053890668</v>
      </c>
    </row>
    <row r="463" spans="1:41" x14ac:dyDescent="0.3">
      <c r="A463" s="1" t="s">
        <v>27</v>
      </c>
      <c r="B463" s="1" t="s">
        <v>173</v>
      </c>
      <c r="C463" s="1" t="s">
        <v>558</v>
      </c>
      <c r="D463" s="1" t="s">
        <v>52</v>
      </c>
      <c r="E463" s="1" t="s">
        <v>46</v>
      </c>
      <c r="F463" s="1">
        <v>10</v>
      </c>
      <c r="G463" s="1">
        <v>0</v>
      </c>
      <c r="H463" s="1">
        <v>3</v>
      </c>
      <c r="I463" s="1">
        <v>0</v>
      </c>
      <c r="J463" s="1">
        <v>0</v>
      </c>
      <c r="K463" s="1">
        <v>0</v>
      </c>
      <c r="L463" s="2">
        <v>16.670000000000002</v>
      </c>
      <c r="M463" s="1">
        <v>10</v>
      </c>
      <c r="N463" s="1">
        <v>8</v>
      </c>
      <c r="O463" s="1">
        <v>8</v>
      </c>
      <c r="P463" s="1">
        <v>7</v>
      </c>
      <c r="Q463" s="1">
        <v>16</v>
      </c>
      <c r="R463" s="2">
        <v>8.64</v>
      </c>
      <c r="S463" s="1">
        <v>0</v>
      </c>
      <c r="T463" s="2">
        <v>4.32</v>
      </c>
      <c r="U463" s="2">
        <v>1.02</v>
      </c>
      <c r="V463" s="10">
        <v>2</v>
      </c>
      <c r="W463" s="10">
        <v>0</v>
      </c>
      <c r="X463" s="10">
        <v>0.17499999999999999</v>
      </c>
      <c r="Y463" s="10">
        <v>3</v>
      </c>
      <c r="Z463" s="10">
        <v>3</v>
      </c>
      <c r="AA463" s="10">
        <v>0</v>
      </c>
      <c r="AB463" s="10">
        <v>4</v>
      </c>
      <c r="AC463" s="10">
        <v>0</v>
      </c>
      <c r="AD463" s="12">
        <v>1</v>
      </c>
      <c r="AE463" s="11">
        <v>5.3989202159568084</v>
      </c>
      <c r="AF463" s="11">
        <v>0</v>
      </c>
      <c r="AG463" s="11">
        <v>3.7792441511697659</v>
      </c>
      <c r="AH463" s="13">
        <v>2.2857142857142856</v>
      </c>
      <c r="AI463" s="1">
        <v>55</v>
      </c>
      <c r="AJ463" s="1" t="s">
        <v>909</v>
      </c>
      <c r="AK463" s="1" t="s">
        <v>324</v>
      </c>
      <c r="AL463" s="1" t="s">
        <v>315</v>
      </c>
      <c r="AM463" s="1" t="s">
        <v>832</v>
      </c>
      <c r="AN463">
        <v>0.92592592592592593</v>
      </c>
      <c r="AO463">
        <v>123.34971489562342</v>
      </c>
    </row>
    <row r="464" spans="1:41" x14ac:dyDescent="0.3">
      <c r="A464" s="1" t="s">
        <v>27</v>
      </c>
      <c r="B464" s="1" t="s">
        <v>75</v>
      </c>
      <c r="C464" s="1" t="s">
        <v>1685</v>
      </c>
      <c r="D464" s="1" t="s">
        <v>37</v>
      </c>
      <c r="E464" s="1" t="s">
        <v>46</v>
      </c>
      <c r="F464" s="1">
        <v>9</v>
      </c>
      <c r="G464" s="1">
        <v>0</v>
      </c>
      <c r="H464" s="1">
        <v>3</v>
      </c>
      <c r="I464" s="1">
        <v>1</v>
      </c>
      <c r="J464" s="1">
        <v>1</v>
      </c>
      <c r="K464" s="1">
        <v>0</v>
      </c>
      <c r="L464" s="2">
        <v>16.670000000000002</v>
      </c>
      <c r="M464" s="1">
        <v>14</v>
      </c>
      <c r="N464" s="1">
        <v>8</v>
      </c>
      <c r="O464" s="1">
        <v>4</v>
      </c>
      <c r="P464" s="1">
        <v>14</v>
      </c>
      <c r="Q464" s="1">
        <v>10</v>
      </c>
      <c r="R464" s="2">
        <v>5.4</v>
      </c>
      <c r="S464" s="1">
        <v>0</v>
      </c>
      <c r="T464" s="2">
        <v>2.16</v>
      </c>
      <c r="U464" s="2">
        <v>1.68</v>
      </c>
      <c r="V464" s="10">
        <v>5</v>
      </c>
      <c r="W464" s="10">
        <v>1</v>
      </c>
      <c r="X464" s="10">
        <v>0.23300000000000001</v>
      </c>
      <c r="Y464" s="10">
        <v>3</v>
      </c>
      <c r="Z464" s="10">
        <v>2</v>
      </c>
      <c r="AA464" s="10">
        <v>0</v>
      </c>
      <c r="AB464" s="10">
        <v>1</v>
      </c>
      <c r="AC464" s="10">
        <v>1</v>
      </c>
      <c r="AD464" s="12">
        <v>0.75</v>
      </c>
      <c r="AE464" s="11">
        <v>7.5584883023395317</v>
      </c>
      <c r="AF464" s="11">
        <v>0</v>
      </c>
      <c r="AG464" s="11">
        <v>7.5584883023395317</v>
      </c>
      <c r="AH464" s="13">
        <v>0.7142857142857143</v>
      </c>
      <c r="AI464" s="1">
        <v>55</v>
      </c>
      <c r="AJ464" s="1" t="s">
        <v>909</v>
      </c>
      <c r="AK464" s="1" t="s">
        <v>1692</v>
      </c>
      <c r="AL464" s="1" t="s">
        <v>315</v>
      </c>
      <c r="AM464" s="1" t="s">
        <v>1693</v>
      </c>
      <c r="AN464">
        <v>0.92592592592592593</v>
      </c>
      <c r="AO464">
        <v>246.69942979124684</v>
      </c>
    </row>
    <row r="465" spans="1:41" x14ac:dyDescent="0.3">
      <c r="A465" s="1" t="s">
        <v>27</v>
      </c>
      <c r="B465" s="1" t="s">
        <v>89</v>
      </c>
      <c r="C465" s="1" t="s">
        <v>1925</v>
      </c>
      <c r="D465" s="1" t="s">
        <v>52</v>
      </c>
      <c r="E465" s="1" t="s">
        <v>46</v>
      </c>
      <c r="F465" s="1">
        <v>5</v>
      </c>
      <c r="G465" s="1">
        <v>2</v>
      </c>
      <c r="H465" s="1">
        <v>1</v>
      </c>
      <c r="I465" s="1">
        <v>2</v>
      </c>
      <c r="J465" s="1">
        <v>0</v>
      </c>
      <c r="K465" s="1">
        <v>0</v>
      </c>
      <c r="L465" s="2">
        <v>16</v>
      </c>
      <c r="M465" s="1">
        <v>20</v>
      </c>
      <c r="N465" s="1">
        <v>12</v>
      </c>
      <c r="O465" s="1">
        <v>12</v>
      </c>
      <c r="P465" s="1">
        <v>11</v>
      </c>
      <c r="Q465" s="1">
        <v>11</v>
      </c>
      <c r="R465" s="2">
        <v>6.19</v>
      </c>
      <c r="S465" s="1">
        <v>0</v>
      </c>
      <c r="T465" s="2">
        <v>6.75</v>
      </c>
      <c r="U465" s="2">
        <v>1.94</v>
      </c>
      <c r="V465" s="10">
        <v>4</v>
      </c>
      <c r="W465" s="10">
        <v>1</v>
      </c>
      <c r="X465" s="10">
        <v>0.317</v>
      </c>
      <c r="Y465" s="10">
        <v>3</v>
      </c>
      <c r="Z465" s="10">
        <v>0</v>
      </c>
      <c r="AA465" s="10">
        <v>1</v>
      </c>
      <c r="AB465" s="10">
        <v>4</v>
      </c>
      <c r="AC465" s="10">
        <v>0</v>
      </c>
      <c r="AD465" s="12">
        <v>0.33333333333333331</v>
      </c>
      <c r="AE465" s="11">
        <v>11.25</v>
      </c>
      <c r="AF465" s="11">
        <v>0</v>
      </c>
      <c r="AG465" s="11">
        <v>6.1875</v>
      </c>
      <c r="AH465" s="13">
        <v>1</v>
      </c>
      <c r="AI465" s="1">
        <v>55</v>
      </c>
      <c r="AJ465" s="1" t="s">
        <v>909</v>
      </c>
      <c r="AK465" s="1" t="s">
        <v>1934</v>
      </c>
      <c r="AL465" s="1" t="s">
        <v>315</v>
      </c>
      <c r="AM465" s="1" t="s">
        <v>1935</v>
      </c>
      <c r="AN465">
        <v>0.92592592592592593</v>
      </c>
      <c r="AO465">
        <v>78.94381753319901</v>
      </c>
    </row>
    <row r="466" spans="1:41" x14ac:dyDescent="0.3">
      <c r="A466" s="1" t="s">
        <v>27</v>
      </c>
      <c r="B466" s="1" t="s">
        <v>970</v>
      </c>
      <c r="C466" s="1" t="s">
        <v>552</v>
      </c>
      <c r="D466" s="1" t="s">
        <v>37</v>
      </c>
      <c r="E466" s="1" t="s">
        <v>46</v>
      </c>
      <c r="F466" s="1">
        <v>5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2">
        <v>6.67</v>
      </c>
      <c r="M466" s="1">
        <v>6</v>
      </c>
      <c r="N466" s="1">
        <v>5</v>
      </c>
      <c r="O466" s="1">
        <v>5</v>
      </c>
      <c r="P466" s="1">
        <v>5</v>
      </c>
      <c r="Q466" s="1">
        <v>9</v>
      </c>
      <c r="R466" s="2">
        <v>12.15</v>
      </c>
      <c r="S466" s="1">
        <v>0</v>
      </c>
      <c r="T466" s="2">
        <v>6.75</v>
      </c>
      <c r="U466" s="2">
        <v>1.65</v>
      </c>
      <c r="V466" s="10">
        <v>2</v>
      </c>
      <c r="W466" s="10">
        <v>0</v>
      </c>
      <c r="X466" s="10">
        <v>0.25</v>
      </c>
      <c r="Y466" s="10">
        <v>3</v>
      </c>
      <c r="Z466" s="10">
        <v>3</v>
      </c>
      <c r="AA466" s="10">
        <v>0</v>
      </c>
      <c r="AB466" s="10">
        <v>2</v>
      </c>
      <c r="AC466" s="10">
        <v>0</v>
      </c>
      <c r="AD466" s="12">
        <v>0</v>
      </c>
      <c r="AE466" s="11">
        <v>8.095952023988005</v>
      </c>
      <c r="AF466" s="11">
        <v>0</v>
      </c>
      <c r="AG466" s="11">
        <v>6.746626686656672</v>
      </c>
      <c r="AH466" s="13">
        <v>1.8</v>
      </c>
      <c r="AI466" s="1">
        <v>55</v>
      </c>
      <c r="AJ466" s="1" t="s">
        <v>909</v>
      </c>
      <c r="AK466" s="1" t="s">
        <v>318</v>
      </c>
      <c r="AL466" s="1" t="s">
        <v>315</v>
      </c>
      <c r="AM466" s="1" t="s">
        <v>826</v>
      </c>
      <c r="AN466">
        <v>0.92592592592592593</v>
      </c>
      <c r="AO466">
        <v>78.94381753319901</v>
      </c>
    </row>
    <row r="467" spans="1:41" x14ac:dyDescent="0.3">
      <c r="A467" s="1" t="s">
        <v>27</v>
      </c>
      <c r="B467" s="1" t="s">
        <v>146</v>
      </c>
      <c r="C467" s="1" t="s">
        <v>555</v>
      </c>
      <c r="D467" s="1" t="s">
        <v>37</v>
      </c>
      <c r="E467" s="1" t="s">
        <v>46</v>
      </c>
      <c r="F467" s="1">
        <v>16</v>
      </c>
      <c r="G467" s="1">
        <v>4</v>
      </c>
      <c r="H467" s="1">
        <v>6</v>
      </c>
      <c r="I467" s="1">
        <v>1</v>
      </c>
      <c r="J467" s="1">
        <v>0</v>
      </c>
      <c r="K467" s="1">
        <v>0</v>
      </c>
      <c r="L467" s="2">
        <v>56.67</v>
      </c>
      <c r="M467" s="1">
        <v>62</v>
      </c>
      <c r="N467" s="1">
        <v>44</v>
      </c>
      <c r="O467" s="1">
        <v>34</v>
      </c>
      <c r="P467" s="1">
        <v>19</v>
      </c>
      <c r="Q467" s="1">
        <v>30</v>
      </c>
      <c r="R467" s="2">
        <v>4.76</v>
      </c>
      <c r="S467" s="1">
        <v>4</v>
      </c>
      <c r="T467" s="2">
        <v>5.4</v>
      </c>
      <c r="U467" s="2">
        <v>1.43</v>
      </c>
      <c r="V467" s="10">
        <v>8</v>
      </c>
      <c r="W467" s="10">
        <v>3</v>
      </c>
      <c r="X467" s="10">
        <v>0.26600000000000001</v>
      </c>
      <c r="Y467" s="10">
        <v>2</v>
      </c>
      <c r="Z467" s="10">
        <v>3</v>
      </c>
      <c r="AA467" s="10">
        <v>0</v>
      </c>
      <c r="AB467" s="10">
        <v>3</v>
      </c>
      <c r="AC467" s="10">
        <v>0</v>
      </c>
      <c r="AD467" s="12">
        <v>0.8571428571428571</v>
      </c>
      <c r="AE467" s="11">
        <v>9.8464796188459491</v>
      </c>
      <c r="AF467" s="11">
        <v>0.63525674960296452</v>
      </c>
      <c r="AG467" s="11">
        <v>3.0174695606140811</v>
      </c>
      <c r="AH467" s="13">
        <v>1.5789473684210527</v>
      </c>
      <c r="AI467" s="1">
        <v>55</v>
      </c>
      <c r="AJ467" s="1" t="s">
        <v>908</v>
      </c>
      <c r="AK467" s="1" t="s">
        <v>321</v>
      </c>
      <c r="AL467" s="1" t="s">
        <v>315</v>
      </c>
      <c r="AM467" s="1" t="s">
        <v>829</v>
      </c>
      <c r="AN467">
        <v>0.92592592592592593</v>
      </c>
      <c r="AO467">
        <v>98.679771916498737</v>
      </c>
    </row>
    <row r="468" spans="1:41" x14ac:dyDescent="0.3">
      <c r="A468" s="1" t="s">
        <v>27</v>
      </c>
      <c r="B468" s="1" t="s">
        <v>970</v>
      </c>
      <c r="C468" s="1" t="s">
        <v>553</v>
      </c>
      <c r="D468" s="1" t="s">
        <v>56</v>
      </c>
      <c r="E468" s="1" t="s">
        <v>46</v>
      </c>
      <c r="F468" s="1">
        <v>4</v>
      </c>
      <c r="G468" s="1">
        <v>4</v>
      </c>
      <c r="H468" s="1">
        <v>0</v>
      </c>
      <c r="I468" s="1">
        <v>3</v>
      </c>
      <c r="J468" s="1">
        <v>0</v>
      </c>
      <c r="K468" s="1">
        <v>0</v>
      </c>
      <c r="L468" s="2">
        <v>17.329999999999998</v>
      </c>
      <c r="M468" s="1">
        <v>26</v>
      </c>
      <c r="N468" s="1">
        <v>20</v>
      </c>
      <c r="O468" s="1">
        <v>14</v>
      </c>
      <c r="P468" s="1">
        <v>8</v>
      </c>
      <c r="Q468" s="1">
        <v>15</v>
      </c>
      <c r="R468" s="2">
        <v>7.79</v>
      </c>
      <c r="S468" s="1">
        <v>2</v>
      </c>
      <c r="T468" s="2">
        <v>7.27</v>
      </c>
      <c r="U468" s="2">
        <v>1.96</v>
      </c>
      <c r="V468" s="10">
        <v>3</v>
      </c>
      <c r="W468" s="10">
        <v>2</v>
      </c>
      <c r="X468" s="10">
        <v>0.33800000000000002</v>
      </c>
      <c r="Y468" s="10">
        <v>2</v>
      </c>
      <c r="Z468" s="10">
        <v>1</v>
      </c>
      <c r="AA468" s="10">
        <v>0</v>
      </c>
      <c r="AB468" s="10">
        <v>1</v>
      </c>
      <c r="AC468" s="10">
        <v>0</v>
      </c>
      <c r="AD468" s="12">
        <v>0</v>
      </c>
      <c r="AE468" s="11">
        <v>13.50259665320254</v>
      </c>
      <c r="AF468" s="11">
        <v>1.03866128101558</v>
      </c>
      <c r="AG468" s="11">
        <v>4.1546451240623199</v>
      </c>
      <c r="AH468" s="13">
        <v>1.875</v>
      </c>
      <c r="AI468" s="1">
        <v>55</v>
      </c>
      <c r="AJ468" s="1" t="s">
        <v>909</v>
      </c>
      <c r="AK468" s="1" t="s">
        <v>319</v>
      </c>
      <c r="AL468" s="1" t="s">
        <v>315</v>
      </c>
      <c r="AM468" s="1" t="s">
        <v>827</v>
      </c>
      <c r="AN468">
        <v>0.92592592592592593</v>
      </c>
      <c r="AO468">
        <v>73.297217104414486</v>
      </c>
    </row>
    <row r="469" spans="1:41" x14ac:dyDescent="0.3">
      <c r="A469" s="1" t="s">
        <v>27</v>
      </c>
      <c r="B469" s="1" t="s">
        <v>970</v>
      </c>
      <c r="C469" s="1" t="s">
        <v>1090</v>
      </c>
      <c r="D469" s="1" t="s">
        <v>56</v>
      </c>
      <c r="E469" s="1" t="s">
        <v>38</v>
      </c>
      <c r="F469" s="1">
        <v>5</v>
      </c>
      <c r="G469" s="1">
        <v>5</v>
      </c>
      <c r="H469" s="1">
        <v>0</v>
      </c>
      <c r="I469" s="1">
        <v>0</v>
      </c>
      <c r="J469" s="1">
        <v>0</v>
      </c>
      <c r="K469" s="1">
        <v>0</v>
      </c>
      <c r="L469" s="2">
        <v>16</v>
      </c>
      <c r="M469" s="1">
        <v>7</v>
      </c>
      <c r="N469" s="1">
        <v>7</v>
      </c>
      <c r="O469" s="1">
        <v>7</v>
      </c>
      <c r="P469" s="1">
        <v>15</v>
      </c>
      <c r="Q469" s="1">
        <v>19</v>
      </c>
      <c r="R469" s="2">
        <v>10.69</v>
      </c>
      <c r="S469" s="1">
        <v>0</v>
      </c>
      <c r="T469" s="2">
        <v>3.94</v>
      </c>
      <c r="U469" s="2">
        <v>1.38</v>
      </c>
      <c r="V469" s="10">
        <v>2</v>
      </c>
      <c r="W469" s="10">
        <v>0</v>
      </c>
      <c r="X469" s="10">
        <v>0.13</v>
      </c>
      <c r="Y469" s="10">
        <v>2</v>
      </c>
      <c r="Z469" s="10">
        <v>0</v>
      </c>
      <c r="AA469" s="10">
        <v>0</v>
      </c>
      <c r="AB469" s="10">
        <v>0</v>
      </c>
      <c r="AC469" s="10">
        <v>0</v>
      </c>
      <c r="AD469" s="12">
        <v>0</v>
      </c>
      <c r="AE469" s="11">
        <v>3.9375</v>
      </c>
      <c r="AF469" s="11">
        <v>0</v>
      </c>
      <c r="AG469" s="11">
        <v>8.4375</v>
      </c>
      <c r="AH469" s="13">
        <v>1.2666666666666666</v>
      </c>
      <c r="AI469" s="1">
        <v>55</v>
      </c>
      <c r="AJ469" s="1" t="s">
        <v>909</v>
      </c>
      <c r="AK469" s="1" t="s">
        <v>1089</v>
      </c>
      <c r="AL469" s="1" t="s">
        <v>315</v>
      </c>
      <c r="AM469" s="1" t="s">
        <v>1091</v>
      </c>
      <c r="AN469">
        <v>0.92592592592592593</v>
      </c>
      <c r="AO469">
        <v>135.24638790586124</v>
      </c>
    </row>
    <row r="470" spans="1:41" x14ac:dyDescent="0.3">
      <c r="A470" s="1" t="s">
        <v>27</v>
      </c>
      <c r="B470" s="1" t="s">
        <v>970</v>
      </c>
      <c r="C470" s="1" t="s">
        <v>562</v>
      </c>
      <c r="D470" s="1" t="s">
        <v>37</v>
      </c>
      <c r="E470" s="1" t="s">
        <v>38</v>
      </c>
      <c r="F470" s="1">
        <v>5</v>
      </c>
      <c r="G470" s="1">
        <v>5</v>
      </c>
      <c r="H470" s="1">
        <v>1</v>
      </c>
      <c r="I470" s="1">
        <v>2</v>
      </c>
      <c r="J470" s="1">
        <v>0</v>
      </c>
      <c r="K470" s="1">
        <v>0</v>
      </c>
      <c r="L470" s="2">
        <v>16</v>
      </c>
      <c r="M470" s="1">
        <v>13</v>
      </c>
      <c r="N470" s="1">
        <v>12</v>
      </c>
      <c r="O470" s="1">
        <v>9</v>
      </c>
      <c r="P470" s="1">
        <v>13</v>
      </c>
      <c r="Q470" s="1">
        <v>25</v>
      </c>
      <c r="R470" s="2">
        <v>14.06</v>
      </c>
      <c r="S470" s="1">
        <v>0</v>
      </c>
      <c r="T470" s="2">
        <v>5.0599999999999996</v>
      </c>
      <c r="U470" s="2">
        <v>1.63</v>
      </c>
      <c r="V470" s="10">
        <v>4</v>
      </c>
      <c r="W470" s="10">
        <v>0</v>
      </c>
      <c r="X470" s="10">
        <v>0.21299999999999999</v>
      </c>
      <c r="Y470" s="10">
        <v>2</v>
      </c>
      <c r="Z470" s="10">
        <v>2</v>
      </c>
      <c r="AA470" s="10">
        <v>0</v>
      </c>
      <c r="AB470" s="10">
        <v>2</v>
      </c>
      <c r="AC470" s="10">
        <v>1</v>
      </c>
      <c r="AD470" s="12">
        <v>0.33333333333333331</v>
      </c>
      <c r="AE470" s="11">
        <v>7.3125</v>
      </c>
      <c r="AF470" s="11">
        <v>0</v>
      </c>
      <c r="AG470" s="11">
        <v>7.3125</v>
      </c>
      <c r="AH470" s="13">
        <v>1.9230769230769231</v>
      </c>
      <c r="AI470" s="1">
        <v>55</v>
      </c>
      <c r="AJ470" s="1" t="s">
        <v>909</v>
      </c>
      <c r="AK470" s="1" t="s">
        <v>328</v>
      </c>
      <c r="AL470" s="1" t="s">
        <v>315</v>
      </c>
      <c r="AM470" s="1" t="s">
        <v>836</v>
      </c>
      <c r="AN470">
        <v>0.92592592592592593</v>
      </c>
      <c r="AO470">
        <v>105.31042852748878</v>
      </c>
    </row>
    <row r="471" spans="1:41" x14ac:dyDescent="0.3">
      <c r="A471" s="1" t="s">
        <v>27</v>
      </c>
      <c r="B471" s="1" t="s">
        <v>58</v>
      </c>
      <c r="C471" s="1" t="s">
        <v>560</v>
      </c>
      <c r="D471" s="1" t="s">
        <v>52</v>
      </c>
      <c r="E471" s="1" t="s">
        <v>38</v>
      </c>
      <c r="F471" s="1">
        <v>10</v>
      </c>
      <c r="G471" s="1">
        <v>5</v>
      </c>
      <c r="H471" s="1">
        <v>1</v>
      </c>
      <c r="I471" s="1">
        <v>2</v>
      </c>
      <c r="J471" s="1">
        <v>1</v>
      </c>
      <c r="K471" s="1">
        <v>0</v>
      </c>
      <c r="L471" s="2">
        <v>30.33</v>
      </c>
      <c r="M471" s="1">
        <v>29</v>
      </c>
      <c r="N471" s="1">
        <v>21</v>
      </c>
      <c r="O471" s="1">
        <v>16</v>
      </c>
      <c r="P471" s="1">
        <v>30</v>
      </c>
      <c r="Q471" s="1">
        <v>42</v>
      </c>
      <c r="R471" s="2">
        <v>12.46</v>
      </c>
      <c r="S471" s="1">
        <v>1</v>
      </c>
      <c r="T471" s="2">
        <v>4.75</v>
      </c>
      <c r="U471" s="2">
        <v>1.95</v>
      </c>
      <c r="V471" s="10">
        <v>4</v>
      </c>
      <c r="W471" s="10">
        <v>0</v>
      </c>
      <c r="X471" s="10">
        <v>0.25700000000000001</v>
      </c>
      <c r="Y471" s="10">
        <v>1</v>
      </c>
      <c r="Z471" s="10">
        <v>5</v>
      </c>
      <c r="AA471" s="10">
        <v>0</v>
      </c>
      <c r="AB471" s="10">
        <v>1</v>
      </c>
      <c r="AC471" s="10">
        <v>0</v>
      </c>
      <c r="AD471" s="12">
        <v>0.33333333333333331</v>
      </c>
      <c r="AE471" s="11">
        <v>8.6053412462908021</v>
      </c>
      <c r="AF471" s="11">
        <v>0.29673590504451042</v>
      </c>
      <c r="AG471" s="11">
        <v>8.9020771513353125</v>
      </c>
      <c r="AH471" s="13">
        <v>1.4</v>
      </c>
      <c r="AI471" s="1">
        <v>55</v>
      </c>
      <c r="AJ471" s="1" t="s">
        <v>909</v>
      </c>
      <c r="AK471" s="1" t="s">
        <v>326</v>
      </c>
      <c r="AL471" s="1" t="s">
        <v>315</v>
      </c>
      <c r="AM471" s="1" t="s">
        <v>834</v>
      </c>
      <c r="AN471">
        <v>0.92592592592592593</v>
      </c>
      <c r="AO471">
        <v>112.1833196524407</v>
      </c>
    </row>
    <row r="472" spans="1:41" x14ac:dyDescent="0.3">
      <c r="A472" s="1" t="s">
        <v>27</v>
      </c>
      <c r="B472" s="1" t="s">
        <v>592</v>
      </c>
      <c r="C472" s="1" t="s">
        <v>1109</v>
      </c>
      <c r="D472" s="1" t="s">
        <v>56</v>
      </c>
      <c r="E472" s="1" t="s">
        <v>154</v>
      </c>
      <c r="F472" s="1">
        <v>5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2">
        <v>8</v>
      </c>
      <c r="M472" s="1">
        <v>10</v>
      </c>
      <c r="N472" s="1">
        <v>7</v>
      </c>
      <c r="O472" s="1">
        <v>6</v>
      </c>
      <c r="P472" s="1">
        <v>4</v>
      </c>
      <c r="Q472" s="1">
        <v>3</v>
      </c>
      <c r="R472" s="2">
        <v>3.38</v>
      </c>
      <c r="S472" s="1">
        <v>2</v>
      </c>
      <c r="T472" s="2">
        <v>6.75</v>
      </c>
      <c r="U472" s="2">
        <v>1.75</v>
      </c>
      <c r="V472" s="10">
        <v>2</v>
      </c>
      <c r="W472" s="10">
        <v>1</v>
      </c>
      <c r="X472" s="10">
        <v>0.33300000000000002</v>
      </c>
      <c r="Y472" s="10">
        <v>1</v>
      </c>
      <c r="Z472" s="10">
        <v>0</v>
      </c>
      <c r="AA472" s="10">
        <v>0</v>
      </c>
      <c r="AB472" s="10">
        <v>3</v>
      </c>
      <c r="AC472" s="10">
        <v>0</v>
      </c>
      <c r="AD472" s="12">
        <v>0</v>
      </c>
      <c r="AE472" s="11">
        <v>11.25</v>
      </c>
      <c r="AF472" s="11">
        <v>2.25</v>
      </c>
      <c r="AG472" s="11">
        <v>4.5</v>
      </c>
      <c r="AH472" s="13">
        <v>0.75</v>
      </c>
      <c r="AI472" s="1">
        <v>55</v>
      </c>
      <c r="AJ472" s="1" t="s">
        <v>909</v>
      </c>
      <c r="AK472" s="1" t="s">
        <v>1108</v>
      </c>
      <c r="AL472" s="1" t="s">
        <v>315</v>
      </c>
      <c r="AM472" s="1" t="s">
        <v>1110</v>
      </c>
      <c r="AN472">
        <v>0.92592592592592593</v>
      </c>
      <c r="AO472">
        <v>78.94381753319901</v>
      </c>
    </row>
    <row r="473" spans="1:41" x14ac:dyDescent="0.3">
      <c r="A473" s="1" t="s">
        <v>27</v>
      </c>
      <c r="B473" s="1" t="s">
        <v>64</v>
      </c>
      <c r="C473" s="1" t="s">
        <v>557</v>
      </c>
      <c r="D473" s="1" t="s">
        <v>37</v>
      </c>
      <c r="E473" s="1" t="s">
        <v>38</v>
      </c>
      <c r="F473" s="1">
        <v>16</v>
      </c>
      <c r="G473" s="1">
        <v>0</v>
      </c>
      <c r="H473" s="1">
        <v>1</v>
      </c>
      <c r="I473" s="1">
        <v>0</v>
      </c>
      <c r="J473" s="1">
        <v>4</v>
      </c>
      <c r="K473" s="1">
        <v>0</v>
      </c>
      <c r="L473" s="2">
        <v>20</v>
      </c>
      <c r="M473" s="1">
        <v>14</v>
      </c>
      <c r="N473" s="1">
        <v>8</v>
      </c>
      <c r="O473" s="1">
        <v>5</v>
      </c>
      <c r="P473" s="1">
        <v>10</v>
      </c>
      <c r="Q473" s="1">
        <v>20</v>
      </c>
      <c r="R473" s="2">
        <v>9</v>
      </c>
      <c r="S473" s="1">
        <v>1</v>
      </c>
      <c r="T473" s="2">
        <v>2.25</v>
      </c>
      <c r="U473" s="2">
        <v>1.2</v>
      </c>
      <c r="V473" s="10">
        <v>1</v>
      </c>
      <c r="W473" s="10">
        <v>0</v>
      </c>
      <c r="X473" s="10">
        <v>0.184</v>
      </c>
      <c r="Y473" s="10">
        <v>1</v>
      </c>
      <c r="Z473" s="10">
        <v>3</v>
      </c>
      <c r="AA473" s="10">
        <v>0</v>
      </c>
      <c r="AB473" s="10">
        <v>2</v>
      </c>
      <c r="AC473" s="10">
        <v>0</v>
      </c>
      <c r="AD473" s="12">
        <v>1</v>
      </c>
      <c r="AE473" s="11">
        <v>6.3</v>
      </c>
      <c r="AF473" s="11">
        <v>0.45</v>
      </c>
      <c r="AG473" s="11">
        <v>4.5</v>
      </c>
      <c r="AH473" s="13">
        <v>2</v>
      </c>
      <c r="AI473" s="1">
        <v>55</v>
      </c>
      <c r="AJ473" s="1" t="s">
        <v>909</v>
      </c>
      <c r="AK473" s="1" t="s">
        <v>323</v>
      </c>
      <c r="AL473" s="1" t="s">
        <v>315</v>
      </c>
      <c r="AM473" s="1" t="s">
        <v>831</v>
      </c>
      <c r="AN473">
        <v>0.92592592592592593</v>
      </c>
      <c r="AO473">
        <v>236.83145259959699</v>
      </c>
    </row>
    <row r="474" spans="1:41" x14ac:dyDescent="0.3">
      <c r="A474" s="1" t="s">
        <v>27</v>
      </c>
      <c r="B474" s="1" t="s">
        <v>970</v>
      </c>
      <c r="C474" s="1" t="s">
        <v>550</v>
      </c>
      <c r="D474" s="1" t="s">
        <v>56</v>
      </c>
      <c r="E474" s="1" t="s">
        <v>46</v>
      </c>
      <c r="F474" s="1">
        <v>3</v>
      </c>
      <c r="G474" s="1">
        <v>2</v>
      </c>
      <c r="H474" s="1">
        <v>0</v>
      </c>
      <c r="I474" s="1">
        <v>0</v>
      </c>
      <c r="J474" s="1">
        <v>0</v>
      </c>
      <c r="K474" s="1">
        <v>0</v>
      </c>
      <c r="L474" s="2">
        <v>11.33</v>
      </c>
      <c r="M474" s="1">
        <v>17</v>
      </c>
      <c r="N474" s="1">
        <v>13</v>
      </c>
      <c r="O474" s="1">
        <v>12</v>
      </c>
      <c r="P474" s="1">
        <v>8</v>
      </c>
      <c r="Q474" s="1">
        <v>12</v>
      </c>
      <c r="R474" s="2">
        <v>9.5299999999999994</v>
      </c>
      <c r="S474" s="1">
        <v>0</v>
      </c>
      <c r="T474" s="2">
        <v>9.5299999999999994</v>
      </c>
      <c r="U474" s="2">
        <v>2.21</v>
      </c>
      <c r="V474" s="10">
        <v>4</v>
      </c>
      <c r="W474" s="10">
        <v>0</v>
      </c>
      <c r="X474" s="10">
        <v>0.34699999999999998</v>
      </c>
      <c r="Y474" s="10">
        <v>1</v>
      </c>
      <c r="Z474" s="10">
        <v>3</v>
      </c>
      <c r="AA474" s="10">
        <v>0</v>
      </c>
      <c r="AB474" s="10">
        <v>0</v>
      </c>
      <c r="AC474" s="10">
        <v>0</v>
      </c>
      <c r="AD474" s="12">
        <v>0</v>
      </c>
      <c r="AE474" s="11">
        <v>13.50397175639894</v>
      </c>
      <c r="AF474" s="11">
        <v>0</v>
      </c>
      <c r="AG474" s="11">
        <v>6.3548102383053848</v>
      </c>
      <c r="AH474" s="13">
        <v>1.5</v>
      </c>
      <c r="AI474" s="1">
        <v>55</v>
      </c>
      <c r="AJ474" s="1" t="s">
        <v>909</v>
      </c>
      <c r="AK474" s="1" t="s">
        <v>316</v>
      </c>
      <c r="AL474" s="1" t="s">
        <v>315</v>
      </c>
      <c r="AM474" s="1" t="s">
        <v>824</v>
      </c>
      <c r="AN474">
        <v>0.92592592592592593</v>
      </c>
      <c r="AO474">
        <v>55.915085870838752</v>
      </c>
    </row>
    <row r="475" spans="1:41" x14ac:dyDescent="0.3">
      <c r="A475" s="1" t="s">
        <v>27</v>
      </c>
      <c r="B475" s="1" t="s">
        <v>97</v>
      </c>
      <c r="C475" s="1" t="s">
        <v>2036</v>
      </c>
      <c r="D475" s="1" t="s">
        <v>56</v>
      </c>
      <c r="E475" s="1" t="s">
        <v>46</v>
      </c>
      <c r="F475" s="1">
        <v>5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2">
        <v>6.33</v>
      </c>
      <c r="M475" s="1">
        <v>7</v>
      </c>
      <c r="N475" s="1">
        <v>9</v>
      </c>
      <c r="O475" s="1">
        <v>4</v>
      </c>
      <c r="P475" s="1">
        <v>9</v>
      </c>
      <c r="Q475" s="1">
        <v>4</v>
      </c>
      <c r="R475" s="2">
        <v>5.68</v>
      </c>
      <c r="S475" s="1">
        <v>0</v>
      </c>
      <c r="T475" s="2">
        <v>5.68</v>
      </c>
      <c r="U475" s="2">
        <v>2.5299999999999998</v>
      </c>
      <c r="V475" s="10">
        <v>3</v>
      </c>
      <c r="W475" s="10">
        <v>0</v>
      </c>
      <c r="X475" s="10">
        <v>0.30399999999999999</v>
      </c>
      <c r="Y475" s="10">
        <v>1</v>
      </c>
      <c r="Z475" s="10">
        <v>0</v>
      </c>
      <c r="AA475" s="10">
        <v>0</v>
      </c>
      <c r="AB475" s="10">
        <v>1</v>
      </c>
      <c r="AC475" s="10">
        <v>0</v>
      </c>
      <c r="AD475" s="12">
        <v>0</v>
      </c>
      <c r="AE475" s="11">
        <v>9.9526066350710902</v>
      </c>
      <c r="AF475" s="11">
        <v>0</v>
      </c>
      <c r="AG475" s="11">
        <v>12.796208530805687</v>
      </c>
      <c r="AH475" s="13">
        <v>0.44444444444444442</v>
      </c>
      <c r="AI475" s="1">
        <v>55</v>
      </c>
      <c r="AJ475" s="1" t="s">
        <v>909</v>
      </c>
      <c r="AK475" s="1" t="s">
        <v>2057</v>
      </c>
      <c r="AL475" s="1" t="s">
        <v>315</v>
      </c>
      <c r="AM475" s="1" t="s">
        <v>2058</v>
      </c>
      <c r="AN475">
        <v>0.92592592592592593</v>
      </c>
      <c r="AO475">
        <v>93.815276117798106</v>
      </c>
    </row>
    <row r="476" spans="1:41" x14ac:dyDescent="0.3">
      <c r="A476" s="1" t="s">
        <v>27</v>
      </c>
      <c r="B476" s="1" t="s">
        <v>2111</v>
      </c>
      <c r="C476" s="1" t="s">
        <v>2185</v>
      </c>
      <c r="D476" s="1" t="s">
        <v>52</v>
      </c>
      <c r="E476" s="1" t="s">
        <v>46</v>
      </c>
      <c r="F476" s="1">
        <v>1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2">
        <v>1</v>
      </c>
      <c r="M476" s="1">
        <v>2</v>
      </c>
      <c r="N476" s="1">
        <v>1</v>
      </c>
      <c r="O476" s="1">
        <v>1</v>
      </c>
      <c r="P476" s="1">
        <v>1</v>
      </c>
      <c r="Q476" s="1">
        <v>0</v>
      </c>
      <c r="R476" s="2">
        <v>0</v>
      </c>
      <c r="S476" s="1">
        <v>0</v>
      </c>
      <c r="T476" s="2">
        <v>9</v>
      </c>
      <c r="U476" s="2">
        <v>3</v>
      </c>
      <c r="V476" s="10">
        <v>1</v>
      </c>
      <c r="W476" s="10">
        <v>0</v>
      </c>
      <c r="X476" s="10">
        <v>0.5</v>
      </c>
      <c r="Y476" s="10">
        <v>1</v>
      </c>
      <c r="Z476" s="10">
        <v>2</v>
      </c>
      <c r="AA476" s="10">
        <v>0</v>
      </c>
      <c r="AB476" s="10">
        <v>0</v>
      </c>
      <c r="AC476" s="10">
        <v>0</v>
      </c>
      <c r="AD476" s="12">
        <v>0</v>
      </c>
      <c r="AE476" s="11">
        <v>18</v>
      </c>
      <c r="AF476" s="11">
        <v>0</v>
      </c>
      <c r="AG476" s="11">
        <v>9</v>
      </c>
      <c r="AH476" s="13">
        <v>0</v>
      </c>
      <c r="AI476" s="1">
        <v>55</v>
      </c>
      <c r="AJ476" s="1" t="s">
        <v>909</v>
      </c>
      <c r="AK476" s="1" t="s">
        <v>2199</v>
      </c>
      <c r="AL476" s="1" t="s">
        <v>315</v>
      </c>
      <c r="AM476" s="1" t="s">
        <v>2200</v>
      </c>
      <c r="AN476">
        <v>0.92592592592592593</v>
      </c>
      <c r="AO476">
        <v>59.207863149899246</v>
      </c>
    </row>
    <row r="477" spans="1:41" x14ac:dyDescent="0.3">
      <c r="A477" s="1" t="s">
        <v>27</v>
      </c>
      <c r="B477" s="1" t="s">
        <v>57</v>
      </c>
      <c r="C477" s="1" t="s">
        <v>1959</v>
      </c>
      <c r="D477" s="1" t="s">
        <v>37</v>
      </c>
      <c r="E477" s="1" t="s">
        <v>154</v>
      </c>
      <c r="F477" s="1">
        <v>2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2">
        <v>3.67</v>
      </c>
      <c r="M477" s="1">
        <v>1</v>
      </c>
      <c r="N477" s="1">
        <v>0</v>
      </c>
      <c r="O477" s="1">
        <v>0</v>
      </c>
      <c r="P477" s="1">
        <v>3</v>
      </c>
      <c r="Q477" s="1">
        <v>2</v>
      </c>
      <c r="R477" s="2">
        <v>4.91</v>
      </c>
      <c r="S477" s="1">
        <v>0</v>
      </c>
      <c r="T477" s="2">
        <v>0</v>
      </c>
      <c r="U477" s="2">
        <v>1.0900000000000001</v>
      </c>
      <c r="V477" s="10">
        <v>0</v>
      </c>
      <c r="W477" s="10">
        <v>0</v>
      </c>
      <c r="X477" s="10">
        <v>0.111</v>
      </c>
      <c r="Y477" s="10">
        <v>0</v>
      </c>
      <c r="Z477" s="10">
        <v>1</v>
      </c>
      <c r="AA477" s="10">
        <v>0</v>
      </c>
      <c r="AB477" s="10">
        <v>1</v>
      </c>
      <c r="AC477" s="10">
        <v>0</v>
      </c>
      <c r="AD477" s="12">
        <v>1</v>
      </c>
      <c r="AE477" s="11">
        <v>2.4523160762942782</v>
      </c>
      <c r="AF477" s="11">
        <v>0</v>
      </c>
      <c r="AG477" s="11">
        <v>7.3569482288828336</v>
      </c>
      <c r="AH477" s="13">
        <v>0.66666666666666663</v>
      </c>
      <c r="AI477" s="1">
        <v>55</v>
      </c>
      <c r="AJ477" s="1" t="s">
        <v>909</v>
      </c>
      <c r="AK477" s="1" t="s">
        <v>1970</v>
      </c>
      <c r="AL477" s="1" t="s">
        <v>315</v>
      </c>
      <c r="AM477" s="1" t="s">
        <v>1971</v>
      </c>
      <c r="AN477">
        <v>0.92592592592592593</v>
      </c>
      <c r="AO477">
        <v>1500</v>
      </c>
    </row>
    <row r="478" spans="1:41" x14ac:dyDescent="0.3">
      <c r="A478" s="1" t="s">
        <v>27</v>
      </c>
      <c r="B478" s="1" t="s">
        <v>83</v>
      </c>
      <c r="C478" s="1" t="s">
        <v>1687</v>
      </c>
      <c r="D478" s="1" t="s">
        <v>45</v>
      </c>
      <c r="E478" s="1" t="s">
        <v>46</v>
      </c>
      <c r="F478" s="1">
        <v>5</v>
      </c>
      <c r="G478" s="1">
        <v>5</v>
      </c>
      <c r="H478" s="1">
        <v>1</v>
      </c>
      <c r="I478" s="1">
        <v>1</v>
      </c>
      <c r="J478" s="1">
        <v>0</v>
      </c>
      <c r="K478" s="1">
        <v>0</v>
      </c>
      <c r="L478" s="2">
        <v>20</v>
      </c>
      <c r="M478" s="1">
        <v>31</v>
      </c>
      <c r="N478" s="1">
        <v>15</v>
      </c>
      <c r="O478" s="1">
        <v>11</v>
      </c>
      <c r="P478" s="1">
        <v>10</v>
      </c>
      <c r="Q478" s="1">
        <v>11</v>
      </c>
      <c r="R478" s="2">
        <v>4.95</v>
      </c>
      <c r="S478" s="1">
        <v>2</v>
      </c>
      <c r="T478" s="2">
        <v>4.95</v>
      </c>
      <c r="U478" s="2">
        <v>2.0499999999999998</v>
      </c>
      <c r="V478" s="10">
        <v>5</v>
      </c>
      <c r="W478" s="10">
        <v>0</v>
      </c>
      <c r="X478" s="10">
        <v>0.34799999999999998</v>
      </c>
      <c r="Y478" s="10">
        <v>0</v>
      </c>
      <c r="Z478" s="10">
        <v>2</v>
      </c>
      <c r="AA478" s="10">
        <v>0</v>
      </c>
      <c r="AB478" s="10">
        <v>2</v>
      </c>
      <c r="AC478" s="10">
        <v>0</v>
      </c>
      <c r="AD478" s="12">
        <v>0.5</v>
      </c>
      <c r="AE478" s="11">
        <v>13.950000000000001</v>
      </c>
      <c r="AF478" s="11">
        <v>0.9</v>
      </c>
      <c r="AG478" s="11">
        <v>4.5</v>
      </c>
      <c r="AH478" s="13">
        <v>1.1000000000000001</v>
      </c>
      <c r="AI478" s="1">
        <v>55</v>
      </c>
      <c r="AJ478" s="1" t="s">
        <v>909</v>
      </c>
      <c r="AK478" s="1" t="s">
        <v>1690</v>
      </c>
      <c r="AL478" s="1" t="s">
        <v>315</v>
      </c>
      <c r="AM478" s="1" t="s">
        <v>1691</v>
      </c>
      <c r="AN478">
        <v>0.92592592592592593</v>
      </c>
      <c r="AO478">
        <v>107.65066027254409</v>
      </c>
    </row>
    <row r="479" spans="1:41" x14ac:dyDescent="0.3">
      <c r="A479" s="1" t="s">
        <v>27</v>
      </c>
      <c r="B479" s="1" t="s">
        <v>87</v>
      </c>
      <c r="C479" s="1" t="s">
        <v>2258</v>
      </c>
      <c r="D479" s="1" t="s">
        <v>56</v>
      </c>
      <c r="E479" s="1" t="s">
        <v>594</v>
      </c>
      <c r="F479" s="1">
        <v>1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2">
        <v>4</v>
      </c>
      <c r="M479" s="1">
        <v>3</v>
      </c>
      <c r="N479" s="1">
        <v>3</v>
      </c>
      <c r="O479" s="1">
        <v>3</v>
      </c>
      <c r="P479" s="1">
        <v>5</v>
      </c>
      <c r="Q479" s="1">
        <v>4</v>
      </c>
      <c r="R479" s="2">
        <v>9</v>
      </c>
      <c r="S479" s="1">
        <v>0</v>
      </c>
      <c r="T479" s="2">
        <v>6.75</v>
      </c>
      <c r="U479" s="2">
        <v>2</v>
      </c>
      <c r="V479" s="10">
        <v>0</v>
      </c>
      <c r="W479" s="10">
        <v>0</v>
      </c>
      <c r="X479" s="10">
        <v>0.23100000000000001</v>
      </c>
      <c r="Y479" s="10">
        <v>0</v>
      </c>
      <c r="Z479" s="10">
        <v>1</v>
      </c>
      <c r="AA479" s="10">
        <v>0</v>
      </c>
      <c r="AB479" s="10">
        <v>1</v>
      </c>
      <c r="AC479" s="10">
        <v>0</v>
      </c>
      <c r="AD479" s="12">
        <v>0</v>
      </c>
      <c r="AE479" s="11">
        <v>6.75</v>
      </c>
      <c r="AF479" s="11">
        <v>0</v>
      </c>
      <c r="AG479" s="11">
        <v>11.25</v>
      </c>
      <c r="AH479" s="13">
        <v>0.8</v>
      </c>
      <c r="AI479" s="1">
        <v>55</v>
      </c>
      <c r="AJ479" s="1" t="s">
        <v>909</v>
      </c>
      <c r="AK479" s="1" t="s">
        <v>2263</v>
      </c>
      <c r="AL479" s="1" t="s">
        <v>315</v>
      </c>
      <c r="AM479" s="1" t="s">
        <v>2264</v>
      </c>
      <c r="AN479">
        <v>0.92592592592592593</v>
      </c>
      <c r="AO479">
        <v>78.94381753319901</v>
      </c>
    </row>
    <row r="480" spans="1:41" x14ac:dyDescent="0.3">
      <c r="A480" s="1" t="s">
        <v>27</v>
      </c>
      <c r="B480" s="1" t="s">
        <v>168</v>
      </c>
      <c r="C480" s="1" t="s">
        <v>1905</v>
      </c>
      <c r="D480" s="1" t="s">
        <v>56</v>
      </c>
      <c r="E480" s="1" t="s">
        <v>154</v>
      </c>
      <c r="F480" s="1">
        <v>4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2">
        <v>3.67</v>
      </c>
      <c r="M480" s="1">
        <v>6</v>
      </c>
      <c r="N480" s="1">
        <v>6</v>
      </c>
      <c r="O480" s="1">
        <v>6</v>
      </c>
      <c r="P480" s="1">
        <v>5</v>
      </c>
      <c r="Q480" s="1">
        <v>5</v>
      </c>
      <c r="R480" s="2">
        <v>12.27</v>
      </c>
      <c r="S480" s="1">
        <v>0</v>
      </c>
      <c r="T480" s="2">
        <v>14.73</v>
      </c>
      <c r="U480" s="2">
        <v>3</v>
      </c>
      <c r="V480" s="10">
        <v>1</v>
      </c>
      <c r="W480" s="10">
        <v>0</v>
      </c>
      <c r="X480" s="10">
        <v>0.375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2">
        <v>0</v>
      </c>
      <c r="AE480" s="11">
        <v>14.713896457765667</v>
      </c>
      <c r="AF480" s="11">
        <v>0</v>
      </c>
      <c r="AG480" s="11">
        <v>12.26158038147139</v>
      </c>
      <c r="AH480" s="13">
        <v>1</v>
      </c>
      <c r="AI480" s="1">
        <v>55</v>
      </c>
      <c r="AJ480" s="1" t="s">
        <v>909</v>
      </c>
      <c r="AK480" s="1" t="s">
        <v>1914</v>
      </c>
      <c r="AL480" s="1" t="s">
        <v>315</v>
      </c>
      <c r="AM480" s="1" t="s">
        <v>1915</v>
      </c>
      <c r="AN480">
        <v>0.92592592592592593</v>
      </c>
      <c r="AO480">
        <v>36.175883798309115</v>
      </c>
    </row>
    <row r="481" spans="1:41" x14ac:dyDescent="0.3">
      <c r="A481" s="1" t="s">
        <v>27</v>
      </c>
      <c r="B481" s="1" t="s">
        <v>43</v>
      </c>
      <c r="C481" s="1" t="s">
        <v>2038</v>
      </c>
      <c r="D481" s="1" t="s">
        <v>37</v>
      </c>
      <c r="E481" s="1" t="s">
        <v>46</v>
      </c>
      <c r="F481" s="1">
        <v>3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2">
        <v>5</v>
      </c>
      <c r="M481" s="1">
        <v>4</v>
      </c>
      <c r="N481" s="1">
        <v>1</v>
      </c>
      <c r="O481" s="1">
        <v>0</v>
      </c>
      <c r="P481" s="1">
        <v>4</v>
      </c>
      <c r="Q481" s="1">
        <v>4</v>
      </c>
      <c r="R481" s="2">
        <v>7.2</v>
      </c>
      <c r="S481" s="1">
        <v>0</v>
      </c>
      <c r="T481" s="2">
        <v>0</v>
      </c>
      <c r="U481" s="2">
        <v>1.6</v>
      </c>
      <c r="V481" s="10">
        <v>1</v>
      </c>
      <c r="W481" s="10">
        <v>0</v>
      </c>
      <c r="X481" s="10">
        <v>0.23499999999999999</v>
      </c>
      <c r="Y481" s="10">
        <v>0</v>
      </c>
      <c r="Z481" s="10">
        <v>1</v>
      </c>
      <c r="AA481" s="10">
        <v>0</v>
      </c>
      <c r="AB481" s="10">
        <v>1</v>
      </c>
      <c r="AC481" s="10">
        <v>0</v>
      </c>
      <c r="AD481" s="12">
        <v>0</v>
      </c>
      <c r="AE481" s="11">
        <v>7.2</v>
      </c>
      <c r="AF481" s="11">
        <v>0</v>
      </c>
      <c r="AG481" s="11">
        <v>7.2</v>
      </c>
      <c r="AH481" s="13">
        <v>1</v>
      </c>
      <c r="AI481" s="1">
        <v>55</v>
      </c>
      <c r="AJ481" s="1" t="s">
        <v>909</v>
      </c>
      <c r="AK481" s="1" t="s">
        <v>2055</v>
      </c>
      <c r="AL481" s="1" t="s">
        <v>315</v>
      </c>
      <c r="AM481" s="1" t="s">
        <v>2056</v>
      </c>
      <c r="AN481">
        <v>0.92592592592592593</v>
      </c>
      <c r="AO481">
        <v>1500</v>
      </c>
    </row>
    <row r="482" spans="1:41" x14ac:dyDescent="0.3">
      <c r="A482" s="1" t="s">
        <v>27</v>
      </c>
      <c r="B482" s="1" t="s">
        <v>970</v>
      </c>
      <c r="C482" s="1" t="s">
        <v>941</v>
      </c>
      <c r="D482" s="1" t="s">
        <v>37</v>
      </c>
      <c r="E482" s="1" t="s">
        <v>46</v>
      </c>
      <c r="F482" s="1">
        <v>1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2">
        <v>2</v>
      </c>
      <c r="M482" s="1">
        <v>4</v>
      </c>
      <c r="N482" s="1">
        <v>5</v>
      </c>
      <c r="O482" s="1">
        <v>1</v>
      </c>
      <c r="P482" s="1">
        <v>3</v>
      </c>
      <c r="Q482" s="1">
        <v>1</v>
      </c>
      <c r="R482" s="2">
        <v>4.5</v>
      </c>
      <c r="S482" s="1">
        <v>1</v>
      </c>
      <c r="T482" s="2">
        <v>4.5</v>
      </c>
      <c r="U482" s="2">
        <v>3.5</v>
      </c>
      <c r="V482" s="10">
        <v>0</v>
      </c>
      <c r="W482" s="10">
        <v>0</v>
      </c>
      <c r="X482" s="10">
        <v>0.36399999999999999</v>
      </c>
      <c r="Y482" s="10">
        <v>0</v>
      </c>
      <c r="Z482" s="10">
        <v>1</v>
      </c>
      <c r="AA482" s="10">
        <v>0</v>
      </c>
      <c r="AB482" s="10">
        <v>0</v>
      </c>
      <c r="AC482" s="10">
        <v>0</v>
      </c>
      <c r="AD482" s="12">
        <v>0</v>
      </c>
      <c r="AE482" s="11">
        <v>18</v>
      </c>
      <c r="AF482" s="11">
        <v>4.5</v>
      </c>
      <c r="AG482" s="11">
        <v>13.5</v>
      </c>
      <c r="AH482" s="13">
        <v>0.33333333333333331</v>
      </c>
      <c r="AI482" s="1">
        <v>55</v>
      </c>
      <c r="AJ482" s="1" t="s">
        <v>909</v>
      </c>
      <c r="AK482" s="1" t="s">
        <v>940</v>
      </c>
      <c r="AL482" s="1" t="s">
        <v>315</v>
      </c>
      <c r="AM482" s="1" t="s">
        <v>942</v>
      </c>
      <c r="AN482">
        <v>0.92592592592592593</v>
      </c>
      <c r="AO482">
        <v>118.41572629979849</v>
      </c>
    </row>
    <row r="483" spans="1:41" x14ac:dyDescent="0.3">
      <c r="A483" s="1" t="s">
        <v>27</v>
      </c>
      <c r="B483" s="1" t="s">
        <v>970</v>
      </c>
      <c r="C483" s="1" t="s">
        <v>1878</v>
      </c>
      <c r="D483" s="1" t="s">
        <v>56</v>
      </c>
      <c r="E483" s="1" t="s">
        <v>594</v>
      </c>
      <c r="F483" s="1">
        <v>2</v>
      </c>
      <c r="G483" s="1">
        <v>0</v>
      </c>
      <c r="H483" s="1">
        <v>0</v>
      </c>
      <c r="I483" s="1">
        <v>1</v>
      </c>
      <c r="J483" s="1">
        <v>0</v>
      </c>
      <c r="K483" s="1">
        <v>0</v>
      </c>
      <c r="L483" s="2">
        <v>1.33</v>
      </c>
      <c r="M483" s="1">
        <v>4</v>
      </c>
      <c r="N483" s="1">
        <v>1</v>
      </c>
      <c r="O483" s="1">
        <v>1</v>
      </c>
      <c r="P483" s="1">
        <v>0</v>
      </c>
      <c r="Q483" s="1">
        <v>1</v>
      </c>
      <c r="R483" s="2">
        <v>6.75</v>
      </c>
      <c r="S483" s="1">
        <v>0</v>
      </c>
      <c r="T483" s="2">
        <v>6.75</v>
      </c>
      <c r="U483" s="2">
        <v>3</v>
      </c>
      <c r="V483" s="10">
        <v>1</v>
      </c>
      <c r="W483" s="10">
        <v>0</v>
      </c>
      <c r="X483" s="10">
        <v>0.5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2">
        <v>0</v>
      </c>
      <c r="AE483" s="11">
        <v>27.06766917293233</v>
      </c>
      <c r="AF483" s="11">
        <v>0</v>
      </c>
      <c r="AG483" s="11">
        <v>0</v>
      </c>
      <c r="AH483" s="13" t="e">
        <v>#NUM!</v>
      </c>
      <c r="AI483" s="1">
        <v>55</v>
      </c>
      <c r="AJ483" s="1" t="s">
        <v>909</v>
      </c>
      <c r="AK483" s="1" t="s">
        <v>1885</v>
      </c>
      <c r="AL483" s="1" t="s">
        <v>315</v>
      </c>
      <c r="AM483" s="1" t="s">
        <v>1886</v>
      </c>
      <c r="AN483">
        <v>0.92592592592592593</v>
      </c>
      <c r="AO483">
        <v>78.94381753319901</v>
      </c>
    </row>
    <row r="484" spans="1:41" x14ac:dyDescent="0.3">
      <c r="A484" s="1" t="s">
        <v>15</v>
      </c>
      <c r="B484" s="1" t="s">
        <v>89</v>
      </c>
      <c r="C484" s="1" t="s">
        <v>563</v>
      </c>
      <c r="D484" s="1" t="s">
        <v>37</v>
      </c>
      <c r="E484" s="1" t="s">
        <v>46</v>
      </c>
      <c r="F484" s="1">
        <v>10</v>
      </c>
      <c r="G484" s="1">
        <v>8</v>
      </c>
      <c r="H484" s="1">
        <v>3</v>
      </c>
      <c r="I484" s="1">
        <v>3</v>
      </c>
      <c r="J484" s="1">
        <v>0</v>
      </c>
      <c r="K484" s="1">
        <v>0</v>
      </c>
      <c r="L484" s="2">
        <v>42</v>
      </c>
      <c r="M484" s="1">
        <v>46</v>
      </c>
      <c r="N484" s="1">
        <v>31</v>
      </c>
      <c r="O484" s="1">
        <v>27</v>
      </c>
      <c r="P484" s="1">
        <v>11</v>
      </c>
      <c r="Q484" s="1">
        <v>26</v>
      </c>
      <c r="R484" s="2">
        <v>5.57</v>
      </c>
      <c r="S484" s="1">
        <v>2</v>
      </c>
      <c r="T484" s="2">
        <v>5.79</v>
      </c>
      <c r="U484" s="2">
        <v>1.36</v>
      </c>
      <c r="V484" s="10">
        <v>6</v>
      </c>
      <c r="W484" s="10">
        <v>3</v>
      </c>
      <c r="X484" s="10">
        <v>0.26700000000000002</v>
      </c>
      <c r="Y484" s="10">
        <v>14</v>
      </c>
      <c r="Z484" s="10">
        <v>5</v>
      </c>
      <c r="AA484" s="10">
        <v>1</v>
      </c>
      <c r="AB484" s="10">
        <v>1</v>
      </c>
      <c r="AC484" s="10">
        <v>0</v>
      </c>
      <c r="AD484" s="12">
        <v>0.5</v>
      </c>
      <c r="AE484" s="11">
        <v>9.8571428571428577</v>
      </c>
      <c r="AF484" s="11">
        <v>0.42857142857142855</v>
      </c>
      <c r="AG484" s="11">
        <v>2.3571428571428572</v>
      </c>
      <c r="AH484" s="13">
        <v>2.3636363636363638</v>
      </c>
      <c r="AI484" s="1">
        <v>54</v>
      </c>
      <c r="AJ484" s="1" t="s">
        <v>909</v>
      </c>
      <c r="AK484" s="1" t="s">
        <v>329</v>
      </c>
      <c r="AL484" s="1" t="s">
        <v>330</v>
      </c>
      <c r="AM484" s="1" t="s">
        <v>837</v>
      </c>
      <c r="AN484">
        <v>0.99430979978925182</v>
      </c>
      <c r="AO484">
        <v>98.830002962001771</v>
      </c>
    </row>
    <row r="485" spans="1:41" x14ac:dyDescent="0.3">
      <c r="A485" s="1" t="s">
        <v>15</v>
      </c>
      <c r="B485" s="1" t="s">
        <v>970</v>
      </c>
      <c r="C485" s="1" t="s">
        <v>1150</v>
      </c>
      <c r="D485" s="1" t="s">
        <v>37</v>
      </c>
      <c r="E485" s="1" t="s">
        <v>46</v>
      </c>
      <c r="F485" s="1">
        <v>7</v>
      </c>
      <c r="G485" s="1">
        <v>0</v>
      </c>
      <c r="H485" s="1">
        <v>1</v>
      </c>
      <c r="I485" s="1">
        <v>0</v>
      </c>
      <c r="J485" s="1">
        <v>0</v>
      </c>
      <c r="K485" s="1">
        <v>0</v>
      </c>
      <c r="L485" s="2">
        <v>12.67</v>
      </c>
      <c r="M485" s="1">
        <v>11</v>
      </c>
      <c r="N485" s="1">
        <v>7</v>
      </c>
      <c r="O485" s="1">
        <v>6</v>
      </c>
      <c r="P485" s="1">
        <v>3</v>
      </c>
      <c r="Q485" s="1">
        <v>8</v>
      </c>
      <c r="R485" s="2">
        <v>5.68</v>
      </c>
      <c r="S485" s="1">
        <v>1</v>
      </c>
      <c r="T485" s="2">
        <v>4.26</v>
      </c>
      <c r="U485" s="2">
        <v>1.1100000000000001</v>
      </c>
      <c r="V485" s="10">
        <v>3</v>
      </c>
      <c r="W485" s="10">
        <v>0</v>
      </c>
      <c r="X485" s="10">
        <v>0.24399999999999999</v>
      </c>
      <c r="Y485" s="10">
        <v>8</v>
      </c>
      <c r="Z485" s="10">
        <v>0</v>
      </c>
      <c r="AA485" s="10">
        <v>1</v>
      </c>
      <c r="AB485" s="10">
        <v>0</v>
      </c>
      <c r="AC485" s="10">
        <v>0</v>
      </c>
      <c r="AD485" s="12">
        <v>1</v>
      </c>
      <c r="AE485" s="11">
        <v>7.8137332280978695</v>
      </c>
      <c r="AF485" s="11">
        <v>0.71033938437253352</v>
      </c>
      <c r="AG485" s="11">
        <v>2.1310181531176005</v>
      </c>
      <c r="AH485" s="13">
        <v>2.6666666666666665</v>
      </c>
      <c r="AI485" s="1">
        <v>54</v>
      </c>
      <c r="AJ485" s="1" t="s">
        <v>909</v>
      </c>
      <c r="AK485" s="1" t="s">
        <v>1149</v>
      </c>
      <c r="AL485" s="1" t="s">
        <v>330</v>
      </c>
      <c r="AM485" s="1" t="s">
        <v>1151</v>
      </c>
      <c r="AN485">
        <v>0.99430979978925182</v>
      </c>
      <c r="AO485">
        <v>134.32528571596015</v>
      </c>
    </row>
    <row r="486" spans="1:41" x14ac:dyDescent="0.3">
      <c r="A486" s="1" t="s">
        <v>15</v>
      </c>
      <c r="B486" s="1" t="s">
        <v>101</v>
      </c>
      <c r="C486" s="1" t="s">
        <v>944</v>
      </c>
      <c r="D486" s="1" t="s">
        <v>52</v>
      </c>
      <c r="E486" s="1" t="s">
        <v>46</v>
      </c>
      <c r="F486" s="1">
        <v>11</v>
      </c>
      <c r="G486" s="1">
        <v>4</v>
      </c>
      <c r="H486" s="1">
        <v>1</v>
      </c>
      <c r="I486" s="1">
        <v>1</v>
      </c>
      <c r="J486" s="1">
        <v>0</v>
      </c>
      <c r="K486" s="1">
        <v>0</v>
      </c>
      <c r="L486" s="2">
        <v>33.33</v>
      </c>
      <c r="M486" s="1">
        <v>27</v>
      </c>
      <c r="N486" s="1">
        <v>12</v>
      </c>
      <c r="O486" s="1">
        <v>10</v>
      </c>
      <c r="P486" s="1">
        <v>13</v>
      </c>
      <c r="Q486" s="1">
        <v>31</v>
      </c>
      <c r="R486" s="2">
        <v>8.3699999999999992</v>
      </c>
      <c r="S486" s="1">
        <v>1</v>
      </c>
      <c r="T486" s="2">
        <v>2.7</v>
      </c>
      <c r="U486" s="2">
        <v>1.2</v>
      </c>
      <c r="V486" s="10">
        <v>6</v>
      </c>
      <c r="W486" s="10">
        <v>1</v>
      </c>
      <c r="X486" s="10">
        <v>0.223</v>
      </c>
      <c r="Y486" s="10">
        <v>7</v>
      </c>
      <c r="Z486" s="10">
        <v>5</v>
      </c>
      <c r="AA486" s="10">
        <v>0</v>
      </c>
      <c r="AB486" s="10">
        <v>0</v>
      </c>
      <c r="AC486" s="10">
        <v>2</v>
      </c>
      <c r="AD486" s="12">
        <v>0.5</v>
      </c>
      <c r="AE486" s="11">
        <v>7.2907290729072907</v>
      </c>
      <c r="AF486" s="11">
        <v>0.27002700270027008</v>
      </c>
      <c r="AG486" s="11">
        <v>3.5103510351035103</v>
      </c>
      <c r="AH486" s="13">
        <v>2.3846153846153846</v>
      </c>
      <c r="AI486" s="1">
        <v>54</v>
      </c>
      <c r="AJ486" s="1" t="s">
        <v>909</v>
      </c>
      <c r="AK486" s="1" t="s">
        <v>943</v>
      </c>
      <c r="AL486" s="1" t="s">
        <v>330</v>
      </c>
      <c r="AM486" s="1" t="s">
        <v>945</v>
      </c>
      <c r="AN486">
        <v>0.99430979978925182</v>
      </c>
      <c r="AO486">
        <v>211.93545079629266</v>
      </c>
    </row>
    <row r="487" spans="1:41" x14ac:dyDescent="0.3">
      <c r="A487" s="1" t="s">
        <v>15</v>
      </c>
      <c r="B487" s="1" t="s">
        <v>58</v>
      </c>
      <c r="C487" s="1" t="s">
        <v>1852</v>
      </c>
      <c r="D487" s="1" t="s">
        <v>56</v>
      </c>
      <c r="E487" s="1" t="s">
        <v>46</v>
      </c>
      <c r="F487" s="1">
        <v>4</v>
      </c>
      <c r="G487" s="1">
        <v>3</v>
      </c>
      <c r="H487" s="1">
        <v>0</v>
      </c>
      <c r="I487" s="1">
        <v>0</v>
      </c>
      <c r="J487" s="1">
        <v>0</v>
      </c>
      <c r="K487" s="1">
        <v>0</v>
      </c>
      <c r="L487" s="2">
        <v>9.33</v>
      </c>
      <c r="M487" s="1">
        <v>7</v>
      </c>
      <c r="N487" s="1">
        <v>6</v>
      </c>
      <c r="O487" s="1">
        <v>5</v>
      </c>
      <c r="P487" s="1">
        <v>10</v>
      </c>
      <c r="Q487" s="1">
        <v>11</v>
      </c>
      <c r="R487" s="2">
        <v>10.61</v>
      </c>
      <c r="S487" s="1">
        <v>0</v>
      </c>
      <c r="T487" s="2">
        <v>4.82</v>
      </c>
      <c r="U487" s="2">
        <v>1.82</v>
      </c>
      <c r="V487" s="10">
        <v>0</v>
      </c>
      <c r="W487" s="10">
        <v>0</v>
      </c>
      <c r="X487" s="10">
        <v>0.2</v>
      </c>
      <c r="Y487" s="10">
        <v>6</v>
      </c>
      <c r="Z487" s="10">
        <v>3</v>
      </c>
      <c r="AA487" s="10">
        <v>1</v>
      </c>
      <c r="AB487" s="10">
        <v>1</v>
      </c>
      <c r="AC487" s="10">
        <v>0</v>
      </c>
      <c r="AD487" s="12">
        <v>0</v>
      </c>
      <c r="AE487" s="11">
        <v>6.752411575562701</v>
      </c>
      <c r="AF487" s="11">
        <v>0</v>
      </c>
      <c r="AG487" s="11">
        <v>9.6463022508038581</v>
      </c>
      <c r="AH487" s="13">
        <v>1.1000000000000001</v>
      </c>
      <c r="AI487" s="1">
        <v>54</v>
      </c>
      <c r="AJ487" s="1" t="s">
        <v>909</v>
      </c>
      <c r="AK487" s="1" t="s">
        <v>1867</v>
      </c>
      <c r="AL487" s="1" t="s">
        <v>330</v>
      </c>
      <c r="AM487" s="1" t="s">
        <v>1868</v>
      </c>
      <c r="AN487">
        <v>0.99430979978925182</v>
      </c>
      <c r="AO487">
        <v>118.71902845435483</v>
      </c>
    </row>
    <row r="488" spans="1:41" x14ac:dyDescent="0.3">
      <c r="A488" s="1" t="s">
        <v>15</v>
      </c>
      <c r="B488" s="1" t="s">
        <v>970</v>
      </c>
      <c r="C488" s="1" t="s">
        <v>566</v>
      </c>
      <c r="D488" s="1" t="s">
        <v>56</v>
      </c>
      <c r="E488" s="1" t="s">
        <v>38</v>
      </c>
      <c r="F488" s="1">
        <v>7</v>
      </c>
      <c r="G488" s="1">
        <v>7</v>
      </c>
      <c r="H488" s="1">
        <v>0</v>
      </c>
      <c r="I488" s="1">
        <v>3</v>
      </c>
      <c r="J488" s="1">
        <v>0</v>
      </c>
      <c r="K488" s="1">
        <v>0</v>
      </c>
      <c r="L488" s="2">
        <v>23.67</v>
      </c>
      <c r="M488" s="1">
        <v>26</v>
      </c>
      <c r="N488" s="1">
        <v>23</v>
      </c>
      <c r="O488" s="1">
        <v>21</v>
      </c>
      <c r="P488" s="1">
        <v>18</v>
      </c>
      <c r="Q488" s="1">
        <v>27</v>
      </c>
      <c r="R488" s="2">
        <v>10.27</v>
      </c>
      <c r="S488" s="1">
        <v>1</v>
      </c>
      <c r="T488" s="2">
        <v>7.99</v>
      </c>
      <c r="U488" s="2">
        <v>1.86</v>
      </c>
      <c r="V488" s="10">
        <v>7</v>
      </c>
      <c r="W488" s="10">
        <v>0</v>
      </c>
      <c r="X488" s="10">
        <v>0.28000000000000003</v>
      </c>
      <c r="Y488" s="10">
        <v>6</v>
      </c>
      <c r="Z488" s="10">
        <v>5</v>
      </c>
      <c r="AA488" s="10">
        <v>0</v>
      </c>
      <c r="AB488" s="10">
        <v>2</v>
      </c>
      <c r="AC488" s="10">
        <v>0</v>
      </c>
      <c r="AD488" s="12">
        <v>0</v>
      </c>
      <c r="AE488" s="11">
        <v>9.8859315589353614</v>
      </c>
      <c r="AF488" s="11">
        <v>0.3802281368821292</v>
      </c>
      <c r="AG488" s="11">
        <v>6.8441064638783269</v>
      </c>
      <c r="AH488" s="13">
        <v>1.5</v>
      </c>
      <c r="AI488" s="1">
        <v>54</v>
      </c>
      <c r="AJ488" s="1" t="s">
        <v>909</v>
      </c>
      <c r="AK488" s="1" t="s">
        <v>333</v>
      </c>
      <c r="AL488" s="1" t="s">
        <v>330</v>
      </c>
      <c r="AM488" s="1" t="s">
        <v>840</v>
      </c>
      <c r="AN488">
        <v>0.99430979978925182</v>
      </c>
      <c r="AO488">
        <v>71.617736814767241</v>
      </c>
    </row>
    <row r="489" spans="1:41" x14ac:dyDescent="0.3">
      <c r="A489" s="1" t="s">
        <v>15</v>
      </c>
      <c r="B489" s="1" t="s">
        <v>970</v>
      </c>
      <c r="C489" s="1" t="s">
        <v>568</v>
      </c>
      <c r="D489" s="1" t="s">
        <v>56</v>
      </c>
      <c r="E489" s="1" t="s">
        <v>38</v>
      </c>
      <c r="F489" s="1">
        <v>5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2">
        <v>9.33</v>
      </c>
      <c r="M489" s="1">
        <v>12</v>
      </c>
      <c r="N489" s="1">
        <v>21</v>
      </c>
      <c r="O489" s="1">
        <v>21</v>
      </c>
      <c r="P489" s="1">
        <v>13</v>
      </c>
      <c r="Q489" s="1">
        <v>9</v>
      </c>
      <c r="R489" s="2">
        <v>8.68</v>
      </c>
      <c r="S489" s="1">
        <v>0</v>
      </c>
      <c r="T489" s="2">
        <v>20.25</v>
      </c>
      <c r="U489" s="2">
        <v>2.68</v>
      </c>
      <c r="V489" s="10">
        <v>2</v>
      </c>
      <c r="W489" s="10">
        <v>1</v>
      </c>
      <c r="X489" s="10">
        <v>0.32400000000000001</v>
      </c>
      <c r="Y489" s="10">
        <v>6</v>
      </c>
      <c r="Z489" s="10">
        <v>3</v>
      </c>
      <c r="AA489" s="10">
        <v>1</v>
      </c>
      <c r="AB489" s="10">
        <v>2</v>
      </c>
      <c r="AC489" s="10">
        <v>0</v>
      </c>
      <c r="AD489" s="12">
        <v>0</v>
      </c>
      <c r="AE489" s="11">
        <v>11.57556270096463</v>
      </c>
      <c r="AF489" s="11">
        <v>0</v>
      </c>
      <c r="AG489" s="11">
        <v>12.540192926045016</v>
      </c>
      <c r="AH489" s="13">
        <v>0.69230769230769229</v>
      </c>
      <c r="AI489" s="1">
        <v>54</v>
      </c>
      <c r="AJ489" s="1" t="s">
        <v>909</v>
      </c>
      <c r="AK489" s="1" t="s">
        <v>335</v>
      </c>
      <c r="AL489" s="1" t="s">
        <v>330</v>
      </c>
      <c r="AM489" s="1" t="s">
        <v>842</v>
      </c>
      <c r="AN489">
        <v>0.99430979978925182</v>
      </c>
      <c r="AO489">
        <v>28.258060106172358</v>
      </c>
    </row>
    <row r="490" spans="1:41" x14ac:dyDescent="0.3">
      <c r="A490" s="1" t="s">
        <v>15</v>
      </c>
      <c r="B490" s="1" t="s">
        <v>123</v>
      </c>
      <c r="C490" s="1" t="s">
        <v>2062</v>
      </c>
      <c r="D490" s="1" t="s">
        <v>52</v>
      </c>
      <c r="E490" s="1" t="s">
        <v>46</v>
      </c>
      <c r="F490" s="1">
        <v>8</v>
      </c>
      <c r="G490" s="1">
        <v>8</v>
      </c>
      <c r="H490" s="1">
        <v>2</v>
      </c>
      <c r="I490" s="1">
        <v>2</v>
      </c>
      <c r="J490" s="1">
        <v>0</v>
      </c>
      <c r="K490" s="1">
        <v>0</v>
      </c>
      <c r="L490" s="2">
        <v>35.33</v>
      </c>
      <c r="M490" s="1">
        <v>38</v>
      </c>
      <c r="N490" s="1">
        <v>20</v>
      </c>
      <c r="O490" s="1">
        <v>12</v>
      </c>
      <c r="P490" s="1">
        <v>8</v>
      </c>
      <c r="Q490" s="1">
        <v>23</v>
      </c>
      <c r="R490" s="2">
        <v>5.86</v>
      </c>
      <c r="S490" s="1">
        <v>2</v>
      </c>
      <c r="T490" s="2">
        <v>3.06</v>
      </c>
      <c r="U490" s="2">
        <v>1.3</v>
      </c>
      <c r="V490" s="10">
        <v>6</v>
      </c>
      <c r="W490" s="10">
        <v>0</v>
      </c>
      <c r="X490" s="10">
        <v>0.27</v>
      </c>
      <c r="Y490" s="10">
        <v>3</v>
      </c>
      <c r="Z490" s="10">
        <v>2</v>
      </c>
      <c r="AA490" s="10">
        <v>0</v>
      </c>
      <c r="AB490" s="10">
        <v>2</v>
      </c>
      <c r="AC490" s="10">
        <v>0</v>
      </c>
      <c r="AD490" s="12">
        <v>0.5</v>
      </c>
      <c r="AE490" s="11">
        <v>9.6801585055193886</v>
      </c>
      <c r="AF490" s="11">
        <v>0.50948202660628361</v>
      </c>
      <c r="AG490" s="11">
        <v>2.0379281064251344</v>
      </c>
      <c r="AH490" s="13">
        <v>2.875</v>
      </c>
      <c r="AI490" s="1">
        <v>54</v>
      </c>
      <c r="AJ490" s="1" t="s">
        <v>909</v>
      </c>
      <c r="AK490" s="1" t="s">
        <v>2065</v>
      </c>
      <c r="AL490" s="1" t="s">
        <v>330</v>
      </c>
      <c r="AM490" s="1" t="s">
        <v>2066</v>
      </c>
      <c r="AN490">
        <v>0.99430979978925182</v>
      </c>
      <c r="AO490">
        <v>187.00186834967002</v>
      </c>
    </row>
    <row r="491" spans="1:41" x14ac:dyDescent="0.3">
      <c r="A491" s="1" t="s">
        <v>15</v>
      </c>
      <c r="B491" s="1" t="s">
        <v>173</v>
      </c>
      <c r="C491" s="1" t="s">
        <v>574</v>
      </c>
      <c r="D491" s="1" t="s">
        <v>37</v>
      </c>
      <c r="E491" s="1" t="s">
        <v>46</v>
      </c>
      <c r="F491" s="1">
        <v>11</v>
      </c>
      <c r="G491" s="1">
        <v>3</v>
      </c>
      <c r="H491" s="1">
        <v>1</v>
      </c>
      <c r="I491" s="1">
        <v>1</v>
      </c>
      <c r="J491" s="1">
        <v>0</v>
      </c>
      <c r="K491" s="1">
        <v>0</v>
      </c>
      <c r="L491" s="2">
        <v>26.67</v>
      </c>
      <c r="M491" s="1">
        <v>35</v>
      </c>
      <c r="N491" s="1">
        <v>27</v>
      </c>
      <c r="O491" s="1">
        <v>23</v>
      </c>
      <c r="P491" s="1">
        <v>15</v>
      </c>
      <c r="Q491" s="1">
        <v>22</v>
      </c>
      <c r="R491" s="2">
        <v>7.42</v>
      </c>
      <c r="S491" s="1">
        <v>6</v>
      </c>
      <c r="T491" s="2">
        <v>7.76</v>
      </c>
      <c r="U491" s="2">
        <v>1.88</v>
      </c>
      <c r="V491" s="10">
        <v>6</v>
      </c>
      <c r="W491" s="10">
        <v>2</v>
      </c>
      <c r="X491" s="10">
        <v>0.31</v>
      </c>
      <c r="Y491" s="10">
        <v>3</v>
      </c>
      <c r="Z491" s="10">
        <v>0</v>
      </c>
      <c r="AA491" s="10">
        <v>0</v>
      </c>
      <c r="AB491" s="10">
        <v>2</v>
      </c>
      <c r="AC491" s="10">
        <v>0</v>
      </c>
      <c r="AD491" s="12">
        <v>0.5</v>
      </c>
      <c r="AE491" s="11">
        <v>11.811023622047243</v>
      </c>
      <c r="AF491" s="11">
        <v>2.0247469066366701</v>
      </c>
      <c r="AG491" s="11">
        <v>5.0618672665916762</v>
      </c>
      <c r="AH491" s="13">
        <v>1.4666666666666666</v>
      </c>
      <c r="AI491" s="1">
        <v>54</v>
      </c>
      <c r="AJ491" s="1" t="s">
        <v>909</v>
      </c>
      <c r="AK491" s="1" t="s">
        <v>341</v>
      </c>
      <c r="AL491" s="1" t="s">
        <v>330</v>
      </c>
      <c r="AM491" s="1" t="s">
        <v>848</v>
      </c>
      <c r="AN491">
        <v>0.99430979978925182</v>
      </c>
      <c r="AO491">
        <v>73.740427467782254</v>
      </c>
    </row>
    <row r="492" spans="1:41" x14ac:dyDescent="0.3">
      <c r="A492" s="1" t="s">
        <v>15</v>
      </c>
      <c r="B492" s="1" t="s">
        <v>970</v>
      </c>
      <c r="C492" s="1" t="s">
        <v>565</v>
      </c>
      <c r="D492" s="1" t="s">
        <v>52</v>
      </c>
      <c r="E492" s="1" t="s">
        <v>38</v>
      </c>
      <c r="F492" s="1">
        <v>6</v>
      </c>
      <c r="G492" s="1">
        <v>4</v>
      </c>
      <c r="H492" s="1">
        <v>1</v>
      </c>
      <c r="I492" s="1">
        <v>0</v>
      </c>
      <c r="J492" s="1">
        <v>0</v>
      </c>
      <c r="K492" s="1">
        <v>0</v>
      </c>
      <c r="L492" s="2">
        <v>20</v>
      </c>
      <c r="M492" s="1">
        <v>17</v>
      </c>
      <c r="N492" s="1">
        <v>9</v>
      </c>
      <c r="O492" s="1">
        <v>9</v>
      </c>
      <c r="P492" s="1">
        <v>6</v>
      </c>
      <c r="Q492" s="1">
        <v>20</v>
      </c>
      <c r="R492" s="2">
        <v>9</v>
      </c>
      <c r="S492" s="1">
        <v>2</v>
      </c>
      <c r="T492" s="2">
        <v>4.05</v>
      </c>
      <c r="U492" s="2">
        <v>1.1499999999999999</v>
      </c>
      <c r="V492" s="10">
        <v>3</v>
      </c>
      <c r="W492" s="10">
        <v>0</v>
      </c>
      <c r="X492" s="10">
        <v>0.218</v>
      </c>
      <c r="Y492" s="10">
        <v>3</v>
      </c>
      <c r="Z492" s="10">
        <v>2</v>
      </c>
      <c r="AA492" s="10">
        <v>0</v>
      </c>
      <c r="AB492" s="10">
        <v>1</v>
      </c>
      <c r="AC492" s="10">
        <v>0</v>
      </c>
      <c r="AD492" s="12">
        <v>1</v>
      </c>
      <c r="AE492" s="11">
        <v>7.6499999999999995</v>
      </c>
      <c r="AF492" s="11">
        <v>0.9</v>
      </c>
      <c r="AG492" s="11">
        <v>2.6999999999999997</v>
      </c>
      <c r="AH492" s="13">
        <v>3.3333333333333335</v>
      </c>
      <c r="AI492" s="1">
        <v>54</v>
      </c>
      <c r="AJ492" s="1" t="s">
        <v>909</v>
      </c>
      <c r="AK492" s="1" t="s">
        <v>332</v>
      </c>
      <c r="AL492" s="1" t="s">
        <v>330</v>
      </c>
      <c r="AM492" s="1" t="s">
        <v>839</v>
      </c>
      <c r="AN492">
        <v>0.99430979978925182</v>
      </c>
      <c r="AO492">
        <v>141.2903005308618</v>
      </c>
    </row>
    <row r="493" spans="1:41" x14ac:dyDescent="0.3">
      <c r="A493" s="1" t="s">
        <v>15</v>
      </c>
      <c r="B493" s="1" t="s">
        <v>343</v>
      </c>
      <c r="C493" s="1" t="s">
        <v>576</v>
      </c>
      <c r="D493" s="1" t="s">
        <v>52</v>
      </c>
      <c r="E493" s="1" t="s">
        <v>46</v>
      </c>
      <c r="F493" s="1">
        <v>17</v>
      </c>
      <c r="G493" s="1">
        <v>0</v>
      </c>
      <c r="H493" s="1">
        <v>2</v>
      </c>
      <c r="I493" s="1">
        <v>4</v>
      </c>
      <c r="J493" s="1">
        <v>1</v>
      </c>
      <c r="K493" s="1">
        <v>0</v>
      </c>
      <c r="L493" s="2">
        <v>19.329999999999998</v>
      </c>
      <c r="M493" s="1">
        <v>6</v>
      </c>
      <c r="N493" s="1">
        <v>15</v>
      </c>
      <c r="O493" s="1">
        <v>5</v>
      </c>
      <c r="P493" s="1">
        <v>31</v>
      </c>
      <c r="Q493" s="1">
        <v>28</v>
      </c>
      <c r="R493" s="2">
        <v>13.03</v>
      </c>
      <c r="S493" s="1">
        <v>0</v>
      </c>
      <c r="T493" s="2">
        <v>2.33</v>
      </c>
      <c r="U493" s="2">
        <v>1.91</v>
      </c>
      <c r="V493" s="10">
        <v>0</v>
      </c>
      <c r="W493" s="10">
        <v>0</v>
      </c>
      <c r="X493" s="10">
        <v>9.7000000000000003E-2</v>
      </c>
      <c r="Y493" s="10">
        <v>3</v>
      </c>
      <c r="Z493" s="10">
        <v>10</v>
      </c>
      <c r="AA493" s="10">
        <v>0</v>
      </c>
      <c r="AB493" s="10">
        <v>2</v>
      </c>
      <c r="AC493" s="10">
        <v>2</v>
      </c>
      <c r="AD493" s="12">
        <v>0.33333333333333331</v>
      </c>
      <c r="AE493" s="11">
        <v>2.7935851008794623</v>
      </c>
      <c r="AF493" s="11">
        <v>0</v>
      </c>
      <c r="AG493" s="11">
        <v>14.433523021210554</v>
      </c>
      <c r="AH493" s="13">
        <v>0.90322580645161288</v>
      </c>
      <c r="AI493" s="1">
        <v>54</v>
      </c>
      <c r="AJ493" s="1" t="s">
        <v>909</v>
      </c>
      <c r="AK493" s="1" t="s">
        <v>344</v>
      </c>
      <c r="AL493" s="1" t="s">
        <v>330</v>
      </c>
      <c r="AM493" s="1" t="s">
        <v>850</v>
      </c>
      <c r="AN493">
        <v>0.99430979978925182</v>
      </c>
      <c r="AO493">
        <v>245.59043654506019</v>
      </c>
    </row>
    <row r="494" spans="1:41" x14ac:dyDescent="0.3">
      <c r="A494" s="1" t="s">
        <v>15</v>
      </c>
      <c r="B494" s="1" t="s">
        <v>970</v>
      </c>
      <c r="C494" s="1" t="s">
        <v>571</v>
      </c>
      <c r="D494" s="1" t="s">
        <v>37</v>
      </c>
      <c r="E494" s="1" t="s">
        <v>46</v>
      </c>
      <c r="F494" s="1">
        <v>11</v>
      </c>
      <c r="G494" s="1">
        <v>0</v>
      </c>
      <c r="H494" s="1">
        <v>2</v>
      </c>
      <c r="I494" s="1">
        <v>1</v>
      </c>
      <c r="J494" s="1">
        <v>1</v>
      </c>
      <c r="K494" s="1">
        <v>0</v>
      </c>
      <c r="L494" s="2">
        <v>18</v>
      </c>
      <c r="M494" s="1">
        <v>19</v>
      </c>
      <c r="N494" s="1">
        <v>15</v>
      </c>
      <c r="O494" s="1">
        <v>10</v>
      </c>
      <c r="P494" s="1">
        <v>12</v>
      </c>
      <c r="Q494" s="1">
        <v>18</v>
      </c>
      <c r="R494" s="2">
        <v>9</v>
      </c>
      <c r="S494" s="1">
        <v>0</v>
      </c>
      <c r="T494" s="2">
        <v>5</v>
      </c>
      <c r="U494" s="2">
        <v>1.72</v>
      </c>
      <c r="V494" s="10">
        <v>7</v>
      </c>
      <c r="W494" s="10">
        <v>1</v>
      </c>
      <c r="X494" s="10">
        <v>0.26800000000000002</v>
      </c>
      <c r="Y494" s="10">
        <v>3</v>
      </c>
      <c r="Z494" s="10">
        <v>6</v>
      </c>
      <c r="AA494" s="10">
        <v>0</v>
      </c>
      <c r="AB494" s="10">
        <v>0</v>
      </c>
      <c r="AC494" s="10">
        <v>0</v>
      </c>
      <c r="AD494" s="12">
        <v>0.66666666666666663</v>
      </c>
      <c r="AE494" s="11">
        <v>9.5</v>
      </c>
      <c r="AF494" s="11">
        <v>0</v>
      </c>
      <c r="AG494" s="11">
        <v>6</v>
      </c>
      <c r="AH494" s="13">
        <v>1.5</v>
      </c>
      <c r="AI494" s="1">
        <v>54</v>
      </c>
      <c r="AJ494" s="1" t="s">
        <v>909</v>
      </c>
      <c r="AK494" s="1" t="s">
        <v>338</v>
      </c>
      <c r="AL494" s="1" t="s">
        <v>330</v>
      </c>
      <c r="AM494" s="1" t="s">
        <v>845</v>
      </c>
      <c r="AN494">
        <v>0.99430979978925182</v>
      </c>
      <c r="AO494">
        <v>114.44514342999805</v>
      </c>
    </row>
    <row r="495" spans="1:41" x14ac:dyDescent="0.3">
      <c r="A495" s="1" t="s">
        <v>15</v>
      </c>
      <c r="B495" s="1" t="s">
        <v>970</v>
      </c>
      <c r="C495" s="1" t="s">
        <v>569</v>
      </c>
      <c r="D495" s="1" t="s">
        <v>37</v>
      </c>
      <c r="E495" s="1" t="s">
        <v>46</v>
      </c>
      <c r="F495" s="1">
        <v>3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2">
        <v>6</v>
      </c>
      <c r="M495" s="1">
        <v>5</v>
      </c>
      <c r="N495" s="1">
        <v>1</v>
      </c>
      <c r="O495" s="1">
        <v>1</v>
      </c>
      <c r="P495" s="1">
        <v>2</v>
      </c>
      <c r="Q495" s="1">
        <v>6</v>
      </c>
      <c r="R495" s="2">
        <v>9</v>
      </c>
      <c r="S495" s="1">
        <v>0</v>
      </c>
      <c r="T495" s="2">
        <v>1.5</v>
      </c>
      <c r="U495" s="2">
        <v>1.17</v>
      </c>
      <c r="V495" s="10">
        <v>1</v>
      </c>
      <c r="W495" s="10">
        <v>0</v>
      </c>
      <c r="X495" s="10">
        <v>0.217</v>
      </c>
      <c r="Y495" s="10">
        <v>3</v>
      </c>
      <c r="Z495" s="10">
        <v>0</v>
      </c>
      <c r="AA495" s="10">
        <v>0</v>
      </c>
      <c r="AB495" s="10">
        <v>0</v>
      </c>
      <c r="AC495" s="10">
        <v>0</v>
      </c>
      <c r="AD495" s="12">
        <v>1</v>
      </c>
      <c r="AE495" s="11">
        <v>7.5</v>
      </c>
      <c r="AF495" s="11">
        <v>0</v>
      </c>
      <c r="AG495" s="11">
        <v>3</v>
      </c>
      <c r="AH495" s="13">
        <v>3</v>
      </c>
      <c r="AI495" s="1">
        <v>54</v>
      </c>
      <c r="AJ495" s="1" t="s">
        <v>909</v>
      </c>
      <c r="AK495" s="1" t="s">
        <v>336</v>
      </c>
      <c r="AL495" s="1" t="s">
        <v>330</v>
      </c>
      <c r="AM495" s="1" t="s">
        <v>843</v>
      </c>
      <c r="AN495">
        <v>0.99430979978925182</v>
      </c>
      <c r="AO495">
        <v>381.48381143332682</v>
      </c>
    </row>
    <row r="496" spans="1:41" x14ac:dyDescent="0.3">
      <c r="A496" s="1" t="s">
        <v>15</v>
      </c>
      <c r="B496" s="1" t="s">
        <v>35</v>
      </c>
      <c r="C496" s="1" t="s">
        <v>1742</v>
      </c>
      <c r="D496" s="1" t="s">
        <v>37</v>
      </c>
      <c r="E496" s="1" t="s">
        <v>46</v>
      </c>
      <c r="F496" s="1">
        <v>6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2">
        <v>16.329999999999998</v>
      </c>
      <c r="M496" s="1">
        <v>14</v>
      </c>
      <c r="N496" s="1">
        <v>8</v>
      </c>
      <c r="O496" s="1">
        <v>6</v>
      </c>
      <c r="P496" s="1">
        <v>4</v>
      </c>
      <c r="Q496" s="1">
        <v>17</v>
      </c>
      <c r="R496" s="2">
        <v>9.3699999999999992</v>
      </c>
      <c r="S496" s="1">
        <v>1</v>
      </c>
      <c r="T496" s="2">
        <v>3.31</v>
      </c>
      <c r="U496" s="2">
        <v>1.1000000000000001</v>
      </c>
      <c r="V496" s="10">
        <v>3</v>
      </c>
      <c r="W496" s="10">
        <v>0</v>
      </c>
      <c r="X496" s="10">
        <v>0.23300000000000001</v>
      </c>
      <c r="Y496" s="10">
        <v>2</v>
      </c>
      <c r="Z496" s="10">
        <v>0</v>
      </c>
      <c r="AA496" s="10">
        <v>0</v>
      </c>
      <c r="AB496" s="10">
        <v>1</v>
      </c>
      <c r="AC496" s="10">
        <v>1</v>
      </c>
      <c r="AD496" s="12">
        <v>1</v>
      </c>
      <c r="AE496" s="11">
        <v>7.715860379669321</v>
      </c>
      <c r="AF496" s="11">
        <v>0.55113288426209439</v>
      </c>
      <c r="AG496" s="11">
        <v>2.2045315370483776</v>
      </c>
      <c r="AH496" s="13">
        <v>4.25</v>
      </c>
      <c r="AI496" s="1">
        <v>54</v>
      </c>
      <c r="AJ496" s="1" t="s">
        <v>909</v>
      </c>
      <c r="AK496" s="1" t="s">
        <v>1763</v>
      </c>
      <c r="AL496" s="1" t="s">
        <v>330</v>
      </c>
      <c r="AM496" s="1" t="s">
        <v>1764</v>
      </c>
      <c r="AN496">
        <v>0.99430979978925182</v>
      </c>
      <c r="AO496">
        <v>172.87786016616019</v>
      </c>
    </row>
    <row r="497" spans="1:41" x14ac:dyDescent="0.3">
      <c r="A497" s="1" t="s">
        <v>15</v>
      </c>
      <c r="B497" s="1" t="s">
        <v>78</v>
      </c>
      <c r="C497" s="1" t="s">
        <v>1606</v>
      </c>
      <c r="D497" s="1" t="s">
        <v>45</v>
      </c>
      <c r="E497" s="1" t="s">
        <v>46</v>
      </c>
      <c r="F497" s="1">
        <v>8</v>
      </c>
      <c r="G497" s="1">
        <v>0</v>
      </c>
      <c r="H497" s="1">
        <v>0</v>
      </c>
      <c r="I497" s="1">
        <v>1</v>
      </c>
      <c r="J497" s="1">
        <v>1</v>
      </c>
      <c r="K497" s="1">
        <v>0</v>
      </c>
      <c r="L497" s="2">
        <v>11.33</v>
      </c>
      <c r="M497" s="1">
        <v>15</v>
      </c>
      <c r="N497" s="1">
        <v>11</v>
      </c>
      <c r="O497" s="1">
        <v>8</v>
      </c>
      <c r="P497" s="1">
        <v>8</v>
      </c>
      <c r="Q497" s="1">
        <v>12</v>
      </c>
      <c r="R497" s="2">
        <v>9.5299999999999994</v>
      </c>
      <c r="S497" s="1">
        <v>1</v>
      </c>
      <c r="T497" s="2">
        <v>6.35</v>
      </c>
      <c r="U497" s="2">
        <v>2.0299999999999998</v>
      </c>
      <c r="V497" s="10">
        <v>3</v>
      </c>
      <c r="W497" s="10">
        <v>0</v>
      </c>
      <c r="X497" s="10">
        <v>0.3</v>
      </c>
      <c r="Y497" s="10">
        <v>2</v>
      </c>
      <c r="Z497" s="10">
        <v>3</v>
      </c>
      <c r="AA497" s="10">
        <v>0</v>
      </c>
      <c r="AB497" s="10">
        <v>0</v>
      </c>
      <c r="AC497" s="10">
        <v>0</v>
      </c>
      <c r="AD497" s="12">
        <v>0</v>
      </c>
      <c r="AE497" s="11">
        <v>11.915269196822596</v>
      </c>
      <c r="AF497" s="11">
        <v>0.7943512797881731</v>
      </c>
      <c r="AG497" s="11">
        <v>6.3548102383053848</v>
      </c>
      <c r="AH497" s="13">
        <v>1.5</v>
      </c>
      <c r="AI497" s="1">
        <v>54</v>
      </c>
      <c r="AJ497" s="1" t="s">
        <v>909</v>
      </c>
      <c r="AK497" s="1" t="s">
        <v>1609</v>
      </c>
      <c r="AL497" s="1" t="s">
        <v>330</v>
      </c>
      <c r="AM497" s="1" t="s">
        <v>1610</v>
      </c>
      <c r="AN497">
        <v>0.99430979978925182</v>
      </c>
      <c r="AO497">
        <v>90.114286165352794</v>
      </c>
    </row>
    <row r="498" spans="1:41" x14ac:dyDescent="0.3">
      <c r="A498" s="1" t="s">
        <v>15</v>
      </c>
      <c r="B498" s="1" t="s">
        <v>119</v>
      </c>
      <c r="C498" s="1" t="s">
        <v>1689</v>
      </c>
      <c r="D498" s="1" t="s">
        <v>56</v>
      </c>
      <c r="E498" s="1" t="s">
        <v>38</v>
      </c>
      <c r="F498" s="1">
        <v>7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2">
        <v>10.33</v>
      </c>
      <c r="M498" s="1">
        <v>16</v>
      </c>
      <c r="N498" s="1">
        <v>17</v>
      </c>
      <c r="O498" s="1">
        <v>15</v>
      </c>
      <c r="P498" s="1">
        <v>7</v>
      </c>
      <c r="Q498" s="1">
        <v>8</v>
      </c>
      <c r="R498" s="2">
        <v>6.97</v>
      </c>
      <c r="S498" s="1">
        <v>1</v>
      </c>
      <c r="T498" s="2">
        <v>13.06</v>
      </c>
      <c r="U498" s="2">
        <v>2.23</v>
      </c>
      <c r="V498" s="10">
        <v>7</v>
      </c>
      <c r="W498" s="10">
        <v>1</v>
      </c>
      <c r="X498" s="10">
        <v>0.33300000000000002</v>
      </c>
      <c r="Y498" s="10">
        <v>2</v>
      </c>
      <c r="Z498" s="10">
        <v>2</v>
      </c>
      <c r="AA498" s="10">
        <v>0</v>
      </c>
      <c r="AB498" s="10">
        <v>0</v>
      </c>
      <c r="AC498" s="10">
        <v>0</v>
      </c>
      <c r="AD498" s="12">
        <v>0</v>
      </c>
      <c r="AE498" s="11">
        <v>13.939980638915779</v>
      </c>
      <c r="AF498" s="11">
        <v>0.8712487899322362</v>
      </c>
      <c r="AG498" s="11">
        <v>6.0987415295256531</v>
      </c>
      <c r="AH498" s="13">
        <v>1.1428571428571428</v>
      </c>
      <c r="AI498" s="1">
        <v>54</v>
      </c>
      <c r="AJ498" s="1" t="s">
        <v>909</v>
      </c>
      <c r="AK498" s="1" t="s">
        <v>1694</v>
      </c>
      <c r="AL498" s="1" t="s">
        <v>330</v>
      </c>
      <c r="AM498" s="1" t="s">
        <v>1695</v>
      </c>
      <c r="AN498">
        <v>0.99430979978925182</v>
      </c>
      <c r="AO498">
        <v>43.815139138590368</v>
      </c>
    </row>
    <row r="499" spans="1:41" x14ac:dyDescent="0.3">
      <c r="A499" s="1" t="s">
        <v>15</v>
      </c>
      <c r="B499" s="1" t="s">
        <v>166</v>
      </c>
      <c r="C499" s="1" t="s">
        <v>2040</v>
      </c>
      <c r="D499" s="1" t="s">
        <v>37</v>
      </c>
      <c r="E499" s="1" t="s">
        <v>38</v>
      </c>
      <c r="F499" s="1">
        <v>3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2">
        <v>1.67</v>
      </c>
      <c r="M499" s="1">
        <v>3</v>
      </c>
      <c r="N499" s="1">
        <v>4</v>
      </c>
      <c r="O499" s="1">
        <v>4</v>
      </c>
      <c r="P499" s="1">
        <v>3</v>
      </c>
      <c r="Q499" s="1">
        <v>0</v>
      </c>
      <c r="R499" s="2">
        <v>0</v>
      </c>
      <c r="S499" s="1">
        <v>0</v>
      </c>
      <c r="T499" s="2">
        <v>21.6</v>
      </c>
      <c r="U499" s="2">
        <v>3.6</v>
      </c>
      <c r="V499" s="10">
        <v>1</v>
      </c>
      <c r="W499" s="10">
        <v>0</v>
      </c>
      <c r="X499" s="10">
        <v>0.42899999999999999</v>
      </c>
      <c r="Y499" s="10">
        <v>2</v>
      </c>
      <c r="Z499" s="10">
        <v>1</v>
      </c>
      <c r="AA499" s="10">
        <v>0</v>
      </c>
      <c r="AB499" s="10">
        <v>0</v>
      </c>
      <c r="AC499" s="10">
        <v>0</v>
      </c>
      <c r="AD499" s="12">
        <v>0</v>
      </c>
      <c r="AE499" s="11">
        <v>16.167664670658684</v>
      </c>
      <c r="AF499" s="11">
        <v>0</v>
      </c>
      <c r="AG499" s="11">
        <v>16.167664670658684</v>
      </c>
      <c r="AH499" s="13">
        <v>0</v>
      </c>
      <c r="AI499" s="1">
        <v>54</v>
      </c>
      <c r="AJ499" s="1" t="s">
        <v>909</v>
      </c>
      <c r="AK499" s="1" t="s">
        <v>2059</v>
      </c>
      <c r="AL499" s="1" t="s">
        <v>330</v>
      </c>
      <c r="AM499" s="1" t="s">
        <v>2060</v>
      </c>
      <c r="AN499">
        <v>0.99430979978925182</v>
      </c>
      <c r="AO499">
        <v>26.491931349536582</v>
      </c>
    </row>
    <row r="500" spans="1:41" x14ac:dyDescent="0.3">
      <c r="A500" s="1" t="s">
        <v>15</v>
      </c>
      <c r="B500" s="1" t="s">
        <v>970</v>
      </c>
      <c r="C500" s="1" t="s">
        <v>573</v>
      </c>
      <c r="D500" s="1" t="s">
        <v>37</v>
      </c>
      <c r="E500" s="1" t="s">
        <v>38</v>
      </c>
      <c r="F500" s="1">
        <v>3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2">
        <v>3.33</v>
      </c>
      <c r="M500" s="1">
        <v>2</v>
      </c>
      <c r="N500" s="1">
        <v>2</v>
      </c>
      <c r="O500" s="1">
        <v>2</v>
      </c>
      <c r="P500" s="1">
        <v>3</v>
      </c>
      <c r="Q500" s="1">
        <v>3</v>
      </c>
      <c r="R500" s="2">
        <v>8.1</v>
      </c>
      <c r="S500" s="1">
        <v>0</v>
      </c>
      <c r="T500" s="2">
        <v>5.4</v>
      </c>
      <c r="U500" s="2">
        <v>1.5</v>
      </c>
      <c r="V500" s="10">
        <v>0</v>
      </c>
      <c r="W500" s="10">
        <v>0</v>
      </c>
      <c r="X500" s="10">
        <v>0.182</v>
      </c>
      <c r="Y500" s="10">
        <v>2</v>
      </c>
      <c r="Z500" s="10">
        <v>2</v>
      </c>
      <c r="AA500" s="10">
        <v>0</v>
      </c>
      <c r="AB500" s="10">
        <v>0</v>
      </c>
      <c r="AC500" s="10">
        <v>0</v>
      </c>
      <c r="AD500" s="12">
        <v>0</v>
      </c>
      <c r="AE500" s="11">
        <v>5.4054054054054053</v>
      </c>
      <c r="AF500" s="11">
        <v>0</v>
      </c>
      <c r="AG500" s="11">
        <v>8.1081081081081088</v>
      </c>
      <c r="AH500" s="13">
        <v>1</v>
      </c>
      <c r="AI500" s="1">
        <v>54</v>
      </c>
      <c r="AJ500" s="1" t="s">
        <v>909</v>
      </c>
      <c r="AK500" s="1" t="s">
        <v>340</v>
      </c>
      <c r="AL500" s="1" t="s">
        <v>330</v>
      </c>
      <c r="AM500" s="1" t="s">
        <v>847</v>
      </c>
      <c r="AN500">
        <v>0.99430979978925182</v>
      </c>
      <c r="AO500">
        <v>105.96772539814633</v>
      </c>
    </row>
    <row r="501" spans="1:41" x14ac:dyDescent="0.3">
      <c r="A501" s="1" t="s">
        <v>15</v>
      </c>
      <c r="B501" s="1" t="s">
        <v>970</v>
      </c>
      <c r="C501" s="1" t="s">
        <v>575</v>
      </c>
      <c r="D501" s="1" t="s">
        <v>52</v>
      </c>
      <c r="E501" s="1" t="s">
        <v>38</v>
      </c>
      <c r="F501" s="1">
        <v>8</v>
      </c>
      <c r="G501" s="1">
        <v>0</v>
      </c>
      <c r="H501" s="1">
        <v>3</v>
      </c>
      <c r="I501" s="1">
        <v>0</v>
      </c>
      <c r="J501" s="1">
        <v>1</v>
      </c>
      <c r="K501" s="1">
        <v>0</v>
      </c>
      <c r="L501" s="2">
        <v>14</v>
      </c>
      <c r="M501" s="1">
        <v>18</v>
      </c>
      <c r="N501" s="1">
        <v>20</v>
      </c>
      <c r="O501" s="1">
        <v>16</v>
      </c>
      <c r="P501" s="1">
        <v>15</v>
      </c>
      <c r="Q501" s="1">
        <v>15</v>
      </c>
      <c r="R501" s="2">
        <v>9.64</v>
      </c>
      <c r="S501" s="1">
        <v>2</v>
      </c>
      <c r="T501" s="2">
        <v>10.29</v>
      </c>
      <c r="U501" s="2">
        <v>2.36</v>
      </c>
      <c r="V501" s="10">
        <v>4</v>
      </c>
      <c r="W501" s="10">
        <v>0</v>
      </c>
      <c r="X501" s="10">
        <v>0.316</v>
      </c>
      <c r="Y501" s="10">
        <v>2</v>
      </c>
      <c r="Z501" s="10">
        <v>7</v>
      </c>
      <c r="AA501" s="10">
        <v>0</v>
      </c>
      <c r="AB501" s="10">
        <v>0</v>
      </c>
      <c r="AC501" s="10">
        <v>0</v>
      </c>
      <c r="AD501" s="12">
        <v>1</v>
      </c>
      <c r="AE501" s="11">
        <v>11.571428571428573</v>
      </c>
      <c r="AF501" s="11">
        <v>1.2857142857142856</v>
      </c>
      <c r="AG501" s="11">
        <v>9.6428571428571423</v>
      </c>
      <c r="AH501" s="13">
        <v>1</v>
      </c>
      <c r="AI501" s="1">
        <v>54</v>
      </c>
      <c r="AJ501" s="1" t="s">
        <v>909</v>
      </c>
      <c r="AK501" s="1" t="s">
        <v>342</v>
      </c>
      <c r="AL501" s="1" t="s">
        <v>330</v>
      </c>
      <c r="AM501" s="1" t="s">
        <v>849</v>
      </c>
      <c r="AN501">
        <v>0.99430979978925182</v>
      </c>
      <c r="AO501">
        <v>55.609885048589923</v>
      </c>
    </row>
    <row r="502" spans="1:41" x14ac:dyDescent="0.3">
      <c r="A502" s="1" t="s">
        <v>15</v>
      </c>
      <c r="B502" s="1" t="s">
        <v>107</v>
      </c>
      <c r="C502" s="1" t="s">
        <v>893</v>
      </c>
      <c r="D502" s="1" t="s">
        <v>56</v>
      </c>
      <c r="E502" s="1" t="s">
        <v>46</v>
      </c>
      <c r="F502" s="1">
        <v>9</v>
      </c>
      <c r="G502" s="1">
        <v>6</v>
      </c>
      <c r="H502" s="1">
        <v>0</v>
      </c>
      <c r="I502" s="1">
        <v>2</v>
      </c>
      <c r="J502" s="1">
        <v>0</v>
      </c>
      <c r="K502" s="1">
        <v>0</v>
      </c>
      <c r="L502" s="2">
        <v>34.33</v>
      </c>
      <c r="M502" s="1">
        <v>43</v>
      </c>
      <c r="N502" s="1">
        <v>27</v>
      </c>
      <c r="O502" s="1">
        <v>25</v>
      </c>
      <c r="P502" s="1">
        <v>14</v>
      </c>
      <c r="Q502" s="1">
        <v>26</v>
      </c>
      <c r="R502" s="2">
        <v>6.82</v>
      </c>
      <c r="S502" s="1">
        <v>1</v>
      </c>
      <c r="T502" s="2">
        <v>6.55</v>
      </c>
      <c r="U502" s="2">
        <v>1.66</v>
      </c>
      <c r="V502" s="10">
        <v>10</v>
      </c>
      <c r="W502" s="10">
        <v>2</v>
      </c>
      <c r="X502" s="10">
        <v>0.309</v>
      </c>
      <c r="Y502" s="10">
        <v>1</v>
      </c>
      <c r="Z502" s="10">
        <v>2</v>
      </c>
      <c r="AA502" s="10">
        <v>0</v>
      </c>
      <c r="AB502" s="10">
        <v>4</v>
      </c>
      <c r="AC502" s="10">
        <v>0</v>
      </c>
      <c r="AD502" s="12">
        <v>0</v>
      </c>
      <c r="AE502" s="11">
        <v>11.272939120302944</v>
      </c>
      <c r="AF502" s="11">
        <v>0.26216137489076613</v>
      </c>
      <c r="AG502" s="11">
        <v>3.6702592484707255</v>
      </c>
      <c r="AH502" s="13">
        <v>1.8571428571428572</v>
      </c>
      <c r="AI502" s="1">
        <v>54</v>
      </c>
      <c r="AJ502" s="1" t="s">
        <v>909</v>
      </c>
      <c r="AK502" s="1" t="s">
        <v>892</v>
      </c>
      <c r="AL502" s="1" t="s">
        <v>330</v>
      </c>
      <c r="AM502" s="1" t="s">
        <v>894</v>
      </c>
      <c r="AN502">
        <v>0.99430979978925182</v>
      </c>
      <c r="AO502">
        <v>87.362704908395457</v>
      </c>
    </row>
    <row r="503" spans="1:41" x14ac:dyDescent="0.3">
      <c r="A503" s="1" t="s">
        <v>15</v>
      </c>
      <c r="B503" s="1" t="s">
        <v>41</v>
      </c>
      <c r="C503" s="1" t="s">
        <v>1622</v>
      </c>
      <c r="D503" s="1" t="s">
        <v>52</v>
      </c>
      <c r="E503" s="1" t="s">
        <v>154</v>
      </c>
      <c r="F503" s="1">
        <v>2</v>
      </c>
      <c r="G503" s="1">
        <v>0</v>
      </c>
      <c r="H503" s="1">
        <v>0</v>
      </c>
      <c r="I503" s="1">
        <v>1</v>
      </c>
      <c r="J503" s="1">
        <v>0</v>
      </c>
      <c r="K503" s="1">
        <v>0</v>
      </c>
      <c r="L503" s="2">
        <v>3</v>
      </c>
      <c r="M503" s="1">
        <v>6</v>
      </c>
      <c r="N503" s="1">
        <v>5</v>
      </c>
      <c r="O503" s="1">
        <v>4</v>
      </c>
      <c r="P503" s="1">
        <v>3</v>
      </c>
      <c r="Q503" s="1">
        <v>2</v>
      </c>
      <c r="R503" s="2">
        <v>6</v>
      </c>
      <c r="S503" s="1">
        <v>0</v>
      </c>
      <c r="T503" s="2">
        <v>12</v>
      </c>
      <c r="U503" s="2">
        <v>3</v>
      </c>
      <c r="V503" s="10">
        <v>1</v>
      </c>
      <c r="W503" s="10">
        <v>1</v>
      </c>
      <c r="X503" s="10">
        <v>0.42899999999999999</v>
      </c>
      <c r="Y503" s="10">
        <v>1</v>
      </c>
      <c r="Z503" s="10">
        <v>0</v>
      </c>
      <c r="AA503" s="10">
        <v>0</v>
      </c>
      <c r="AB503" s="10">
        <v>0</v>
      </c>
      <c r="AC503" s="10">
        <v>0</v>
      </c>
      <c r="AD503" s="12">
        <v>0</v>
      </c>
      <c r="AE503" s="11">
        <v>18</v>
      </c>
      <c r="AF503" s="11">
        <v>0</v>
      </c>
      <c r="AG503" s="11">
        <v>9</v>
      </c>
      <c r="AH503" s="13">
        <v>0.66666666666666663</v>
      </c>
      <c r="AI503" s="1">
        <v>54</v>
      </c>
      <c r="AJ503" s="1" t="s">
        <v>909</v>
      </c>
      <c r="AK503" s="1" t="s">
        <v>1635</v>
      </c>
      <c r="AL503" s="1" t="s">
        <v>330</v>
      </c>
      <c r="AM503" s="1" t="s">
        <v>1636</v>
      </c>
      <c r="AN503">
        <v>0.99430979978925182</v>
      </c>
      <c r="AO503">
        <v>47.685476429165853</v>
      </c>
    </row>
    <row r="504" spans="1:41" x14ac:dyDescent="0.3">
      <c r="A504" s="1" t="s">
        <v>15</v>
      </c>
      <c r="B504" s="1" t="s">
        <v>85</v>
      </c>
      <c r="C504" s="1" t="s">
        <v>1998</v>
      </c>
      <c r="D504" s="1" t="s">
        <v>37</v>
      </c>
      <c r="E504" s="1" t="s">
        <v>46</v>
      </c>
      <c r="F504" s="1">
        <v>3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2">
        <v>4</v>
      </c>
      <c r="M504" s="1">
        <v>2</v>
      </c>
      <c r="N504" s="1">
        <v>2</v>
      </c>
      <c r="O504" s="1">
        <v>2</v>
      </c>
      <c r="P504" s="1">
        <v>4</v>
      </c>
      <c r="Q504" s="1">
        <v>4</v>
      </c>
      <c r="R504" s="2">
        <v>9</v>
      </c>
      <c r="S504" s="1">
        <v>0</v>
      </c>
      <c r="T504" s="2">
        <v>4.5</v>
      </c>
      <c r="U504" s="2">
        <v>1.5</v>
      </c>
      <c r="V504" s="10">
        <v>0</v>
      </c>
      <c r="W504" s="10">
        <v>0</v>
      </c>
      <c r="X504" s="10">
        <v>0.14299999999999999</v>
      </c>
      <c r="Y504" s="10">
        <v>1</v>
      </c>
      <c r="Z504" s="10">
        <v>1</v>
      </c>
      <c r="AA504" s="10">
        <v>0</v>
      </c>
      <c r="AB504" s="10">
        <v>0</v>
      </c>
      <c r="AC504" s="10">
        <v>0</v>
      </c>
      <c r="AD504" s="12">
        <v>0</v>
      </c>
      <c r="AE504" s="11">
        <v>4.5</v>
      </c>
      <c r="AF504" s="11">
        <v>0</v>
      </c>
      <c r="AG504" s="11">
        <v>9</v>
      </c>
      <c r="AH504" s="13">
        <v>1</v>
      </c>
      <c r="AI504" s="1">
        <v>54</v>
      </c>
      <c r="AJ504" s="1" t="s">
        <v>909</v>
      </c>
      <c r="AK504" s="1" t="s">
        <v>2015</v>
      </c>
      <c r="AL504" s="1" t="s">
        <v>330</v>
      </c>
      <c r="AM504" s="1" t="s">
        <v>2016</v>
      </c>
      <c r="AN504">
        <v>0.99430979978925182</v>
      </c>
      <c r="AO504">
        <v>127.1612704777756</v>
      </c>
    </row>
    <row r="505" spans="1:41" x14ac:dyDescent="0.3">
      <c r="A505" s="1" t="s">
        <v>15</v>
      </c>
      <c r="B505" s="1" t="s">
        <v>111</v>
      </c>
      <c r="C505" s="1" t="s">
        <v>1624</v>
      </c>
      <c r="D505" s="1" t="s">
        <v>56</v>
      </c>
      <c r="E505" s="1" t="s">
        <v>60</v>
      </c>
      <c r="F505" s="1">
        <v>1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2">
        <v>1</v>
      </c>
      <c r="M505" s="1">
        <v>3</v>
      </c>
      <c r="N505" s="1">
        <v>3</v>
      </c>
      <c r="O505" s="1">
        <v>3</v>
      </c>
      <c r="P505" s="1">
        <v>0</v>
      </c>
      <c r="Q505" s="1">
        <v>0</v>
      </c>
      <c r="R505" s="2">
        <v>0</v>
      </c>
      <c r="S505" s="1">
        <v>0</v>
      </c>
      <c r="T505" s="2">
        <v>27</v>
      </c>
      <c r="U505" s="2">
        <v>3</v>
      </c>
      <c r="V505" s="10">
        <v>1</v>
      </c>
      <c r="W505" s="10">
        <v>0</v>
      </c>
      <c r="X505" s="10">
        <v>0.6</v>
      </c>
      <c r="Y505" s="10">
        <v>1</v>
      </c>
      <c r="Z505" s="10">
        <v>0</v>
      </c>
      <c r="AA505" s="10">
        <v>0</v>
      </c>
      <c r="AB505" s="10">
        <v>1</v>
      </c>
      <c r="AC505" s="10">
        <v>0</v>
      </c>
      <c r="AD505" s="12">
        <v>0</v>
      </c>
      <c r="AE505" s="11">
        <v>27</v>
      </c>
      <c r="AF505" s="11">
        <v>0</v>
      </c>
      <c r="AG505" s="11">
        <v>0</v>
      </c>
      <c r="AH505" s="13" t="e">
        <v>#NUM!</v>
      </c>
      <c r="AI505" s="1">
        <v>54</v>
      </c>
      <c r="AJ505" s="1" t="s">
        <v>909</v>
      </c>
      <c r="AK505" s="1" t="s">
        <v>1637</v>
      </c>
      <c r="AL505" s="1" t="s">
        <v>330</v>
      </c>
      <c r="AM505" s="1" t="s">
        <v>1638</v>
      </c>
      <c r="AN505">
        <v>0.99430979978925182</v>
      </c>
      <c r="AO505">
        <v>21.193545079629271</v>
      </c>
    </row>
    <row r="506" spans="1:41" x14ac:dyDescent="0.3">
      <c r="A506" s="1" t="s">
        <v>15</v>
      </c>
      <c r="B506" s="1" t="s">
        <v>168</v>
      </c>
      <c r="C506" s="1" t="s">
        <v>1707</v>
      </c>
      <c r="D506" s="1" t="s">
        <v>56</v>
      </c>
      <c r="E506" s="1" t="s">
        <v>46</v>
      </c>
      <c r="F506" s="1">
        <v>5</v>
      </c>
      <c r="G506" s="1">
        <v>0</v>
      </c>
      <c r="H506" s="1">
        <v>1</v>
      </c>
      <c r="I506" s="1">
        <v>1</v>
      </c>
      <c r="J506" s="1">
        <v>0</v>
      </c>
      <c r="K506" s="1">
        <v>0</v>
      </c>
      <c r="L506" s="2">
        <v>6.67</v>
      </c>
      <c r="M506" s="1">
        <v>8</v>
      </c>
      <c r="N506" s="1">
        <v>4</v>
      </c>
      <c r="O506" s="1">
        <v>4</v>
      </c>
      <c r="P506" s="1">
        <v>4</v>
      </c>
      <c r="Q506" s="1">
        <v>5</v>
      </c>
      <c r="R506" s="2">
        <v>6.75</v>
      </c>
      <c r="S506" s="1">
        <v>0</v>
      </c>
      <c r="T506" s="2">
        <v>5.4</v>
      </c>
      <c r="U506" s="2">
        <v>1.8</v>
      </c>
      <c r="V506" s="10">
        <v>2</v>
      </c>
      <c r="W506" s="10">
        <v>0</v>
      </c>
      <c r="X506" s="10">
        <v>0.29599999999999999</v>
      </c>
      <c r="Y506" s="10">
        <v>1</v>
      </c>
      <c r="Z506" s="10">
        <v>0</v>
      </c>
      <c r="AA506" s="10">
        <v>0</v>
      </c>
      <c r="AB506" s="10">
        <v>0</v>
      </c>
      <c r="AC506" s="10">
        <v>0</v>
      </c>
      <c r="AD506" s="12">
        <v>0.5</v>
      </c>
      <c r="AE506" s="11">
        <v>10.794602698650674</v>
      </c>
      <c r="AF506" s="11">
        <v>0</v>
      </c>
      <c r="AG506" s="11">
        <v>5.3973013493253372</v>
      </c>
      <c r="AH506" s="13">
        <v>1.25</v>
      </c>
      <c r="AI506" s="1">
        <v>54</v>
      </c>
      <c r="AJ506" s="1" t="s">
        <v>909</v>
      </c>
      <c r="AK506" s="1" t="s">
        <v>1719</v>
      </c>
      <c r="AL506" s="1" t="s">
        <v>330</v>
      </c>
      <c r="AM506" s="1" t="s">
        <v>1720</v>
      </c>
      <c r="AN506">
        <v>0.99430979978925182</v>
      </c>
      <c r="AO506">
        <v>105.96772539814633</v>
      </c>
    </row>
    <row r="507" spans="1:41" x14ac:dyDescent="0.3">
      <c r="A507" s="1" t="s">
        <v>15</v>
      </c>
      <c r="B507" s="1" t="s">
        <v>970</v>
      </c>
      <c r="C507" s="1" t="s">
        <v>564</v>
      </c>
      <c r="D507" s="1" t="s">
        <v>52</v>
      </c>
      <c r="E507" s="1" t="s">
        <v>46</v>
      </c>
      <c r="F507" s="1">
        <v>4</v>
      </c>
      <c r="G507" s="1">
        <v>3</v>
      </c>
      <c r="H507" s="1">
        <v>2</v>
      </c>
      <c r="I507" s="1">
        <v>1</v>
      </c>
      <c r="J507" s="1">
        <v>0</v>
      </c>
      <c r="K507" s="1">
        <v>0</v>
      </c>
      <c r="L507" s="2">
        <v>13.67</v>
      </c>
      <c r="M507" s="1">
        <v>16</v>
      </c>
      <c r="N507" s="1">
        <v>6</v>
      </c>
      <c r="O507" s="1">
        <v>6</v>
      </c>
      <c r="P507" s="1">
        <v>6</v>
      </c>
      <c r="Q507" s="1">
        <v>12</v>
      </c>
      <c r="R507" s="2">
        <v>7.9</v>
      </c>
      <c r="S507" s="1">
        <v>0</v>
      </c>
      <c r="T507" s="2">
        <v>3.95</v>
      </c>
      <c r="U507" s="2">
        <v>1.61</v>
      </c>
      <c r="V507" s="10">
        <v>2</v>
      </c>
      <c r="W507" s="10">
        <v>0</v>
      </c>
      <c r="X507" s="10">
        <v>0.314</v>
      </c>
      <c r="Y507" s="10">
        <v>1</v>
      </c>
      <c r="Z507" s="10">
        <v>3</v>
      </c>
      <c r="AA507" s="10">
        <v>0</v>
      </c>
      <c r="AB507" s="10">
        <v>1</v>
      </c>
      <c r="AC507" s="10">
        <v>0</v>
      </c>
      <c r="AD507" s="12">
        <v>0.66666666666666663</v>
      </c>
      <c r="AE507" s="11">
        <v>10.534016093635698</v>
      </c>
      <c r="AF507" s="11">
        <v>0</v>
      </c>
      <c r="AG507" s="11">
        <v>3.9502560351133873</v>
      </c>
      <c r="AH507" s="13">
        <v>2</v>
      </c>
      <c r="AI507" s="1">
        <v>54</v>
      </c>
      <c r="AJ507" s="1" t="s">
        <v>909</v>
      </c>
      <c r="AK507" s="1" t="s">
        <v>331</v>
      </c>
      <c r="AL507" s="1" t="s">
        <v>330</v>
      </c>
      <c r="AM507" s="1" t="s">
        <v>838</v>
      </c>
      <c r="AN507">
        <v>0.99430979978925182</v>
      </c>
      <c r="AO507">
        <v>144.8672701645545</v>
      </c>
    </row>
    <row r="508" spans="1:41" x14ac:dyDescent="0.3">
      <c r="A508" s="1" t="s">
        <v>15</v>
      </c>
      <c r="B508" s="1" t="s">
        <v>970</v>
      </c>
      <c r="C508" s="1" t="s">
        <v>570</v>
      </c>
      <c r="D508" s="1" t="s">
        <v>52</v>
      </c>
      <c r="E508" s="1" t="s">
        <v>46</v>
      </c>
      <c r="F508" s="1">
        <v>9</v>
      </c>
      <c r="G508" s="1">
        <v>0</v>
      </c>
      <c r="H508" s="1">
        <v>3</v>
      </c>
      <c r="I508" s="1">
        <v>0</v>
      </c>
      <c r="J508" s="1">
        <v>3</v>
      </c>
      <c r="K508" s="1">
        <v>0</v>
      </c>
      <c r="L508" s="2">
        <v>12.33</v>
      </c>
      <c r="M508" s="1">
        <v>9</v>
      </c>
      <c r="N508" s="1">
        <v>5</v>
      </c>
      <c r="O508" s="1">
        <v>4</v>
      </c>
      <c r="P508" s="1">
        <v>2</v>
      </c>
      <c r="Q508" s="1">
        <v>11</v>
      </c>
      <c r="R508" s="2">
        <v>8.0299999999999994</v>
      </c>
      <c r="S508" s="1">
        <v>1</v>
      </c>
      <c r="T508" s="2">
        <v>2.92</v>
      </c>
      <c r="U508" s="2">
        <v>0.89</v>
      </c>
      <c r="V508" s="10">
        <v>3</v>
      </c>
      <c r="W508" s="10">
        <v>0</v>
      </c>
      <c r="X508" s="10">
        <v>0.20899999999999999</v>
      </c>
      <c r="Y508" s="10">
        <v>1</v>
      </c>
      <c r="Z508" s="10">
        <v>1</v>
      </c>
      <c r="AA508" s="10">
        <v>0</v>
      </c>
      <c r="AB508" s="10">
        <v>0</v>
      </c>
      <c r="AC508" s="10">
        <v>1</v>
      </c>
      <c r="AD508" s="12">
        <v>1</v>
      </c>
      <c r="AE508" s="11">
        <v>6.5693430656934311</v>
      </c>
      <c r="AF508" s="11">
        <v>0.72992700729927007</v>
      </c>
      <c r="AG508" s="11">
        <v>1.4598540145985401</v>
      </c>
      <c r="AH508" s="13">
        <v>5.5</v>
      </c>
      <c r="AI508" s="1">
        <v>54</v>
      </c>
      <c r="AJ508" s="1" t="s">
        <v>909</v>
      </c>
      <c r="AK508" s="1" t="s">
        <v>337</v>
      </c>
      <c r="AL508" s="1" t="s">
        <v>330</v>
      </c>
      <c r="AM508" s="1" t="s">
        <v>844</v>
      </c>
      <c r="AN508">
        <v>0.99430979978925182</v>
      </c>
      <c r="AO508">
        <v>195.96771135273639</v>
      </c>
    </row>
    <row r="509" spans="1:41" x14ac:dyDescent="0.3">
      <c r="A509" s="1" t="s">
        <v>15</v>
      </c>
      <c r="B509" s="1" t="s">
        <v>105</v>
      </c>
      <c r="C509" s="1" t="s">
        <v>1811</v>
      </c>
      <c r="D509" s="1" t="s">
        <v>52</v>
      </c>
      <c r="E509" s="1" t="s">
        <v>46</v>
      </c>
      <c r="F509" s="1">
        <v>6</v>
      </c>
      <c r="G509" s="1">
        <v>0</v>
      </c>
      <c r="H509" s="1">
        <v>2</v>
      </c>
      <c r="I509" s="1">
        <v>1</v>
      </c>
      <c r="J509" s="1">
        <v>1</v>
      </c>
      <c r="K509" s="1">
        <v>0</v>
      </c>
      <c r="L509" s="2">
        <v>5.67</v>
      </c>
      <c r="M509" s="1">
        <v>7</v>
      </c>
      <c r="N509" s="1">
        <v>1</v>
      </c>
      <c r="O509" s="1">
        <v>1</v>
      </c>
      <c r="P509" s="1">
        <v>5</v>
      </c>
      <c r="Q509" s="1">
        <v>6</v>
      </c>
      <c r="R509" s="2">
        <v>9.5299999999999994</v>
      </c>
      <c r="S509" s="1">
        <v>0</v>
      </c>
      <c r="T509" s="2">
        <v>1.59</v>
      </c>
      <c r="U509" s="2">
        <v>2.12</v>
      </c>
      <c r="V509" s="10">
        <v>0</v>
      </c>
      <c r="W509" s="10">
        <v>0</v>
      </c>
      <c r="X509" s="10">
        <v>0.30399999999999999</v>
      </c>
      <c r="Y509" s="10">
        <v>1</v>
      </c>
      <c r="Z509" s="10">
        <v>0</v>
      </c>
      <c r="AA509" s="10">
        <v>0</v>
      </c>
      <c r="AB509" s="10">
        <v>0</v>
      </c>
      <c r="AC509" s="10">
        <v>0</v>
      </c>
      <c r="AD509" s="12">
        <v>0.66666666666666663</v>
      </c>
      <c r="AE509" s="11">
        <v>11.111111111111111</v>
      </c>
      <c r="AF509" s="11">
        <v>0</v>
      </c>
      <c r="AG509" s="11">
        <v>7.9365079365079367</v>
      </c>
      <c r="AH509" s="13">
        <v>1.2</v>
      </c>
      <c r="AI509" s="1">
        <v>54</v>
      </c>
      <c r="AJ509" s="1" t="s">
        <v>909</v>
      </c>
      <c r="AK509" s="1" t="s">
        <v>1837</v>
      </c>
      <c r="AL509" s="1" t="s">
        <v>330</v>
      </c>
      <c r="AM509" s="1" t="s">
        <v>1838</v>
      </c>
      <c r="AN509">
        <v>0.99430979978925182</v>
      </c>
      <c r="AO509">
        <v>359.89038814464794</v>
      </c>
    </row>
    <row r="510" spans="1:41" x14ac:dyDescent="0.3">
      <c r="A510" s="1" t="s">
        <v>15</v>
      </c>
      <c r="B510" s="1" t="s">
        <v>62</v>
      </c>
      <c r="C510" s="1" t="s">
        <v>2000</v>
      </c>
      <c r="D510" s="1" t="s">
        <v>56</v>
      </c>
      <c r="E510" s="1" t="s">
        <v>46</v>
      </c>
      <c r="F510" s="1">
        <v>3</v>
      </c>
      <c r="G510" s="1">
        <v>0</v>
      </c>
      <c r="H510" s="1">
        <v>1</v>
      </c>
      <c r="I510" s="1">
        <v>0</v>
      </c>
      <c r="J510" s="1">
        <v>1</v>
      </c>
      <c r="K510" s="1">
        <v>0</v>
      </c>
      <c r="L510" s="2">
        <v>8.33</v>
      </c>
      <c r="M510" s="1">
        <v>2</v>
      </c>
      <c r="N510" s="1">
        <v>1</v>
      </c>
      <c r="O510" s="1">
        <v>1</v>
      </c>
      <c r="P510" s="1">
        <v>2</v>
      </c>
      <c r="Q510" s="1">
        <v>6</v>
      </c>
      <c r="R510" s="2">
        <v>6.48</v>
      </c>
      <c r="S510" s="1">
        <v>0</v>
      </c>
      <c r="T510" s="2">
        <v>1.08</v>
      </c>
      <c r="U510" s="2">
        <v>0.48</v>
      </c>
      <c r="V510" s="10">
        <v>0</v>
      </c>
      <c r="W510" s="10">
        <v>0</v>
      </c>
      <c r="X510" s="10">
        <v>7.3999999999999996E-2</v>
      </c>
      <c r="Y510" s="10">
        <v>1</v>
      </c>
      <c r="Z510" s="10">
        <v>0</v>
      </c>
      <c r="AA510" s="10">
        <v>0</v>
      </c>
      <c r="AB510" s="10">
        <v>0</v>
      </c>
      <c r="AC510" s="10">
        <v>0</v>
      </c>
      <c r="AD510" s="12">
        <v>1</v>
      </c>
      <c r="AE510" s="11">
        <v>2.1608643457382954</v>
      </c>
      <c r="AF510" s="11">
        <v>0</v>
      </c>
      <c r="AG510" s="11">
        <v>2.1608643457382954</v>
      </c>
      <c r="AH510" s="13">
        <v>3</v>
      </c>
      <c r="AI510" s="1">
        <v>54</v>
      </c>
      <c r="AJ510" s="1" t="s">
        <v>909</v>
      </c>
      <c r="AK510" s="1" t="s">
        <v>2017</v>
      </c>
      <c r="AL510" s="1" t="s">
        <v>330</v>
      </c>
      <c r="AM510" s="1" t="s">
        <v>2018</v>
      </c>
      <c r="AN510">
        <v>0.99430979978925182</v>
      </c>
      <c r="AO510">
        <v>529.83862699073165</v>
      </c>
    </row>
    <row r="511" spans="1:41" x14ac:dyDescent="0.3">
      <c r="A511" s="1" t="s">
        <v>15</v>
      </c>
      <c r="B511" s="1" t="s">
        <v>970</v>
      </c>
      <c r="C511" s="1" t="s">
        <v>2227</v>
      </c>
      <c r="D511" s="1" t="s">
        <v>56</v>
      </c>
      <c r="E511" s="1" t="s">
        <v>46</v>
      </c>
      <c r="F511" s="1">
        <v>1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2">
        <v>1.67</v>
      </c>
      <c r="M511" s="1">
        <v>4</v>
      </c>
      <c r="N511" s="1">
        <v>4</v>
      </c>
      <c r="O511" s="1">
        <v>4</v>
      </c>
      <c r="P511" s="1">
        <v>2</v>
      </c>
      <c r="Q511" s="1">
        <v>2</v>
      </c>
      <c r="R511" s="2">
        <v>10.8</v>
      </c>
      <c r="S511" s="1">
        <v>0</v>
      </c>
      <c r="T511" s="2">
        <v>21.6</v>
      </c>
      <c r="U511" s="2">
        <v>3.6</v>
      </c>
      <c r="V511" s="10">
        <v>2</v>
      </c>
      <c r="W511" s="10">
        <v>0</v>
      </c>
      <c r="X511" s="10">
        <v>0.5</v>
      </c>
      <c r="Y511" s="10">
        <v>1</v>
      </c>
      <c r="Z511" s="10">
        <v>0</v>
      </c>
      <c r="AA511" s="10">
        <v>0</v>
      </c>
      <c r="AB511" s="10">
        <v>0</v>
      </c>
      <c r="AC511" s="10">
        <v>0</v>
      </c>
      <c r="AD511" s="12">
        <v>0</v>
      </c>
      <c r="AE511" s="11">
        <v>21.556886227544911</v>
      </c>
      <c r="AF511" s="11">
        <v>0</v>
      </c>
      <c r="AG511" s="11">
        <v>10.778443113772456</v>
      </c>
      <c r="AH511" s="13">
        <v>1</v>
      </c>
      <c r="AI511" s="1">
        <v>54</v>
      </c>
      <c r="AJ511" s="1" t="s">
        <v>909</v>
      </c>
      <c r="AK511" s="1" t="s">
        <v>2235</v>
      </c>
      <c r="AL511" s="1" t="s">
        <v>330</v>
      </c>
      <c r="AM511" s="1" t="s">
        <v>2236</v>
      </c>
      <c r="AN511">
        <v>0.99430979978925182</v>
      </c>
      <c r="AO511">
        <v>26.491931349536582</v>
      </c>
    </row>
    <row r="512" spans="1:41" x14ac:dyDescent="0.3">
      <c r="A512" s="1" t="s">
        <v>15</v>
      </c>
      <c r="B512" s="1" t="s">
        <v>54</v>
      </c>
      <c r="C512" s="1" t="s">
        <v>2260</v>
      </c>
      <c r="D512" s="1" t="s">
        <v>37</v>
      </c>
      <c r="E512" s="1" t="s">
        <v>46</v>
      </c>
      <c r="F512" s="1">
        <v>1</v>
      </c>
      <c r="G512" s="1">
        <v>1</v>
      </c>
      <c r="H512" s="1">
        <v>0</v>
      </c>
      <c r="I512" s="1">
        <v>0</v>
      </c>
      <c r="J512" s="1">
        <v>0</v>
      </c>
      <c r="K512" s="1">
        <v>0</v>
      </c>
      <c r="L512" s="2">
        <v>2</v>
      </c>
      <c r="M512" s="1">
        <v>1</v>
      </c>
      <c r="N512" s="1">
        <v>0</v>
      </c>
      <c r="O512" s="1">
        <v>0</v>
      </c>
      <c r="P512" s="1">
        <v>1</v>
      </c>
      <c r="Q512" s="1">
        <v>2</v>
      </c>
      <c r="R512" s="2">
        <v>9</v>
      </c>
      <c r="S512" s="1">
        <v>0</v>
      </c>
      <c r="T512" s="2">
        <v>0</v>
      </c>
      <c r="U512" s="2">
        <v>1</v>
      </c>
      <c r="V512" s="10">
        <v>0</v>
      </c>
      <c r="W512" s="10">
        <v>0</v>
      </c>
      <c r="X512" s="10">
        <v>0.16700000000000001</v>
      </c>
      <c r="Y512" s="10">
        <v>0</v>
      </c>
      <c r="Z512" s="10">
        <v>0</v>
      </c>
      <c r="AA512" s="10">
        <v>0</v>
      </c>
      <c r="AB512" s="10">
        <v>0</v>
      </c>
      <c r="AC512" s="10">
        <v>0</v>
      </c>
      <c r="AD512" s="12">
        <v>0</v>
      </c>
      <c r="AE512" s="11">
        <v>4.5</v>
      </c>
      <c r="AF512" s="11">
        <v>0</v>
      </c>
      <c r="AG512" s="11">
        <v>4.5</v>
      </c>
      <c r="AH512" s="13">
        <v>2</v>
      </c>
      <c r="AI512" s="1">
        <v>54</v>
      </c>
      <c r="AJ512" s="1" t="s">
        <v>909</v>
      </c>
      <c r="AK512" s="1" t="s">
        <v>2265</v>
      </c>
      <c r="AL512" s="1" t="s">
        <v>330</v>
      </c>
      <c r="AM512" s="1" t="s">
        <v>2266</v>
      </c>
      <c r="AN512">
        <v>0.99430979978925182</v>
      </c>
      <c r="AO512">
        <v>1500</v>
      </c>
    </row>
    <row r="513" spans="1:41" x14ac:dyDescent="0.3">
      <c r="A513" s="1" t="s">
        <v>15</v>
      </c>
      <c r="B513" s="1" t="s">
        <v>970</v>
      </c>
      <c r="C513" s="1" t="s">
        <v>567</v>
      </c>
      <c r="D513" s="1" t="s">
        <v>56</v>
      </c>
      <c r="E513" s="1" t="s">
        <v>38</v>
      </c>
      <c r="F513" s="1">
        <v>4</v>
      </c>
      <c r="G513" s="1">
        <v>3</v>
      </c>
      <c r="H513" s="1">
        <v>0</v>
      </c>
      <c r="I513" s="1">
        <v>0</v>
      </c>
      <c r="J513" s="1">
        <v>0</v>
      </c>
      <c r="K513" s="1">
        <v>0</v>
      </c>
      <c r="L513" s="2">
        <v>12</v>
      </c>
      <c r="M513" s="1">
        <v>8</v>
      </c>
      <c r="N513" s="1">
        <v>4</v>
      </c>
      <c r="O513" s="1">
        <v>4</v>
      </c>
      <c r="P513" s="1">
        <v>2</v>
      </c>
      <c r="Q513" s="1">
        <v>23</v>
      </c>
      <c r="R513" s="2">
        <v>17.25</v>
      </c>
      <c r="S513" s="1">
        <v>0</v>
      </c>
      <c r="T513" s="2">
        <v>3</v>
      </c>
      <c r="U513" s="2">
        <v>0.83</v>
      </c>
      <c r="V513" s="10">
        <v>1</v>
      </c>
      <c r="W513" s="10">
        <v>1</v>
      </c>
      <c r="X513" s="10">
        <v>0.182</v>
      </c>
      <c r="Y513" s="10">
        <v>0</v>
      </c>
      <c r="Z513" s="10">
        <v>3</v>
      </c>
      <c r="AA513" s="10">
        <v>3</v>
      </c>
      <c r="AB513" s="10">
        <v>0</v>
      </c>
      <c r="AC513" s="10">
        <v>0</v>
      </c>
      <c r="AD513" s="12">
        <v>0</v>
      </c>
      <c r="AE513" s="11">
        <v>6</v>
      </c>
      <c r="AF513" s="11">
        <v>0</v>
      </c>
      <c r="AG513" s="11">
        <v>1.5</v>
      </c>
      <c r="AH513" s="13">
        <v>11.5</v>
      </c>
      <c r="AI513" s="1">
        <v>54</v>
      </c>
      <c r="AJ513" s="1" t="s">
        <v>909</v>
      </c>
      <c r="AK513" s="1" t="s">
        <v>334</v>
      </c>
      <c r="AL513" s="1" t="s">
        <v>330</v>
      </c>
      <c r="AM513" s="1" t="s">
        <v>841</v>
      </c>
      <c r="AN513">
        <v>0.99430979978925182</v>
      </c>
      <c r="AO513">
        <v>190.74190571666341</v>
      </c>
    </row>
    <row r="514" spans="1:41" x14ac:dyDescent="0.3">
      <c r="A514" s="1" t="s">
        <v>15</v>
      </c>
      <c r="B514" s="1" t="s">
        <v>83</v>
      </c>
      <c r="C514" s="1" t="s">
        <v>1961</v>
      </c>
      <c r="D514" s="1" t="s">
        <v>37</v>
      </c>
      <c r="E514" s="1" t="s">
        <v>46</v>
      </c>
      <c r="F514" s="1">
        <v>2</v>
      </c>
      <c r="G514" s="1">
        <v>0</v>
      </c>
      <c r="H514" s="1">
        <v>0</v>
      </c>
      <c r="I514" s="1">
        <v>0</v>
      </c>
      <c r="J514" s="1">
        <v>1</v>
      </c>
      <c r="K514" s="1">
        <v>0</v>
      </c>
      <c r="L514" s="2">
        <v>2.67</v>
      </c>
      <c r="M514" s="1">
        <v>0</v>
      </c>
      <c r="N514" s="1">
        <v>0</v>
      </c>
      <c r="O514" s="1">
        <v>0</v>
      </c>
      <c r="P514" s="1">
        <v>1</v>
      </c>
      <c r="Q514" s="1">
        <v>3</v>
      </c>
      <c r="R514" s="2">
        <v>10.130000000000001</v>
      </c>
      <c r="S514" s="1">
        <v>0</v>
      </c>
      <c r="T514" s="2">
        <v>0</v>
      </c>
      <c r="U514" s="2">
        <v>0.38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2">
        <v>0</v>
      </c>
      <c r="AE514" s="11">
        <v>0</v>
      </c>
      <c r="AF514" s="11">
        <v>0</v>
      </c>
      <c r="AG514" s="11">
        <v>3.3707865168539328</v>
      </c>
      <c r="AH514" s="13">
        <v>3</v>
      </c>
      <c r="AI514" s="1">
        <v>54</v>
      </c>
      <c r="AJ514" s="1" t="s">
        <v>909</v>
      </c>
      <c r="AK514" s="1" t="s">
        <v>1972</v>
      </c>
      <c r="AL514" s="1" t="s">
        <v>330</v>
      </c>
      <c r="AM514" s="1" t="s">
        <v>1973</v>
      </c>
      <c r="AN514">
        <v>0.99430979978925182</v>
      </c>
      <c r="AO514">
        <v>1500</v>
      </c>
    </row>
    <row r="515" spans="1:41" x14ac:dyDescent="0.3">
      <c r="A515" s="1" t="s">
        <v>15</v>
      </c>
      <c r="B515" s="1" t="s">
        <v>970</v>
      </c>
      <c r="C515" s="1" t="s">
        <v>572</v>
      </c>
      <c r="D515" s="1" t="s">
        <v>37</v>
      </c>
      <c r="E515" s="1" t="s">
        <v>46</v>
      </c>
      <c r="F515" s="1">
        <v>6</v>
      </c>
      <c r="G515" s="1">
        <v>0</v>
      </c>
      <c r="H515" s="1">
        <v>3</v>
      </c>
      <c r="I515" s="1">
        <v>0</v>
      </c>
      <c r="J515" s="1">
        <v>0</v>
      </c>
      <c r="K515" s="1">
        <v>0</v>
      </c>
      <c r="L515" s="2">
        <v>10.67</v>
      </c>
      <c r="M515" s="1">
        <v>6</v>
      </c>
      <c r="N515" s="1">
        <v>2</v>
      </c>
      <c r="O515" s="1">
        <v>2</v>
      </c>
      <c r="P515" s="1">
        <v>0</v>
      </c>
      <c r="Q515" s="1">
        <v>12</v>
      </c>
      <c r="R515" s="2">
        <v>10.130000000000001</v>
      </c>
      <c r="S515" s="1">
        <v>0</v>
      </c>
      <c r="T515" s="2">
        <v>1.69</v>
      </c>
      <c r="U515" s="2">
        <v>0.56000000000000005</v>
      </c>
      <c r="V515" s="10">
        <v>1</v>
      </c>
      <c r="W515" s="10">
        <v>0</v>
      </c>
      <c r="X515" s="10">
        <v>0.158</v>
      </c>
      <c r="Y515" s="10">
        <v>0</v>
      </c>
      <c r="Z515" s="10">
        <v>2</v>
      </c>
      <c r="AA515" s="10">
        <v>0</v>
      </c>
      <c r="AB515" s="10">
        <v>1</v>
      </c>
      <c r="AC515" s="10">
        <v>0</v>
      </c>
      <c r="AD515" s="12">
        <v>1</v>
      </c>
      <c r="AE515" s="11">
        <v>5.060918462980319</v>
      </c>
      <c r="AF515" s="11">
        <v>0</v>
      </c>
      <c r="AG515" s="11">
        <v>0</v>
      </c>
      <c r="AH515" s="13" t="e">
        <v>#NUM!</v>
      </c>
      <c r="AI515" s="1">
        <v>54</v>
      </c>
      <c r="AJ515" s="1" t="s">
        <v>909</v>
      </c>
      <c r="AK515" s="1" t="s">
        <v>339</v>
      </c>
      <c r="AL515" s="1" t="s">
        <v>330</v>
      </c>
      <c r="AM515" s="1" t="s">
        <v>846</v>
      </c>
      <c r="AN515">
        <v>0.99430979978925182</v>
      </c>
      <c r="AO515">
        <v>338.59509890531967</v>
      </c>
    </row>
    <row r="516" spans="1:41" x14ac:dyDescent="0.3">
      <c r="A516" s="1" t="s">
        <v>15</v>
      </c>
      <c r="B516" s="1" t="s">
        <v>970</v>
      </c>
      <c r="C516" s="1" t="s">
        <v>896</v>
      </c>
      <c r="D516" s="1" t="s">
        <v>56</v>
      </c>
      <c r="E516" s="1" t="s">
        <v>46</v>
      </c>
      <c r="F516" s="1">
        <v>5</v>
      </c>
      <c r="G516" s="1">
        <v>0</v>
      </c>
      <c r="H516" s="1">
        <v>0</v>
      </c>
      <c r="I516" s="1">
        <v>1</v>
      </c>
      <c r="J516" s="1">
        <v>0</v>
      </c>
      <c r="K516" s="1">
        <v>0</v>
      </c>
      <c r="L516" s="2">
        <v>8</v>
      </c>
      <c r="M516" s="1">
        <v>14</v>
      </c>
      <c r="N516" s="1">
        <v>11</v>
      </c>
      <c r="O516" s="1">
        <v>7</v>
      </c>
      <c r="P516" s="1">
        <v>3</v>
      </c>
      <c r="Q516" s="1">
        <v>5</v>
      </c>
      <c r="R516" s="2">
        <v>5.63</v>
      </c>
      <c r="S516" s="1">
        <v>0</v>
      </c>
      <c r="T516" s="2">
        <v>7.88</v>
      </c>
      <c r="U516" s="2">
        <v>2.13</v>
      </c>
      <c r="V516" s="10">
        <v>2</v>
      </c>
      <c r="W516" s="10">
        <v>0</v>
      </c>
      <c r="X516" s="10">
        <v>0.36799999999999999</v>
      </c>
      <c r="Y516" s="10">
        <v>0</v>
      </c>
      <c r="Z516" s="10">
        <v>2</v>
      </c>
      <c r="AA516" s="10">
        <v>0</v>
      </c>
      <c r="AB516" s="10">
        <v>0</v>
      </c>
      <c r="AC516" s="10">
        <v>1</v>
      </c>
      <c r="AD516" s="12">
        <v>0</v>
      </c>
      <c r="AE516" s="11">
        <v>15.75</v>
      </c>
      <c r="AF516" s="11">
        <v>0</v>
      </c>
      <c r="AG516" s="11">
        <v>3.375</v>
      </c>
      <c r="AH516" s="13">
        <v>1.6666666666666667</v>
      </c>
      <c r="AI516" s="1">
        <v>54</v>
      </c>
      <c r="AJ516" s="1" t="s">
        <v>909</v>
      </c>
      <c r="AK516" s="1" t="s">
        <v>895</v>
      </c>
      <c r="AL516" s="1" t="s">
        <v>330</v>
      </c>
      <c r="AM516" s="1" t="s">
        <v>897</v>
      </c>
      <c r="AN516">
        <v>0.99430979978925182</v>
      </c>
      <c r="AO516">
        <v>72.617476795684041</v>
      </c>
    </row>
    <row r="517" spans="1:41" x14ac:dyDescent="0.3">
      <c r="A517" s="1" t="s">
        <v>15</v>
      </c>
      <c r="B517" s="1" t="s">
        <v>81</v>
      </c>
      <c r="C517" s="1" t="s">
        <v>1854</v>
      </c>
      <c r="D517" s="1" t="s">
        <v>52</v>
      </c>
      <c r="E517" s="1" t="s">
        <v>46</v>
      </c>
      <c r="F517" s="1">
        <v>2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2">
        <v>2</v>
      </c>
      <c r="M517" s="1">
        <v>1</v>
      </c>
      <c r="N517" s="1">
        <v>0</v>
      </c>
      <c r="O517" s="1">
        <v>0</v>
      </c>
      <c r="P517" s="1">
        <v>3</v>
      </c>
      <c r="Q517" s="1">
        <v>2</v>
      </c>
      <c r="R517" s="2">
        <v>9</v>
      </c>
      <c r="S517" s="1">
        <v>0</v>
      </c>
      <c r="T517" s="2">
        <v>0</v>
      </c>
      <c r="U517" s="2">
        <v>2</v>
      </c>
      <c r="V517" s="10">
        <v>0</v>
      </c>
      <c r="W517" s="10">
        <v>0</v>
      </c>
      <c r="X517" s="10">
        <v>0.14299999999999999</v>
      </c>
      <c r="Y517" s="10">
        <v>0</v>
      </c>
      <c r="Z517" s="10">
        <v>1</v>
      </c>
      <c r="AA517" s="10">
        <v>0</v>
      </c>
      <c r="AB517" s="10">
        <v>0</v>
      </c>
      <c r="AC517" s="10">
        <v>0</v>
      </c>
      <c r="AD517" s="12">
        <v>0</v>
      </c>
      <c r="AE517" s="11">
        <v>4.5</v>
      </c>
      <c r="AF517" s="11">
        <v>0</v>
      </c>
      <c r="AG517" s="11">
        <v>13.5</v>
      </c>
      <c r="AH517" s="13">
        <v>0.66666666666666663</v>
      </c>
      <c r="AI517" s="1">
        <v>54</v>
      </c>
      <c r="AJ517" s="1" t="s">
        <v>909</v>
      </c>
      <c r="AK517" s="1" t="s">
        <v>1869</v>
      </c>
      <c r="AL517" s="1" t="s">
        <v>330</v>
      </c>
      <c r="AM517" s="1" t="s">
        <v>1870</v>
      </c>
      <c r="AN517">
        <v>0.99430979978925182</v>
      </c>
      <c r="AO517">
        <v>1500</v>
      </c>
    </row>
    <row r="518" spans="1:41" x14ac:dyDescent="0.3">
      <c r="A518" s="1" t="s">
        <v>15</v>
      </c>
      <c r="B518" s="1" t="s">
        <v>970</v>
      </c>
      <c r="C518" s="1" t="s">
        <v>1813</v>
      </c>
      <c r="D518" s="1" t="s">
        <v>56</v>
      </c>
      <c r="E518" s="1" t="s">
        <v>46</v>
      </c>
      <c r="F518" s="1">
        <v>5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2">
        <v>6.33</v>
      </c>
      <c r="M518" s="1">
        <v>8</v>
      </c>
      <c r="N518" s="1">
        <v>6</v>
      </c>
      <c r="O518" s="1">
        <v>2</v>
      </c>
      <c r="P518" s="1">
        <v>4</v>
      </c>
      <c r="Q518" s="1">
        <v>7</v>
      </c>
      <c r="R518" s="2">
        <v>9.9499999999999993</v>
      </c>
      <c r="S518" s="1">
        <v>1</v>
      </c>
      <c r="T518" s="2">
        <v>2.84</v>
      </c>
      <c r="U518" s="2">
        <v>1.89</v>
      </c>
      <c r="V518" s="10">
        <v>1</v>
      </c>
      <c r="W518" s="10">
        <v>0</v>
      </c>
      <c r="X518" s="10">
        <v>0.28599999999999998</v>
      </c>
      <c r="Y518" s="10">
        <v>0</v>
      </c>
      <c r="Z518" s="10">
        <v>0</v>
      </c>
      <c r="AA518" s="10">
        <v>0</v>
      </c>
      <c r="AB518" s="10">
        <v>1</v>
      </c>
      <c r="AC518" s="10">
        <v>0</v>
      </c>
      <c r="AD518" s="12">
        <v>0</v>
      </c>
      <c r="AE518" s="11">
        <v>11.374407582938389</v>
      </c>
      <c r="AF518" s="11">
        <v>1.4218009478672986</v>
      </c>
      <c r="AG518" s="11">
        <v>5.6872037914691944</v>
      </c>
      <c r="AH518" s="13">
        <v>1.75</v>
      </c>
      <c r="AI518" s="1">
        <v>54</v>
      </c>
      <c r="AJ518" s="1" t="s">
        <v>909</v>
      </c>
      <c r="AK518" s="1" t="s">
        <v>1839</v>
      </c>
      <c r="AL518" s="1" t="s">
        <v>330</v>
      </c>
      <c r="AM518" s="1" t="s">
        <v>1840</v>
      </c>
      <c r="AN518">
        <v>0.99430979978925182</v>
      </c>
      <c r="AO518">
        <v>201.48792857394022</v>
      </c>
    </row>
    <row r="519" spans="1:41" x14ac:dyDescent="0.3">
      <c r="A519" s="1" t="s">
        <v>15</v>
      </c>
      <c r="B519" s="1" t="s">
        <v>970</v>
      </c>
      <c r="C519" s="1" t="s">
        <v>2187</v>
      </c>
      <c r="D519" s="1" t="s">
        <v>37</v>
      </c>
      <c r="E519" s="1" t="s">
        <v>46</v>
      </c>
      <c r="F519" s="1">
        <v>1</v>
      </c>
      <c r="G519" s="1">
        <v>0</v>
      </c>
      <c r="H519" s="1">
        <v>1</v>
      </c>
      <c r="I519" s="1">
        <v>0</v>
      </c>
      <c r="J519" s="1">
        <v>0</v>
      </c>
      <c r="K519" s="1">
        <v>0</v>
      </c>
      <c r="L519" s="2">
        <v>5</v>
      </c>
      <c r="M519" s="1">
        <v>2</v>
      </c>
      <c r="N519" s="1">
        <v>1</v>
      </c>
      <c r="O519" s="1">
        <v>1</v>
      </c>
      <c r="P519" s="1">
        <v>2</v>
      </c>
      <c r="Q519" s="1">
        <v>3</v>
      </c>
      <c r="R519" s="2">
        <v>5.4</v>
      </c>
      <c r="S519" s="1">
        <v>0</v>
      </c>
      <c r="T519" s="2">
        <v>1.8</v>
      </c>
      <c r="U519" s="2">
        <v>0.8</v>
      </c>
      <c r="V519" s="10">
        <v>1</v>
      </c>
      <c r="W519" s="10">
        <v>0</v>
      </c>
      <c r="X519" s="10">
        <v>0.11799999999999999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2">
        <v>1</v>
      </c>
      <c r="AE519" s="11">
        <v>3.6</v>
      </c>
      <c r="AF519" s="11">
        <v>0</v>
      </c>
      <c r="AG519" s="11">
        <v>3.6</v>
      </c>
      <c r="AH519" s="13">
        <v>1.5</v>
      </c>
      <c r="AI519" s="1">
        <v>54</v>
      </c>
      <c r="AJ519" s="1" t="s">
        <v>909</v>
      </c>
      <c r="AK519" s="1" t="s">
        <v>2201</v>
      </c>
      <c r="AL519" s="1" t="s">
        <v>330</v>
      </c>
      <c r="AM519" s="1" t="s">
        <v>2202</v>
      </c>
      <c r="AN519">
        <v>0.99430979978925182</v>
      </c>
      <c r="AO519">
        <v>317.90317619443903</v>
      </c>
    </row>
    <row r="520" spans="1:41" x14ac:dyDescent="0.3">
      <c r="A520" s="1" t="s">
        <v>15</v>
      </c>
      <c r="B520" s="1" t="s">
        <v>970</v>
      </c>
      <c r="C520" s="1" t="s">
        <v>1676</v>
      </c>
      <c r="D520" s="1" t="s">
        <v>56</v>
      </c>
      <c r="E520" s="1" t="s">
        <v>46</v>
      </c>
      <c r="F520" s="1">
        <v>1</v>
      </c>
      <c r="G520" s="1">
        <v>1</v>
      </c>
      <c r="H520" s="1">
        <v>0</v>
      </c>
      <c r="I520" s="1">
        <v>0</v>
      </c>
      <c r="J520" s="1">
        <v>0</v>
      </c>
      <c r="K520" s="1">
        <v>0</v>
      </c>
      <c r="L520" s="2">
        <v>4</v>
      </c>
      <c r="M520" s="1">
        <v>4</v>
      </c>
      <c r="N520" s="1">
        <v>0</v>
      </c>
      <c r="O520" s="1">
        <v>0</v>
      </c>
      <c r="P520" s="1">
        <v>0</v>
      </c>
      <c r="Q520" s="1">
        <v>2</v>
      </c>
      <c r="R520" s="2">
        <v>4.5</v>
      </c>
      <c r="S520" s="1">
        <v>0</v>
      </c>
      <c r="T520" s="2">
        <v>0</v>
      </c>
      <c r="U520" s="2">
        <v>1</v>
      </c>
      <c r="V520" s="10">
        <v>1</v>
      </c>
      <c r="W520" s="10">
        <v>0</v>
      </c>
      <c r="X520" s="10">
        <v>0.26700000000000002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2">
        <v>0</v>
      </c>
      <c r="AE520" s="11">
        <v>9</v>
      </c>
      <c r="AF520" s="11">
        <v>0</v>
      </c>
      <c r="AG520" s="11">
        <v>0</v>
      </c>
      <c r="AH520" s="13" t="e">
        <v>#NUM!</v>
      </c>
      <c r="AI520" s="1">
        <v>54</v>
      </c>
      <c r="AJ520" s="1" t="s">
        <v>909</v>
      </c>
      <c r="AK520" s="1" t="s">
        <v>1682</v>
      </c>
      <c r="AL520" s="1" t="s">
        <v>330</v>
      </c>
      <c r="AM520" s="1" t="s">
        <v>1683</v>
      </c>
      <c r="AN520">
        <v>0.99430979978925182</v>
      </c>
      <c r="AO520">
        <v>1500</v>
      </c>
    </row>
    <row r="521" spans="1:41" x14ac:dyDescent="0.3">
      <c r="A521" s="1" t="s">
        <v>947</v>
      </c>
      <c r="C521" s="1" t="s">
        <v>946</v>
      </c>
      <c r="D521" s="1" t="s">
        <v>947</v>
      </c>
      <c r="E521" s="1" t="s">
        <v>947</v>
      </c>
      <c r="F521" s="1" t="s">
        <v>947</v>
      </c>
      <c r="G521" s="1" t="s">
        <v>947</v>
      </c>
      <c r="H521" s="1" t="s">
        <v>947</v>
      </c>
      <c r="I521" s="1" t="s">
        <v>947</v>
      </c>
      <c r="J521" s="1" t="s">
        <v>947</v>
      </c>
      <c r="L521" s="1">
        <f>SUBTOTAL(109,Player___Basic_Pitching_Data[GS])</f>
        <v>993</v>
      </c>
      <c r="M521" s="1">
        <f>SUBTOTAL(109,Player___Basic_Pitching_Data[W])</f>
        <v>495</v>
      </c>
      <c r="N521" s="1">
        <f>SUBTOTAL(109,Player___Basic_Pitching_Data[L])</f>
        <v>498</v>
      </c>
      <c r="O521" s="1">
        <f>SUBTOTAL(109,Player___Basic_Pitching_Data[SV])</f>
        <v>181</v>
      </c>
      <c r="P521" s="1">
        <f>SUBTOTAL(109,Player___Basic_Pitching_Data[CG])</f>
        <v>12</v>
      </c>
      <c r="Q521" s="2">
        <f>SUBTOTAL(109,Player___Basic_Pitching_Data[IP])</f>
        <v>8171.5499999999975</v>
      </c>
      <c r="R521" s="1">
        <f>SUBTOTAL(109,Player___Basic_Pitching_Data[H])</f>
        <v>8405</v>
      </c>
      <c r="S521" s="1">
        <f>SUBTOTAL(109,Player___Basic_Pitching_Data[R])</f>
        <v>6329</v>
      </c>
      <c r="T521" s="1">
        <f>SUBTOTAL(109,Player___Basic_Pitching_Data[ER])</f>
        <v>5219</v>
      </c>
      <c r="U521" s="1">
        <f>SUBTOTAL(109,Player___Basic_Pitching_Data[BB])</f>
        <v>5006</v>
      </c>
      <c r="V521" s="1">
        <f>SUBTOTAL(109,Player___Basic_Pitching_Data[K])</f>
        <v>7737</v>
      </c>
      <c r="W521" s="2">
        <f>V521/Q521*9</f>
        <v>8.5213943499091389</v>
      </c>
      <c r="X521" s="1">
        <f>SUBTOTAL(109,Player___Basic_Pitching_Data[HR])</f>
        <v>528</v>
      </c>
      <c r="Y521" s="2">
        <f>T521/Q521*9</f>
        <v>5.7481138829230698</v>
      </c>
      <c r="Z521" s="2">
        <f>(U521+R521)/Q521</f>
        <v>1.6411819055136423</v>
      </c>
    </row>
  </sheetData>
  <phoneticPr fontId="1" type="noConversion"/>
  <conditionalFormatting sqref="A2:AM520">
    <cfRule type="expression" dxfId="53" priority="980">
      <formula>$AL2="NOR"</formula>
    </cfRule>
    <cfRule type="expression" dxfId="52" priority="979">
      <formula>$AL2="LAF"</formula>
    </cfRule>
    <cfRule type="expression" dxfId="51" priority="978">
      <formula>$AL2="JNT"</formula>
    </cfRule>
    <cfRule type="expression" dxfId="50" priority="977">
      <formula>$AL2="FCR"</formula>
    </cfRule>
    <cfRule type="expression" dxfId="49" priority="976">
      <formula>$AL2="DUB"</formula>
    </cfRule>
    <cfRule type="expression" dxfId="48" priority="975">
      <formula>$AL2="DAN"</formula>
    </cfRule>
    <cfRule type="expression" dxfId="47" priority="984">
      <formula>$AL2="CGR"</formula>
    </cfRule>
    <cfRule type="expression" dxfId="46" priority="974">
      <formula>$AL2="CHI"</formula>
    </cfRule>
    <cfRule type="expression" dxfId="45" priority="973">
      <formula>$AL2="CCY"</formula>
    </cfRule>
    <cfRule type="expression" dxfId="44" priority="981">
      <formula>$AL2="TER"</formula>
    </cfRule>
    <cfRule type="expression" dxfId="43" priority="982">
      <formula>$AL2="ALT"</formula>
    </cfRule>
    <cfRule type="expression" dxfId="42" priority="983">
      <formula>$AL2="BRL"</formula>
    </cfRule>
    <cfRule type="expression" dxfId="41" priority="985">
      <formula>$AL2="CLN"</formula>
    </cfRule>
    <cfRule type="expression" dxfId="40" priority="986">
      <formula>$AL2="IVY"</formula>
    </cfRule>
    <cfRule type="expression" dxfId="39" priority="987">
      <formula>$AL2="JAX"</formula>
    </cfRule>
    <cfRule type="expression" dxfId="38" priority="988">
      <formula>$AL2="OFL"</formula>
    </cfRule>
    <cfRule type="expression" dxfId="37" priority="989">
      <formula>$AL2="SPR"</formula>
    </cfRule>
    <cfRule type="expression" dxfId="36" priority="990">
      <formula>$AL2="THR"</formula>
    </cfRule>
  </conditionalFormatting>
  <conditionalFormatting sqref="AP265:AP324 AP325:AQ342 BA343:BB357 BI358:BJ500">
    <cfRule type="expression" dxfId="35" priority="64">
      <formula>$E521="ALT"</formula>
    </cfRule>
    <cfRule type="expression" dxfId="34" priority="65">
      <formula>$E521="BRL"</formula>
    </cfRule>
    <cfRule type="expression" dxfId="33" priority="66">
      <formula>$E521="CGR"</formula>
    </cfRule>
    <cfRule type="expression" dxfId="32" priority="67">
      <formula>$E521="CLN"</formula>
    </cfRule>
    <cfRule type="expression" dxfId="31" priority="68">
      <formula>$E521="IVY"</formula>
    </cfRule>
    <cfRule type="expression" dxfId="30" priority="69">
      <formula>$E521="JAX"</formula>
    </cfRule>
    <cfRule type="expression" dxfId="29" priority="70">
      <formula>$E521="OFL"</formula>
    </cfRule>
    <cfRule type="expression" dxfId="28" priority="71">
      <formula>$E521="SPR"</formula>
    </cfRule>
    <cfRule type="expression" dxfId="27" priority="72">
      <formula>$E521="THR"</formula>
    </cfRule>
    <cfRule type="expression" dxfId="26" priority="61">
      <formula>$E521="LAF"</formula>
    </cfRule>
    <cfRule type="expression" dxfId="25" priority="55">
      <formula>$E521="CCY"</formula>
    </cfRule>
    <cfRule type="expression" dxfId="24" priority="56">
      <formula>$E521="CHI"</formula>
    </cfRule>
    <cfRule type="expression" dxfId="23" priority="57">
      <formula>$E521="DAN"</formula>
    </cfRule>
    <cfRule type="expression" dxfId="22" priority="58">
      <formula>$E521="DUB"</formula>
    </cfRule>
    <cfRule type="expression" dxfId="21" priority="59">
      <formula>$E521="FCR"</formula>
    </cfRule>
    <cfRule type="expression" dxfId="20" priority="60">
      <formula>$E521="JNT"</formula>
    </cfRule>
    <cfRule type="expression" dxfId="19" priority="62">
      <formula>$E521="NOR"</formula>
    </cfRule>
    <cfRule type="expression" dxfId="18" priority="63">
      <formula>$E521="TER"</formula>
    </cfRule>
  </conditionalFormatting>
  <conditionalFormatting sqref="AP343:AZ357 AX358:BH634">
    <cfRule type="expression" dxfId="17" priority="81">
      <formula>$E521="TER"</formula>
    </cfRule>
    <cfRule type="expression" dxfId="16" priority="80">
      <formula>$E521="NOR"</formula>
    </cfRule>
    <cfRule type="expression" dxfId="15" priority="79">
      <formula>$E521="LAF"</formula>
    </cfRule>
    <cfRule type="expression" dxfId="14" priority="78">
      <formula>$E521="JNT"</formula>
    </cfRule>
    <cfRule type="expression" dxfId="13" priority="77">
      <formula>$E521="FCR"</formula>
    </cfRule>
    <cfRule type="expression" dxfId="12" priority="76">
      <formula>$E521="DUB"</formula>
    </cfRule>
    <cfRule type="expression" dxfId="11" priority="75">
      <formula>$E521="DAN"</formula>
    </cfRule>
    <cfRule type="expression" dxfId="10" priority="74">
      <formula>$E521="CHI"</formula>
    </cfRule>
    <cfRule type="expression" dxfId="9" priority="73">
      <formula>$E521="CCY"</formula>
    </cfRule>
    <cfRule type="expression" dxfId="8" priority="83">
      <formula>$E521="BRL"</formula>
    </cfRule>
    <cfRule type="expression" dxfId="7" priority="84">
      <formula>$E521="CGR"</formula>
    </cfRule>
    <cfRule type="expression" dxfId="6" priority="82">
      <formula>$E521="ALT"</formula>
    </cfRule>
    <cfRule type="expression" dxfId="5" priority="85">
      <formula>$E521="CLN"</formula>
    </cfRule>
    <cfRule type="expression" dxfId="4" priority="86">
      <formula>$E521="IVY"</formula>
    </cfRule>
    <cfRule type="expression" dxfId="3" priority="87">
      <formula>$E521="JAX"</formula>
    </cfRule>
    <cfRule type="expression" dxfId="2" priority="88">
      <formula>$E521="OFL"</formula>
    </cfRule>
    <cfRule type="expression" dxfId="1" priority="89">
      <formula>$E521="SPR"</formula>
    </cfRule>
    <cfRule type="expression" dxfId="0" priority="90">
      <formula>$E521="THR"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3070-6192-457F-8849-8B6E93E11F62}">
  <dimension ref="A1:Y20"/>
  <sheetViews>
    <sheetView workbookViewId="0">
      <selection activeCell="N2" sqref="N2"/>
    </sheetView>
  </sheetViews>
  <sheetFormatPr defaultRowHeight="14.4" x14ac:dyDescent="0.3"/>
  <cols>
    <col min="1" max="1" width="25.77734375" style="1" bestFit="1" customWidth="1"/>
    <col min="2" max="2" width="6" style="1" bestFit="1" customWidth="1"/>
    <col min="3" max="4" width="5" style="1" bestFit="1" customWidth="1"/>
    <col min="5" max="5" width="6.33203125" style="2" bestFit="1" customWidth="1"/>
    <col min="6" max="6" width="5" style="1" bestFit="1" customWidth="1"/>
    <col min="7" max="7" width="6.21875" style="2" bestFit="1" customWidth="1"/>
    <col min="8" max="8" width="5.33203125" style="1" bestFit="1" customWidth="1"/>
    <col min="9" max="9" width="5.44140625" style="1" bestFit="1" customWidth="1"/>
    <col min="10" max="10" width="7.33203125" style="2" bestFit="1" customWidth="1"/>
    <col min="11" max="11" width="5" style="1" bestFit="1" customWidth="1"/>
    <col min="12" max="12" width="6.21875" style="2" bestFit="1" customWidth="1"/>
    <col min="13" max="13" width="5.5546875" style="1" bestFit="1" customWidth="1"/>
    <col min="14" max="14" width="6.5546875" style="2" bestFit="1" customWidth="1"/>
    <col min="15" max="15" width="7.88671875" style="2" customWidth="1"/>
    <col min="16" max="16" width="12.33203125" style="2" bestFit="1" customWidth="1"/>
    <col min="17" max="17" width="13.109375" style="2" bestFit="1" customWidth="1"/>
    <col min="18" max="18" width="11.77734375" style="2" bestFit="1" customWidth="1"/>
    <col min="19" max="19" width="11.6640625" style="2" bestFit="1" customWidth="1"/>
    <col min="20" max="20" width="12" style="2" bestFit="1" customWidth="1"/>
    <col min="21" max="21" width="6" style="2" bestFit="1" customWidth="1"/>
    <col min="22" max="22" width="6.77734375" style="2" bestFit="1" customWidth="1"/>
    <col min="23" max="23" width="5.44140625" style="2" bestFit="1" customWidth="1"/>
    <col min="24" max="24" width="5.33203125" style="2" bestFit="1" customWidth="1"/>
    <col min="25" max="25" width="5.6640625" style="2" bestFit="1" customWidth="1"/>
    <col min="26" max="16384" width="8.88671875" style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30</v>
      </c>
      <c r="F1" s="1" t="s">
        <v>4</v>
      </c>
      <c r="G1" s="2" t="s">
        <v>31</v>
      </c>
      <c r="H1" s="1" t="s">
        <v>5</v>
      </c>
      <c r="I1" s="1" t="s">
        <v>6</v>
      </c>
      <c r="J1" s="2" t="s">
        <v>32</v>
      </c>
      <c r="K1" s="1" t="s">
        <v>7</v>
      </c>
      <c r="L1" s="2" t="s">
        <v>8</v>
      </c>
      <c r="M1" s="1" t="s">
        <v>9</v>
      </c>
      <c r="N1" s="2" t="s">
        <v>10</v>
      </c>
      <c r="O1" s="2" t="s">
        <v>11</v>
      </c>
      <c r="P1" t="s">
        <v>1515</v>
      </c>
      <c r="Q1" t="s">
        <v>1516</v>
      </c>
      <c r="R1" t="s">
        <v>1517</v>
      </c>
      <c r="S1" t="s">
        <v>1518</v>
      </c>
      <c r="T1" t="s">
        <v>1519</v>
      </c>
      <c r="U1" s="1"/>
      <c r="V1" s="1"/>
      <c r="W1" s="1"/>
      <c r="X1" s="1"/>
      <c r="Y1" s="1"/>
    </row>
    <row r="2" spans="1:25" x14ac:dyDescent="0.3">
      <c r="A2" s="3" t="s">
        <v>12</v>
      </c>
      <c r="B2" s="3">
        <v>55</v>
      </c>
      <c r="C2" s="3">
        <v>459</v>
      </c>
      <c r="D2" s="3">
        <v>404</v>
      </c>
      <c r="E2" s="4">
        <v>7.9215686274509798</v>
      </c>
      <c r="F2" s="3">
        <v>270</v>
      </c>
      <c r="G2" s="4">
        <v>5.2941176470588234</v>
      </c>
      <c r="H2" s="3">
        <v>219</v>
      </c>
      <c r="I2" s="3">
        <v>228</v>
      </c>
      <c r="J2" s="4">
        <v>4.4705882352941178</v>
      </c>
      <c r="K2" s="3">
        <v>464</v>
      </c>
      <c r="L2" s="4">
        <v>9.08</v>
      </c>
      <c r="M2" s="3">
        <v>29</v>
      </c>
      <c r="N2" s="4">
        <v>4.29</v>
      </c>
      <c r="O2" s="4">
        <v>1.37</v>
      </c>
      <c r="P2">
        <v>64</v>
      </c>
      <c r="Q2">
        <v>57</v>
      </c>
      <c r="R2">
        <v>7</v>
      </c>
      <c r="S2">
        <v>16</v>
      </c>
      <c r="T2">
        <v>8</v>
      </c>
      <c r="U2" s="1"/>
      <c r="V2" s="1"/>
      <c r="W2" s="1"/>
      <c r="X2" s="1"/>
      <c r="Y2" s="1"/>
    </row>
    <row r="3" spans="1:25" x14ac:dyDescent="0.3">
      <c r="A3" s="3" t="s">
        <v>22</v>
      </c>
      <c r="B3" s="3">
        <v>54</v>
      </c>
      <c r="C3" s="3">
        <v>441</v>
      </c>
      <c r="D3" s="3">
        <v>426</v>
      </c>
      <c r="E3" s="4">
        <v>8.6938775510204085</v>
      </c>
      <c r="F3" s="3">
        <v>287</v>
      </c>
      <c r="G3" s="4">
        <v>5.8571428571428577</v>
      </c>
      <c r="H3" s="3">
        <v>230</v>
      </c>
      <c r="I3" s="3">
        <v>237</v>
      </c>
      <c r="J3" s="4">
        <v>4.8367346938775517</v>
      </c>
      <c r="K3" s="3">
        <v>437</v>
      </c>
      <c r="L3" s="4">
        <v>8.9</v>
      </c>
      <c r="M3" s="3">
        <v>24</v>
      </c>
      <c r="N3" s="4">
        <v>4.6900000000000004</v>
      </c>
      <c r="O3" s="4">
        <v>1.5</v>
      </c>
      <c r="P3">
        <v>53</v>
      </c>
      <c r="Q3">
        <v>68</v>
      </c>
      <c r="R3">
        <v>3</v>
      </c>
      <c r="S3">
        <v>17</v>
      </c>
      <c r="T3">
        <v>8</v>
      </c>
      <c r="U3" s="1"/>
      <c r="V3" s="1"/>
      <c r="W3" s="1"/>
      <c r="X3" s="1"/>
      <c r="Y3" s="1"/>
    </row>
    <row r="4" spans="1:25" x14ac:dyDescent="0.3">
      <c r="A4" s="3" t="s">
        <v>20</v>
      </c>
      <c r="B4" s="3">
        <v>56</v>
      </c>
      <c r="C4" s="3">
        <v>469</v>
      </c>
      <c r="D4" s="3">
        <v>427</v>
      </c>
      <c r="E4" s="4">
        <v>8.1940298507462686</v>
      </c>
      <c r="F4" s="3">
        <v>312</v>
      </c>
      <c r="G4" s="4">
        <v>5.9872068230277184</v>
      </c>
      <c r="H4" s="3">
        <v>249</v>
      </c>
      <c r="I4" s="3">
        <v>286</v>
      </c>
      <c r="J4" s="4">
        <v>5.4882729211087424</v>
      </c>
      <c r="K4" s="3">
        <v>587</v>
      </c>
      <c r="L4" s="4">
        <v>11.26</v>
      </c>
      <c r="M4" s="3">
        <v>25</v>
      </c>
      <c r="N4" s="4">
        <v>4.78</v>
      </c>
      <c r="O4" s="4">
        <v>1.52</v>
      </c>
      <c r="P4">
        <v>56</v>
      </c>
      <c r="Q4">
        <v>73</v>
      </c>
      <c r="R4">
        <v>5</v>
      </c>
      <c r="S4">
        <v>14</v>
      </c>
      <c r="T4">
        <v>7</v>
      </c>
      <c r="U4" s="1"/>
      <c r="V4" s="1"/>
      <c r="W4" s="1"/>
      <c r="X4" s="1"/>
      <c r="Y4" s="1"/>
    </row>
    <row r="5" spans="1:25" x14ac:dyDescent="0.3">
      <c r="A5" s="3" t="s">
        <v>18</v>
      </c>
      <c r="B5" s="3">
        <v>55</v>
      </c>
      <c r="C5" s="3">
        <v>450</v>
      </c>
      <c r="D5" s="3">
        <v>411</v>
      </c>
      <c r="E5" s="4">
        <v>8.2200000000000006</v>
      </c>
      <c r="F5" s="3">
        <v>275</v>
      </c>
      <c r="G5" s="4">
        <v>5.5</v>
      </c>
      <c r="H5" s="3">
        <v>240</v>
      </c>
      <c r="I5" s="3">
        <v>250</v>
      </c>
      <c r="J5" s="4">
        <v>5</v>
      </c>
      <c r="K5" s="3">
        <v>427</v>
      </c>
      <c r="L5" s="4">
        <v>8.5299999999999994</v>
      </c>
      <c r="M5" s="3">
        <v>32</v>
      </c>
      <c r="N5" s="4">
        <v>4.8</v>
      </c>
      <c r="O5" s="4">
        <v>1.47</v>
      </c>
      <c r="P5">
        <v>33</v>
      </c>
      <c r="Q5">
        <v>75</v>
      </c>
      <c r="R5">
        <v>4</v>
      </c>
      <c r="S5">
        <v>24</v>
      </c>
      <c r="T5">
        <v>6</v>
      </c>
      <c r="U5" s="1"/>
      <c r="V5" s="1"/>
      <c r="W5" s="1"/>
      <c r="X5" s="1"/>
      <c r="Y5" s="1"/>
    </row>
    <row r="6" spans="1:25" x14ac:dyDescent="0.3">
      <c r="A6" s="3" t="s">
        <v>21</v>
      </c>
      <c r="B6" s="3">
        <v>56</v>
      </c>
      <c r="C6" s="3">
        <v>466</v>
      </c>
      <c r="D6" s="3">
        <v>395</v>
      </c>
      <c r="E6" s="4">
        <v>7.6287553648068673</v>
      </c>
      <c r="F6" s="3">
        <v>338</v>
      </c>
      <c r="G6" s="4">
        <v>6.5278969957081543</v>
      </c>
      <c r="H6" s="3">
        <v>262</v>
      </c>
      <c r="I6" s="3">
        <v>318</v>
      </c>
      <c r="J6" s="4">
        <v>6.1416309012875541</v>
      </c>
      <c r="K6" s="3">
        <v>534</v>
      </c>
      <c r="L6" s="4">
        <v>10.31</v>
      </c>
      <c r="M6" s="3">
        <v>30</v>
      </c>
      <c r="N6" s="4">
        <v>5.0599999999999996</v>
      </c>
      <c r="O6" s="4">
        <v>1.53</v>
      </c>
      <c r="P6">
        <v>49</v>
      </c>
      <c r="Q6">
        <v>83</v>
      </c>
      <c r="R6">
        <v>4</v>
      </c>
      <c r="S6">
        <v>20</v>
      </c>
      <c r="T6">
        <v>10</v>
      </c>
      <c r="U6" s="1"/>
      <c r="V6" s="1"/>
      <c r="W6" s="1"/>
      <c r="X6" s="1"/>
      <c r="Y6" s="1"/>
    </row>
    <row r="7" spans="1:25" x14ac:dyDescent="0.3">
      <c r="A7" s="3" t="s">
        <v>29</v>
      </c>
      <c r="B7" s="3">
        <v>55</v>
      </c>
      <c r="C7" s="3">
        <v>457</v>
      </c>
      <c r="D7" s="3">
        <v>446</v>
      </c>
      <c r="E7" s="4">
        <v>8.7833698030634579</v>
      </c>
      <c r="F7" s="3">
        <v>318</v>
      </c>
      <c r="G7" s="4">
        <v>6.2625820568927795</v>
      </c>
      <c r="H7" s="3">
        <v>263</v>
      </c>
      <c r="I7" s="3">
        <v>275</v>
      </c>
      <c r="J7" s="4">
        <v>5.4157549234135667</v>
      </c>
      <c r="K7" s="3">
        <v>494</v>
      </c>
      <c r="L7" s="4">
        <v>9.7200000000000006</v>
      </c>
      <c r="M7" s="3">
        <v>28</v>
      </c>
      <c r="N7" s="4">
        <v>5.18</v>
      </c>
      <c r="O7" s="4">
        <v>1.58</v>
      </c>
      <c r="P7">
        <v>83</v>
      </c>
      <c r="Q7">
        <v>51</v>
      </c>
      <c r="R7">
        <v>5</v>
      </c>
      <c r="S7">
        <v>18</v>
      </c>
      <c r="T7">
        <v>10</v>
      </c>
      <c r="U7" s="1"/>
      <c r="V7" s="1"/>
      <c r="W7" s="1"/>
      <c r="X7" s="1"/>
      <c r="Y7" s="1"/>
    </row>
    <row r="8" spans="1:25" x14ac:dyDescent="0.3">
      <c r="A8" s="3" t="s">
        <v>15</v>
      </c>
      <c r="B8" s="3">
        <v>54</v>
      </c>
      <c r="C8" s="3">
        <v>449</v>
      </c>
      <c r="D8" s="3">
        <v>455</v>
      </c>
      <c r="E8" s="4">
        <v>9.1202672605790642</v>
      </c>
      <c r="F8" s="3">
        <v>330</v>
      </c>
      <c r="G8" s="4">
        <v>6.614699331848553</v>
      </c>
      <c r="H8" s="3">
        <v>270</v>
      </c>
      <c r="I8" s="3">
        <v>236</v>
      </c>
      <c r="J8" s="4">
        <v>4.7305122494432066</v>
      </c>
      <c r="K8" s="3">
        <v>407</v>
      </c>
      <c r="L8" s="4">
        <v>8.16</v>
      </c>
      <c r="M8" s="3">
        <v>23</v>
      </c>
      <c r="N8" s="4">
        <v>5.41</v>
      </c>
      <c r="O8" s="4">
        <v>1.54</v>
      </c>
      <c r="P8">
        <v>71</v>
      </c>
      <c r="Q8">
        <v>87</v>
      </c>
      <c r="R8">
        <v>7</v>
      </c>
      <c r="S8">
        <v>22</v>
      </c>
      <c r="T8">
        <v>7</v>
      </c>
      <c r="U8" s="1"/>
      <c r="V8" s="1"/>
      <c r="W8" s="1"/>
      <c r="X8" s="1"/>
      <c r="Y8" s="1"/>
    </row>
    <row r="9" spans="1:25" x14ac:dyDescent="0.3">
      <c r="A9" s="3" t="s">
        <v>28</v>
      </c>
      <c r="B9" s="3">
        <v>56</v>
      </c>
      <c r="C9" s="3">
        <v>452</v>
      </c>
      <c r="D9" s="3">
        <v>452</v>
      </c>
      <c r="E9" s="4">
        <v>9</v>
      </c>
      <c r="F9" s="3">
        <v>345</v>
      </c>
      <c r="G9" s="4">
        <v>6.8694690265486731</v>
      </c>
      <c r="H9" s="3">
        <v>288</v>
      </c>
      <c r="I9" s="3">
        <v>285</v>
      </c>
      <c r="J9" s="4">
        <v>5.6747787610619476</v>
      </c>
      <c r="K9" s="3">
        <v>518</v>
      </c>
      <c r="L9" s="4">
        <v>10.31</v>
      </c>
      <c r="M9" s="3">
        <v>28</v>
      </c>
      <c r="N9" s="4">
        <v>5.73</v>
      </c>
      <c r="O9" s="4">
        <v>1.63</v>
      </c>
      <c r="P9">
        <v>72</v>
      </c>
      <c r="Q9">
        <v>77</v>
      </c>
      <c r="R9">
        <v>12</v>
      </c>
      <c r="S9">
        <v>19</v>
      </c>
      <c r="T9">
        <v>5</v>
      </c>
      <c r="U9" s="1"/>
      <c r="V9" s="1"/>
      <c r="W9" s="1"/>
      <c r="X9" s="1"/>
      <c r="Y9" s="1"/>
    </row>
    <row r="10" spans="1:25" x14ac:dyDescent="0.3">
      <c r="A10" s="3" t="s">
        <v>13</v>
      </c>
      <c r="B10" s="3">
        <v>55</v>
      </c>
      <c r="C10" s="3">
        <v>450</v>
      </c>
      <c r="D10" s="3">
        <v>446</v>
      </c>
      <c r="E10" s="4">
        <v>8.92</v>
      </c>
      <c r="F10" s="3">
        <v>349</v>
      </c>
      <c r="G10" s="4">
        <v>6.98</v>
      </c>
      <c r="H10" s="3">
        <v>289</v>
      </c>
      <c r="I10" s="3">
        <v>272</v>
      </c>
      <c r="J10" s="4">
        <v>5.44</v>
      </c>
      <c r="K10" s="3">
        <v>415</v>
      </c>
      <c r="L10" s="4">
        <v>8.3000000000000007</v>
      </c>
      <c r="M10" s="3">
        <v>38</v>
      </c>
      <c r="N10" s="4">
        <v>5.78</v>
      </c>
      <c r="O10" s="4">
        <v>1.6</v>
      </c>
      <c r="P10">
        <v>54</v>
      </c>
      <c r="Q10">
        <v>89</v>
      </c>
      <c r="R10">
        <v>6</v>
      </c>
      <c r="S10">
        <v>28</v>
      </c>
      <c r="T10">
        <v>5</v>
      </c>
      <c r="U10" s="1"/>
      <c r="V10" s="1"/>
      <c r="W10" s="1"/>
      <c r="X10" s="1"/>
      <c r="Y10" s="1"/>
    </row>
    <row r="11" spans="1:25" x14ac:dyDescent="0.3">
      <c r="A11" s="3" t="s">
        <v>24</v>
      </c>
      <c r="B11" s="3">
        <v>56</v>
      </c>
      <c r="C11" s="3">
        <v>454</v>
      </c>
      <c r="D11" s="3">
        <v>468</v>
      </c>
      <c r="E11" s="4">
        <v>9.2775330396475777</v>
      </c>
      <c r="F11" s="3">
        <v>348</v>
      </c>
      <c r="G11" s="4">
        <v>6.8986784140969162</v>
      </c>
      <c r="H11" s="3">
        <v>292</v>
      </c>
      <c r="I11" s="3">
        <v>294</v>
      </c>
      <c r="J11" s="4">
        <v>5.8281938325991192</v>
      </c>
      <c r="K11" s="3">
        <v>387</v>
      </c>
      <c r="L11" s="4">
        <v>7.67</v>
      </c>
      <c r="M11" s="3">
        <v>20</v>
      </c>
      <c r="N11" s="4">
        <v>5.78</v>
      </c>
      <c r="O11" s="4">
        <v>1.68</v>
      </c>
      <c r="P11">
        <v>82</v>
      </c>
      <c r="Q11">
        <v>85</v>
      </c>
      <c r="R11">
        <v>7</v>
      </c>
      <c r="S11">
        <v>17</v>
      </c>
      <c r="T11">
        <v>11</v>
      </c>
      <c r="U11" s="1"/>
      <c r="V11" s="1"/>
      <c r="W11" s="1"/>
      <c r="X11" s="1"/>
      <c r="Y11" s="1"/>
    </row>
    <row r="12" spans="1:25" x14ac:dyDescent="0.3">
      <c r="A12" s="3" t="s">
        <v>17</v>
      </c>
      <c r="B12" s="3">
        <v>53</v>
      </c>
      <c r="C12" s="3">
        <v>428</v>
      </c>
      <c r="D12" s="3">
        <v>480</v>
      </c>
      <c r="E12" s="4">
        <v>10.093457943925232</v>
      </c>
      <c r="F12" s="3">
        <v>357</v>
      </c>
      <c r="G12" s="4">
        <v>7.5070093457943923</v>
      </c>
      <c r="H12" s="3">
        <v>282</v>
      </c>
      <c r="I12" s="3">
        <v>278</v>
      </c>
      <c r="J12" s="4">
        <v>5.8457943925233646</v>
      </c>
      <c r="K12" s="3">
        <v>288</v>
      </c>
      <c r="L12" s="4">
        <v>6.05</v>
      </c>
      <c r="M12" s="3">
        <v>26</v>
      </c>
      <c r="N12" s="4">
        <v>5.92</v>
      </c>
      <c r="O12" s="4">
        <v>1.77</v>
      </c>
      <c r="P12">
        <v>45</v>
      </c>
      <c r="Q12">
        <v>64</v>
      </c>
      <c r="R12">
        <v>11</v>
      </c>
      <c r="S12">
        <v>23</v>
      </c>
      <c r="T12">
        <v>5</v>
      </c>
      <c r="U12" s="1"/>
      <c r="V12" s="1"/>
      <c r="W12" s="1"/>
      <c r="X12" s="1"/>
      <c r="Y12" s="1"/>
    </row>
    <row r="13" spans="1:25" x14ac:dyDescent="0.3">
      <c r="A13" s="3" t="s">
        <v>16</v>
      </c>
      <c r="B13" s="3">
        <v>54</v>
      </c>
      <c r="C13" s="3">
        <v>446</v>
      </c>
      <c r="D13" s="3">
        <v>498</v>
      </c>
      <c r="E13" s="4">
        <v>10.04932735426009</v>
      </c>
      <c r="F13" s="3">
        <v>380</v>
      </c>
      <c r="G13" s="4">
        <v>7.6681614349775788</v>
      </c>
      <c r="H13" s="3">
        <v>304</v>
      </c>
      <c r="I13" s="3">
        <v>268</v>
      </c>
      <c r="J13" s="4">
        <v>5.4080717488789229</v>
      </c>
      <c r="K13" s="3">
        <v>324</v>
      </c>
      <c r="L13" s="4">
        <v>6.54</v>
      </c>
      <c r="M13" s="3">
        <v>26</v>
      </c>
      <c r="N13" s="4">
        <v>6.13</v>
      </c>
      <c r="O13" s="4">
        <v>1.72</v>
      </c>
      <c r="P13">
        <v>81</v>
      </c>
      <c r="Q13">
        <v>79</v>
      </c>
      <c r="R13">
        <v>5</v>
      </c>
      <c r="S13">
        <v>27</v>
      </c>
      <c r="T13">
        <v>6</v>
      </c>
      <c r="U13" s="1"/>
      <c r="V13" s="1"/>
      <c r="W13" s="1"/>
      <c r="X13" s="1"/>
      <c r="Y13" s="1"/>
    </row>
    <row r="14" spans="1:25" x14ac:dyDescent="0.3">
      <c r="A14" s="3" t="s">
        <v>27</v>
      </c>
      <c r="B14" s="3">
        <v>55</v>
      </c>
      <c r="C14" s="3">
        <v>458</v>
      </c>
      <c r="D14" s="3">
        <v>496</v>
      </c>
      <c r="E14" s="4">
        <v>9.7467248908296948</v>
      </c>
      <c r="F14" s="3">
        <v>393</v>
      </c>
      <c r="G14" s="4">
        <v>7.7227074235807853</v>
      </c>
      <c r="H14" s="3">
        <v>315</v>
      </c>
      <c r="I14" s="3">
        <v>330</v>
      </c>
      <c r="J14" s="4">
        <v>6.4847161572052405</v>
      </c>
      <c r="K14" s="3">
        <v>368</v>
      </c>
      <c r="L14" s="4">
        <v>7.23</v>
      </c>
      <c r="M14" s="3">
        <v>30</v>
      </c>
      <c r="N14" s="4">
        <v>6.19</v>
      </c>
      <c r="O14" s="4">
        <v>1.8</v>
      </c>
      <c r="P14">
        <v>61</v>
      </c>
      <c r="Q14">
        <v>77</v>
      </c>
      <c r="R14">
        <v>2</v>
      </c>
      <c r="S14">
        <v>37</v>
      </c>
      <c r="T14">
        <v>2</v>
      </c>
      <c r="U14" s="1"/>
      <c r="V14" s="1"/>
      <c r="W14" s="1"/>
      <c r="X14" s="1"/>
      <c r="Y14" s="1"/>
    </row>
    <row r="15" spans="1:25" x14ac:dyDescent="0.3">
      <c r="A15" s="3" t="s">
        <v>25</v>
      </c>
      <c r="B15" s="3">
        <v>54</v>
      </c>
      <c r="C15" s="3">
        <v>436</v>
      </c>
      <c r="D15" s="3">
        <v>493</v>
      </c>
      <c r="E15" s="4">
        <v>10.176605504587156</v>
      </c>
      <c r="F15" s="3">
        <v>374</v>
      </c>
      <c r="G15" s="4">
        <v>7.7201834862385317</v>
      </c>
      <c r="H15" s="3">
        <v>310</v>
      </c>
      <c r="I15" s="3">
        <v>283</v>
      </c>
      <c r="J15" s="4">
        <v>5.8417431192660558</v>
      </c>
      <c r="K15" s="3">
        <v>443</v>
      </c>
      <c r="L15" s="4">
        <v>9.1300000000000008</v>
      </c>
      <c r="M15" s="3">
        <v>29</v>
      </c>
      <c r="N15" s="4">
        <v>6.39</v>
      </c>
      <c r="O15" s="4">
        <v>1.78</v>
      </c>
      <c r="P15">
        <v>77</v>
      </c>
      <c r="Q15">
        <v>85</v>
      </c>
      <c r="R15">
        <v>3</v>
      </c>
      <c r="S15">
        <v>23</v>
      </c>
      <c r="T15">
        <v>6</v>
      </c>
      <c r="U15" s="1"/>
      <c r="V15" s="1"/>
      <c r="W15" s="1"/>
      <c r="X15" s="1"/>
      <c r="Y15" s="1"/>
    </row>
    <row r="16" spans="1:25" x14ac:dyDescent="0.3">
      <c r="A16" s="3" t="s">
        <v>14</v>
      </c>
      <c r="B16" s="3">
        <v>56</v>
      </c>
      <c r="C16" s="3">
        <v>455</v>
      </c>
      <c r="D16" s="3">
        <v>516</v>
      </c>
      <c r="E16" s="4">
        <v>10.206593406593406</v>
      </c>
      <c r="F16" s="3">
        <v>377</v>
      </c>
      <c r="G16" s="4">
        <v>7.4571428571428573</v>
      </c>
      <c r="H16" s="3">
        <v>331</v>
      </c>
      <c r="I16" s="3">
        <v>245</v>
      </c>
      <c r="J16" s="4">
        <v>4.8461538461538458</v>
      </c>
      <c r="K16" s="3">
        <v>395</v>
      </c>
      <c r="L16" s="4">
        <v>7.8</v>
      </c>
      <c r="M16" s="3">
        <v>37</v>
      </c>
      <c r="N16" s="4">
        <v>6.54</v>
      </c>
      <c r="O16" s="4">
        <v>1.67</v>
      </c>
      <c r="P16">
        <v>51</v>
      </c>
      <c r="Q16">
        <v>81</v>
      </c>
      <c r="R16">
        <v>5</v>
      </c>
      <c r="S16">
        <v>20</v>
      </c>
      <c r="T16">
        <v>8</v>
      </c>
      <c r="U16" s="1"/>
      <c r="V16" s="1"/>
      <c r="W16" s="1"/>
      <c r="X16" s="1"/>
      <c r="Y16" s="1"/>
    </row>
    <row r="17" spans="1:25" x14ac:dyDescent="0.3">
      <c r="A17" s="3" t="s">
        <v>26</v>
      </c>
      <c r="B17" s="3">
        <v>56</v>
      </c>
      <c r="C17" s="3">
        <v>460</v>
      </c>
      <c r="D17" s="3">
        <v>553</v>
      </c>
      <c r="E17" s="4">
        <v>10.819565217391304</v>
      </c>
      <c r="F17" s="3">
        <v>404</v>
      </c>
      <c r="G17" s="4">
        <v>7.9043478260869566</v>
      </c>
      <c r="H17" s="3">
        <v>339</v>
      </c>
      <c r="I17" s="3">
        <v>245</v>
      </c>
      <c r="J17" s="4">
        <v>4.7934782608695654</v>
      </c>
      <c r="K17" s="3">
        <v>414</v>
      </c>
      <c r="L17" s="4">
        <v>8.09</v>
      </c>
      <c r="M17" s="3">
        <v>37</v>
      </c>
      <c r="N17" s="4">
        <v>6.63</v>
      </c>
      <c r="O17" s="4">
        <v>1.73</v>
      </c>
      <c r="P17">
        <v>57</v>
      </c>
      <c r="Q17">
        <v>88</v>
      </c>
      <c r="R17">
        <v>7</v>
      </c>
      <c r="S17">
        <v>36</v>
      </c>
      <c r="T17">
        <v>10</v>
      </c>
      <c r="U17" s="1"/>
      <c r="V17" s="1"/>
      <c r="W17" s="1"/>
      <c r="X17" s="1"/>
      <c r="Y17" s="1"/>
    </row>
    <row r="18" spans="1:25" x14ac:dyDescent="0.3">
      <c r="A18" s="3" t="s">
        <v>23</v>
      </c>
      <c r="B18" s="3">
        <v>55</v>
      </c>
      <c r="C18" s="3">
        <v>463</v>
      </c>
      <c r="D18" s="3">
        <v>481</v>
      </c>
      <c r="E18" s="4">
        <v>9.3498920086393085</v>
      </c>
      <c r="F18" s="3">
        <v>414</v>
      </c>
      <c r="G18" s="4">
        <v>8.0475161987041037</v>
      </c>
      <c r="H18" s="3">
        <v>365</v>
      </c>
      <c r="I18" s="3">
        <v>350</v>
      </c>
      <c r="J18" s="4">
        <v>6.8034557235421165</v>
      </c>
      <c r="K18" s="3">
        <v>438</v>
      </c>
      <c r="L18" s="4">
        <v>8.51</v>
      </c>
      <c r="M18" s="3">
        <v>34</v>
      </c>
      <c r="N18" s="4">
        <v>7.09</v>
      </c>
      <c r="O18" s="4">
        <v>1.79</v>
      </c>
      <c r="P18">
        <v>101</v>
      </c>
      <c r="Q18">
        <v>101</v>
      </c>
      <c r="R18">
        <v>10</v>
      </c>
      <c r="S18">
        <v>24</v>
      </c>
      <c r="T18">
        <v>6</v>
      </c>
      <c r="U18" s="1"/>
      <c r="V18" s="1"/>
      <c r="W18" s="1"/>
      <c r="X18" s="1"/>
      <c r="Y18" s="1"/>
    </row>
    <row r="19" spans="1:25" x14ac:dyDescent="0.3">
      <c r="A19" s="3" t="s">
        <v>19</v>
      </c>
      <c r="B19" s="3">
        <v>56</v>
      </c>
      <c r="C19" s="3">
        <v>450</v>
      </c>
      <c r="D19" s="3">
        <v>542</v>
      </c>
      <c r="E19" s="4">
        <v>10.84</v>
      </c>
      <c r="F19" s="3">
        <v>451</v>
      </c>
      <c r="G19" s="4">
        <v>9.02</v>
      </c>
      <c r="H19" s="3">
        <v>359</v>
      </c>
      <c r="I19" s="3">
        <v>311</v>
      </c>
      <c r="J19" s="4">
        <v>6.22</v>
      </c>
      <c r="K19" s="3">
        <v>376</v>
      </c>
      <c r="L19" s="4">
        <v>7.51</v>
      </c>
      <c r="M19" s="3">
        <v>31</v>
      </c>
      <c r="N19" s="4">
        <v>7.17</v>
      </c>
      <c r="O19" s="4">
        <v>1.89</v>
      </c>
      <c r="P19">
        <v>113</v>
      </c>
      <c r="Q19">
        <v>85</v>
      </c>
      <c r="R19">
        <v>7</v>
      </c>
      <c r="S19">
        <v>23</v>
      </c>
      <c r="T19">
        <v>7</v>
      </c>
      <c r="U19" s="1"/>
      <c r="V19" s="1"/>
      <c r="W19" s="1"/>
      <c r="X19" s="1"/>
      <c r="Y19" s="1"/>
    </row>
    <row r="20" spans="1:25" x14ac:dyDescent="0.3">
      <c r="A20" s="3" t="s">
        <v>946</v>
      </c>
      <c r="B20" s="3">
        <f>SUBTOTAL(109,Team___Pitching_Data[G])/2</f>
        <v>495.5</v>
      </c>
      <c r="C20" s="3">
        <f>SUBTOTAL(109,Team___Pitching_Data[IP])</f>
        <v>8143</v>
      </c>
      <c r="D20" s="3">
        <f>SUBTOTAL(109,Team___Pitching_Data[H])</f>
        <v>8389</v>
      </c>
      <c r="E20" s="4">
        <f>D20/C20*9</f>
        <v>9.2718899668426875</v>
      </c>
      <c r="F20" s="3">
        <f>SUBTOTAL(109,Team___Pitching_Data[R])</f>
        <v>6322</v>
      </c>
      <c r="G20" s="4">
        <f>F20/C20*9</f>
        <v>6.9873510991035239</v>
      </c>
      <c r="H20" s="3">
        <f>SUBTOTAL(109,Team___Pitching_Data[ER])</f>
        <v>5207</v>
      </c>
      <c r="I20" s="3">
        <f>SUBTOTAL(109,Team___Pitching_Data[BB])</f>
        <v>4991</v>
      </c>
      <c r="J20" s="4">
        <f>I20/C20*9</f>
        <v>5.5162716443571167</v>
      </c>
      <c r="K20" s="3">
        <f>SUBTOTAL(109,Team___Pitching_Data[K])</f>
        <v>7716</v>
      </c>
      <c r="L20" s="4">
        <f>K20/C20*9</f>
        <v>8.5280609112120835</v>
      </c>
      <c r="M20" s="3">
        <f>SUBTOTAL(109,Team___Pitching_Data[HR])</f>
        <v>527</v>
      </c>
      <c r="N20" s="4">
        <f>H20/C20*9</f>
        <v>5.7550042981702072</v>
      </c>
      <c r="O20" s="4">
        <f>(I20+D20)/C20</f>
        <v>1.6431290679110893</v>
      </c>
      <c r="P20" s="4"/>
      <c r="Q20" s="4"/>
      <c r="R20" s="4"/>
      <c r="S20" s="4"/>
      <c r="T20" s="4"/>
      <c r="U20" s="8" t="e">
        <f>SUBTOTAL(109,#REF!)</f>
        <v>#REF!</v>
      </c>
      <c r="V20" s="8" t="e">
        <f>SUBTOTAL(109,#REF!)</f>
        <v>#REF!</v>
      </c>
      <c r="W20" s="8" t="e">
        <f>SUBTOTAL(109,#REF!)</f>
        <v>#REF!</v>
      </c>
      <c r="X20" s="8" t="e">
        <f>SUBTOTAL(109,#REF!)</f>
        <v>#REF!</v>
      </c>
      <c r="Y20" s="8" t="e">
        <f>SUBTOTAL(109,#REF!)</f>
        <v>#REF!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b 0 c 0 2 2 - 4 2 e 9 - 4 3 d 7 - 9 9 8 0 - e d d b 2 8 8 0 e 3 8 2 "   x m l n s = " h t t p : / / s c h e m a s . m i c r o s o f t . c o m / D a t a M a s h u p " > A A A A A L M T A A B Q S w M E F A A C A A g A c 1 4 L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c 1 4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e C 1 l X z N V A r R A A A C i C A A A T A B w A R m 9 y b X V s Y X M v U 2 V j d G l v b j E u b S C i G A A o o B Q A A A A A A A A A A A A A A A A A A A A A A A A A A A D t X X t v 2 z g S / 7 9 A v 4 O g 4 u 7 s X d f x I 4 9 2 F 7 2 F n S Z x U j f x 2 m n T I g 0 K 2 W Z i b W T J k O Q 8 E P S 7 H 4 e U Z D 5 G s u y u c 7 m c C 6 S J R i R n O J w f H 0 N y F J B B a H u u 0 e O / q 7 + / f P H y R T C y f D I 0 X p m n x B o b r 4 2 O H Q 5 G t n t l v L d C y z T e G Q 4 J X 7 4 w 6 L + e N / U H h F L O S L / c s a 5 I A f 7 Y 9 d y Q u G F Q M E d h O A l + 2 9 i Y + F 4 w o S w c Y l 1 N S X n g j T e C i e e H w U Y / 6 G / U K r X 6 6 9 r m R k j Z B X 8 E l P 6 O + N Y / / X e V f 0 6 8 4 N 3 E L B Z L n B 8 I U K P s O N + H 2 o 9 z o F x E b 1 + Z u y P L v a K i n 9 5 P C A h 6 a v U d U j 7 1 L T e 4 9 P z x r u d M x y 6 8 D A q s q N L D g 9 m 9 N k v G o R t u b 5 b h z Y + S 8 W A e W 2 N C q S F 9 N k J y F z L i 1 U Q j 2 R M 9 7 0 h L 5 W s U o p P 6 f Y 1 0 r V M 2 3 s Y 0 d z r u E 5 9 z x B h Y S M L b k T 1 R y D + K i f K 6 Z O z d U O V x L Q U z / f E X E b m g a L n E N C g V 4 1 L t o c X A i 1 k x K j 9 o D K Z j 8 6 B j z t R r H k Z P o F i z Z S Y q N b v m T J n m X v T E 9 G g 2 m 2 a i Q v O D K S j P / E B / z d R m t p J S L F 5 M w x R 1 Z Z 6 1 g L 9 U v 4 l j D a j c n y 1 n S s T q M T q j F n Q 1 l M z X 9 K d i l q J 0 f p z h l L Y Z V S L U u Y g a c n W O J W s i g S J p t U S b S J W / m l o B W Y R 5 4 o M a 0 3 j U M p Q k y z K P y 4 d 0 J v W c T G p z m Y D t p H H Z z M m l P p f L X o b C t n J y 2 Z z L J Y P J d k 4 m W / P b P g P + 1 S z 8 y + K A 2 V I U A P 4 l w I m G W M u B B Y U / K 1 b v p g 8 7 S A f Z 0 t N 1 d d I e Q q N G o 9 E + 6 K S W k l W o Z m M 4 B L G n Q e i N Z 7 W k V F 6 T g q o I 6 L t Y j 0 a s w c g 4 b 1 0 Y G 8 b b 1 N 6 8 m t 6 d S 4 y h O a G D x O W q 4 o J p v D D Z z g 8 7 F 8 Y v s o i e P y Q + P l a w V 7 i Q 0 K b x E M 2 a l j c m a 7 2 I L 2 s 2 3 l C 8 a V h j s L 6 f 9 / l R V 5 9 0 8 H h 9 a 2 n 1 V Q U H j k K F u z k r X M 1 Z 4 1 r e G n M h f r 7 i 9 Z w V r 3 I + Q t W b z Z x 1 r + W s e / 0 n 6 h 5 J l l 8 H c p + 0 k 9 F F a r U p V c p V + l O v a 9 0 k y 1 R i X U 4 q q z c 5 e + M d 4 F O j P 9 s 7 O f m I v U Z 9 w a n E G z 6 X Q G e d X Z Q a a T x l i v m R + C D K n 1 P i 2 0 S A + z E J Q j I 8 8 m y 1 m 6 O N H 0 / H a f G 9 E S F h T a S Y n E R T Q e Y P t j s s H 7 o u 8 W c s 9 + 4 m l g v W F K V M e P I X 7 O / E v h X 5 x P I f z D N u d k 3 2 q 8 l M q r f P / o 8 m p T x t m a e L H q L k 0 V O U i z 9 E m a M H G E R f v r D d N L n l l V n H s e 6 J T 9 d m T S u w B 3 l W a L z S u 9 6 4 b 7 u k 8 E D V v P t V W 9 u V w F 5 a h y j 9 f e M Y p 3 9 q o v T 9 3 S 5 K P z o + R e n t x j 5 K P z 7 B y z n d w + m N N l 5 + s 9 v G 6 3 u A l 7 P b x u t 7 + B n X 2 1 H j C 0 o / 2 c f 5 9 j o p 9 W r p 9 M W X V 7 z d A b 1 x 1 w m / j c K J b 1 / Z r u U U p S n W o R s Q n y L Q S O A P U 7 u 0 M U B Z 2 B g x C z Y A Q M a 4 Q y q c v 9 L Y X t D 0 r w r O Z d H 4 e / 4 B f 7 M o r H U W X q m l V L 5 k 7 v s k G I 0 t l / 2 Z O v v 9 6 q f 3 6 u m r K 3 X J Z v a 8 y c g b e z 7 / e y l u i 6 y z j q a u 7 f n w x 3 I 1 W 2 S 5 1 S M R r 9 5 y v B Z c d F V S B 8 b B F V g L 8 y O w t T / 3 H H C P A f c G s F V / y u C 5 4 N i 5 y c Z O x l J Z B G h O m N i 7 o a T z d R J B a E x + h a a 7 j k Z I T t y d J P i O k t y I 5 w j I 1 g R x g F 0 F O u 1 W J z k 6 K b h J X R 3 l X S D L v q k 5 C 9 f r x 1 g d g z q X m m E q q 2 P z 8 J h O G M x q p Z K b 1 8 9 4 k X a Y + S K + U d 2 1 i A 0 k 0 U y K c 5 i / n K 3 O R i h w O h e l 0 S S Z t J x D C h h A j A J N c A 4 p 4 a k I d c Y H g L y + i B S 5 Q Q V f W c f w l V g + n + V 1 P D b m 0 V 8 2 u M x N A Q j g u E g Q Y B 7 0 z M T 2 z T M z M X q z b c 6 s 3 e x 9 5 k + 8 b 9 o 9 e N K e z / z r d c Q N Y 7 7 C p i G z 6 Q P b b t D t g K t e 1 H i 8 D q Q K Z p p l K u W q 5 C q U 1 4 j L u w K U S t S y f F m a R 4 C a T l y h R r / v k x v b 4 v a i L 7 k 9 d 8 h q Z j m Z g N H E m e m M g c W + N M 5 F V h e 0 F J j m m 0 Y 4 I q 4 B g B t P Y L d n 1 w 7 v D b p Y o n Z q E C c g K T l b h 7 O c t u P Y A 4 8 + G R 3 L d s P M j H S l E G d 8 b 7 k 3 N C u h 0 1 g 3 O 8 + n Z p J n 2 v f s g N Z y 6 l I x m x 7 0 M Z l 5 6 U o j z r s / d R y e 0 + i O 7 s P R O C s f X Y n E + Y 6 8 k R u E 3 q 1 r f K T i G l 0 r u 4 Z 0 r R L n b F u X d C k W h s R o Q A o v W 1 S 6 m I k z H t M O m D W 4 7 z a J E 8 6 p I 1 3 t x B m 7 e 1 9 g 2 U f 6 l u N k Z a E L o T h L w w l p s 3 f t G 7 p m f O 9 b V 1 5 2 Y 9 C l U p y z O f U d a i i Q v U l I t r 0 c J C L u W r Q v 3 r X C S z s Y Z W Z p J 5 a y S 9 k A l z Y b U + Y a J 1 2 F x T k P q W m 6 Y D F 0 3 H L I P V 0 6 0 Z Z 0 6 L r Z t 8 e T z P Z v f E n a 3 x p c B 6 A i b 3 B t 9 a k J 3 G d y p 2 u 6 O O f J v / Y p W 5 q 1 5 X n Z R k M X f H G m 3 s S n F b y 0 i T O k F R 5 c 3 9 P c f k B X G 1 6 2 i u n a M C 7 i l F b P c T i 4 + N 8 g t p 3 k N 0 9 o O t 9 c 1 o 2 e 2 j M J / V r K 9 t I C P k 7 F o 5 1 / i J B 6 1 K c 0 Z O T y c K F u 1 E i t P 0 p p G + + S 3 y s l R e I F a 5 P L 8 G Q a o p 6 w t G 3 9 R f x i q R J G E x j s f f k g Y 3 C t p w + u 2 Y L H B o l w i + U 8 M J i / b J h r 7 E 3 d 4 1 D E p Y X / O b U c m 6 J 4 K I 7 A 4 P n + 9 z s + O 0 0 4 X 0 S o / T r D 5 7 F n / p x 3 H J F 8 t Q i S d a n U / 5 H w t a g 3 W 3 f T U 3 M R 5 U Y 7 s W Q 5 A O s P O v D R k u k U h j j 2 2 K a Q m r + c q X N 1 Y X n F h Q 1 / m b w r M O K + 7 4 0 L Y E X g o H B f f + q B d 8 s s p / i 4 R K 6 b c / U x p 1 4 c S r j U a c t y C R W b 6 S C W B c 3 i R F 8 E Y e o O 8 F a O R l d k A m a z 7 V 6 1 r R f b d 9 1 i 2 H F h J u w b T N A Z 9 K P F q h v S G X I Q N 2 G 5 a h Y 5 + G F v y P g V O o Y g v H g R D / J 4 p t o s 0 / a O k q l S r l Q S U m p T b K U 3 h b L h G y m H / i + 5 h 3 k v z i r I X h 1 7 t J U G 9 j h 5 q W j B V F a L o t a 2 F 2 2 0 L a X R s N N K C r T r O e c Z 2 0 + 9 l 1 R E U n X / 9 y 1 u c x 7 3 Q j R d E m 1 G M g y 8 / X d y t L 9 + G E x V R a o l 5 N t I l Q X K s 4 0 q 4 Q G v 2 Z s F 3 W p v 0 m u W f V D r b a 5 6 0 e K h 8 6 D / b e + k e g l T K 6 Z s E 1 R y O i f f A j / Y V K A d 3 O J M R f H f L q h N K u J C h i L 1 M d v 5 B q u 3 K A u 1 t 0 v k 2 v N 9 5 g N Q N M f I T G a k t 9 u G m f M D R 2 j J q K T v m F d T F x Q y d 2 3 T v K p v m l f N v J v m 1 U U W B 8 y T m z B 4 M G u s V 6 o 3 Z / 1 R c 6 P x m X V 1 0 Y a 6 t J / O u q p e q y H s q F f L v I z o o S 4 + 8 B K j h 6 T g 6 F n Y i K c p x Q d h H 7 5 a j p l G T 8 B 7 m W N U q s 5 K D 4 K Q 6 V a 4 k + V U V I 9 V P S g q q T U l P d V j X Y v E R C v w S 3 z B 1 X P W k Y i t 5 J C D V M a H q I 1 E Y q y 3 f Z n a i p o w 2 3 W 8 m T F a a x o q z V y p y c D 9 X 1 j m c 4 U n 1 h y p N T r h c Y Y d C 5 k 7 H U C m I F l T j k W P 5 W l K B 0 F f t / 8 h T F r P z y 5 g M t k G / 1 L F e M E n n X y i C a 8 2 j E K S o o h 3 2 u I 4 k e 1 N S k 7 v P c R S z B v S e X + m b 6 P L 3 a k i D e 9 M O Y N K x t H n H L v z M f / S K 9 d y M 3 a W G b d F D x E q w o A t J e f o 3 h q / U M 0 n B y e L e N E p x / S U o 4 N g y 2 r B 3 T k l b 8 4 v u c 5 x o 5 Q 8 O / + X U v L W / J K Z n f Z O N s 7 i o s 8 / s E J p 2 R l d y l Z G l y I L 8 L / c n 0 R 2 z U 0 l a t i o F W K V r a z P k U f 6 W u p k R G s Y 2 b v J R w q j U C t K L 2 R 6 z q k J S 7 3 A 9 K R m q o w e z I 4 0 g g G 5 D K T U I f t N + p C N S T c b t e O i w c T 2 M W c k s 8 / t t P 5 C E Y J b 0 6 9 i X 0 6 f W T / O u / H q V i X q y a u V C o C z 0 L a D s N y b j g s p L m Z a w E W R I m 1 u O o A 3 O 9 8 L s A S u 8 H T e 2 b + Q z j D K t Z J P M G L H D 1 d 8 t W x j E G 2 A D u z w / p r t M E k 3 y 7 Z n N 8 u 2 f / J m 2 T Y 0 + i t T P U a D 3 i v 7 q l / f 4 m c M Z B o / Y q B c S d O T 3 W o U R 6 O w k w c y i R 0 / Q C 6 3 K Y e I N M p K 7 r b J h 5 Z S b 7 Z l n U 5 C p v B N L 6 R 2 a H S 9 W 8 3 Z 0 b a C 8 F g 7 P V R F H M J t c F J a T v Y 9 C J F T S d 6 j Z / v x o i d X x I v G R Y E M c j J 3 9 Z B J d v 4 n f O N / D Z n n B h n d 8 f S k A N M 6 X B Y w 2 J H 1 V Q N m G J 1 4 G c K B l z V W n h t W n v r w A m e v l k U L c p F j 5 W h h Z 7 0 G 7 K h X P z r p t Q b N c w P N 0 x 5 g 4 O j h k p D B 7 j i t G j K X U 8 d h g P H 5 A c c 1 X N Z w e U y 4 w G n b J e G C X f 1 b N V z + i k / 2 j u m s z L f W C 5 h n C J i n P i m D g + Z L Q g a 7 F b t q y D j x k X Y r P t G + h s w a M o 8 L G b h h s S R k s A v j q 4 a M y y 5 z D D z f 7 U d 3 O d a Q e W 6 Q e d r T M r h Z t C R g s E g K q w a M T + 7 6 8 R 2 m N V S e G 1 S e + u h y u r c 0 W L D w I q s G i w X X 9 3 y 4 v T e M L u + t I f P c I P O 0 R x e 4 S 7 o k Y L C 4 O 6 s G T D + 5 t d q H S 6 t r t D w 3 t D z 1 A Q Z u U C + J F y w e 1 c p 3 + S 2 a M r q u v Q b L G i y P v M N / s P R s D A v S t n K w 8 E g F D t P q + h j Z 8 8 T M 0 5 6 O Q d y M J R G D h S 9 c N W L s K E L H D Q v Q M W H x O Q I e n m O N n D V y H h M 5 E D d m S e R g A T 5 X v n v J 4 9 L 4 Q l i a N W L W i H n U z c v G l 2 U R g 4 W + X T V i v E s W j m n E o j G t s b L G y m N i B e K C L Y k V L B z 0 q r E S z M K Q O R C F b D Q L Q r Z G z n N D z l P 3 A k B 4 v C W x g 4 V M X z V 2 w l n 8 v V A K v 7 d G z h o 5 j 7 y b 2 V o S O d G t V A w p e 3 c D 4 p T P P P + 6 7 3 n X h X 2 b f T w i B s z u b 9 8 + 0 X K D b 1 e + N b K + v S f B d e h N v n U i / B h t B i C j F 1 p h 8 G 3 i f I e 4 9 t 8 n 7 J s V 3 y c x T A v V Y v n O C e 4 g s p k 7 d R x a B X 9 K Y g V x 2 b 6 z X z M Q n R + G Z P w u i S 8 C F 4 S j J / N C x R e V Z u x B 1 V v E G h I x J k v 0 J q I X R F Y l 4 z x 6 2 3 C c 3 s B y L D 9 4 B 3 I J N 8 8 X C g q v S c F g D D h W 4 m p 3 2 o 2 v 8 r Y 0 I 5 / u N T 5 a v u / d f h / 6 3 u T 7 V E c Q v 1 I u W i p Q z 1 4 n U x H L v W e k R q e j s 2 V X 2 x X a L v K 9 r F 7 r B C F + 1 m m P 8 G G t H i J K D U l X R 2 j q F 7 g Y j y h E i q Z D R F 8 t h N Z E v v T F o 6 N o S l S I S 0 c Q k r s V C H g R V 6 K S d q 9 8 T m x p N Y K Q 9 F U P 2 k E Y w c S x Q 2 6 l t A h 2 R b x L b q h J k 0 I P X t H + p c z + O K W W 2 b y f h T W E w k r G n 1 M K g 1 5 4 D + E C P J c U C + e 8 L I g T I Z b N v u / 5 U + V J x d U X l L W 8 g K i b i + o h V 9 k i g + p 8 Z a C 6 E M t 4 q P 7 4 o 2 j Y r h J M X 0 j y U P n x B 9 U p l C Q 2 B C e z X B / t 4 d A h Y r F 1 K L Z k 7 B S R F F I N e L p a M T V G P x / g W L h i P R h d j z h 0 Q M E D e c x C E v M O d d a F o r 3 m 0 q G o Y i w s 8 x F Q r H I l 8 6 j c I q 4 P U Z / 7 E H X 6 S C O l h l H L F m S B 7 8 2 c Q Z z z j 8 T p 3 x / 5 Z e m 5 Z D D K U g I s 8 g m a 7 l 9 G 2 + p 6 g 4 E H D D l T h T h P C n G m o w q i T X R q T 3 i i U 8 u a 6 N T + 1 o l O 7 T E n O u j q B B 1 W m 7 n H V W x Y V U d V 0 T C k W i h O F y m G z E q N g 6 4 e N w 3 k l T u E H W S W i I 4 k 9 i D 4 f 5 4 X a 4 H l 2 Q w V s Y w z n d R G U r 1 u 6 8 Z H B 0 I 1 8 h i b e 9 5 B w 1 B 5 a C a j w D 6 r V 9 Q y z x J B K W q y 1 N L 2 x h P b t w d q r E + s R D 2 p X C o d 3 d 2 Q d 3 F G o X M f j q w r 4 k 6 s E E v e R a b 2 X W R W 2 n 2 P 4 N E b E w P T P H u B l c x f I M X z F 2 k 8 T r 3 Q c o z u 1 E W + G t W 4 t e 5 R I d g L T A j + A h G C v 0 C E Y C + y h D g m 0 5 A u n F E 5 4 n e Y K M k 7 R J r k H S J Q 0 3 K c i e V f G / v W I P T 8 D C P T U j Y G 4 X S R C K j 5 A q A y Z G b w U m N Z L R B Y W P m S Y P z 9 Z 4 7 b N E i m o z A L d t l I m w c t j i W O H o 4 X A S E C J g Q U C H a P W L p g 2 4 I 1 C / Y r W C x i o 7 J V y n Y o W 5 5 s a 6 n W p c 6 l 5 C b 8 / T 9 Q S w E C L Q A U A A I A C A B z X g t Z L d 7 R F q Q A A A D 2 A A A A E g A A A A A A A A A A A A A A A A A A A A A A Q 2 9 u Z m l n L 1 B h Y 2 t h Z 2 U u e G 1 s U E s B A i 0 A F A A C A A g A c 1 4 L W Q / K 6 a u k A A A A 6 Q A A A B M A A A A A A A A A A A A A A A A A 8 A A A A F t D b 2 5 0 Z W 5 0 X 1 R 5 c G V z X S 5 4 b W x Q S w E C L Q A U A A I A C A B z X g t Z V 8 z V Q K 0 Q A A A o g g A A E w A A A A A A A A A A A A A A A A D h A Q A A R m 9 y b X V s Y X M v U 2 V j d G l v b j E u b V B L B Q Y A A A A A A w A D A M I A A A D b E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p w 0 C A A A A A A C F D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N Z J T I w L S U y M F B p d G N o a W 5 n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O D E 5 Z j Z l L T c w M z k t N G R j Z C 0 4 N W V i L T k 4 N j M w N m U x O T A 1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T F U M T Y 6 N D Y 6 M j E u M T Q z M D E w N 1 o i I C 8 + P E V u d H J 5 I F R 5 c G U 9 I k Z p b G x D b 2 x 1 b W 5 U e X B l c y I g V m F s d W U 9 I n N C Z 1 l H Q m d Z R 0 J n W U d C Z 1 l H Q m d Z R 0 J n W U d C Z 1 V H I i A v P j x F b n R y e S B U e X B l P S J G a W x s R X J y b 3 J D b 3 V u d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Y X B w J n F 1 b 3 Q 7 L C Z x d W 9 0 O 2 d z J n F 1 b 3 Q 7 L C Z x d W 9 0 O 3 c m c X V v d D s s J n F 1 b 3 Q 7 b C Z x d W 9 0 O y w m c X V v d D t z d i Z x d W 9 0 O y w m c X V v d D t j Z y Z x d W 9 0 O y w m c X V v d D t p c C Z x d W 9 0 O y w m c X V v d D t o J n F 1 b 3 Q 7 L C Z x d W 9 0 O 3 I m c X V v d D s s J n F 1 b 3 Q 7 Z X I m c X V v d D s s J n F 1 b 3 Q 7 Y m I m c X V v d D s s J n F 1 b 3 Q 7 a y Z x d W 9 0 O y w m c X V v d D t r L z k m c X V v d D s s J n F 1 b 3 Q 7 a H I m c X V v d D s s J n F 1 b 3 Q 7 Z X J h J n F 1 b 3 Q 7 L C Z x d W 9 0 O 3 d o a X A m c X V v d D s s J n F 1 b 3 Q 7 V G V h b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D W S A t I F B p d G N o a W 5 n I E R h d G E v Q X V 0 b 1 J l b W 9 2 Z W R D b 2 x 1 b W 5 z M S 5 7 I y w w f S Z x d W 9 0 O y w m c X V v d D t T Z W N 0 a W 9 u M S 9 D Q 1 k g L S B Q a X R j a G l u Z y B E Y X R h L 0 F 1 d G 9 S Z W 1 v d m V k Q 2 9 s d W 1 u c z E u e 0 5 h b W U s M X 0 m c X V v d D s s J n F 1 b 3 Q 7 U 2 V j d G l v b j E v Q 0 N Z I C 0 g U G l 0 Y 2 h p b m c g R G F 0 Y S 9 B d X R v U m V t b 3 Z l Z E N v b H V t b n M x L n t Z c i w y f S Z x d W 9 0 O y w m c X V v d D t T Z W N 0 a W 9 u M S 9 D Q 1 k g L S B Q a X R j a G l u Z y B E Y X R h L 0 F 1 d G 9 S Z W 1 v d m V k Q 2 9 s d W 1 u c z E u e 1 B v c y w z f S Z x d W 9 0 O y w m c X V v d D t T Z W N 0 a W 9 u M S 9 D Q 1 k g L S B Q a X R j a G l u Z y B E Y X R h L 0 F 1 d G 9 S Z W 1 v d m V k Q 2 9 s d W 1 u c z E u e 2 F w c C w 0 f S Z x d W 9 0 O y w m c X V v d D t T Z W N 0 a W 9 u M S 9 D Q 1 k g L S B Q a X R j a G l u Z y B E Y X R h L 0 F 1 d G 9 S Z W 1 v d m V k Q 2 9 s d W 1 u c z E u e 2 d z L D V 9 J n F 1 b 3 Q 7 L C Z x d W 9 0 O 1 N l Y 3 R p b 2 4 x L 0 N D W S A t I F B p d G N o a W 5 n I E R h d G E v Q X V 0 b 1 J l b W 9 2 Z W R D b 2 x 1 b W 5 z M S 5 7 d y w 2 f S Z x d W 9 0 O y w m c X V v d D t T Z W N 0 a W 9 u M S 9 D Q 1 k g L S B Q a X R j a G l u Z y B E Y X R h L 0 F 1 d G 9 S Z W 1 v d m V k Q 2 9 s d W 1 u c z E u e 2 w s N 3 0 m c X V v d D s s J n F 1 b 3 Q 7 U 2 V j d G l v b j E v Q 0 N Z I C 0 g U G l 0 Y 2 h p b m c g R G F 0 Y S 9 B d X R v U m V t b 3 Z l Z E N v b H V t b n M x L n t z d i w 4 f S Z x d W 9 0 O y w m c X V v d D t T Z W N 0 a W 9 u M S 9 D Q 1 k g L S B Q a X R j a G l u Z y B E Y X R h L 0 F 1 d G 9 S Z W 1 v d m V k Q 2 9 s d W 1 u c z E u e 2 N n L D l 9 J n F 1 b 3 Q 7 L C Z x d W 9 0 O 1 N l Y 3 R p b 2 4 x L 0 N D W S A t I F B p d G N o a W 5 n I E R h d G E v Q X V 0 b 1 J l b W 9 2 Z W R D b 2 x 1 b W 5 z M S 5 7 a X A s M T B 9 J n F 1 b 3 Q 7 L C Z x d W 9 0 O 1 N l Y 3 R p b 2 4 x L 0 N D W S A t I F B p d G N o a W 5 n I E R h d G E v Q X V 0 b 1 J l b W 9 2 Z W R D b 2 x 1 b W 5 z M S 5 7 a C w x M X 0 m c X V v d D s s J n F 1 b 3 Q 7 U 2 V j d G l v b j E v Q 0 N Z I C 0 g U G l 0 Y 2 h p b m c g R G F 0 Y S 9 B d X R v U m V t b 3 Z l Z E N v b H V t b n M x L n t y L D E y f S Z x d W 9 0 O y w m c X V v d D t T Z W N 0 a W 9 u M S 9 D Q 1 k g L S B Q a X R j a G l u Z y B E Y X R h L 0 F 1 d G 9 S Z W 1 v d m V k Q 2 9 s d W 1 u c z E u e 2 V y L D E z f S Z x d W 9 0 O y w m c X V v d D t T Z W N 0 a W 9 u M S 9 D Q 1 k g L S B Q a X R j a G l u Z y B E Y X R h L 0 F 1 d G 9 S Z W 1 v d m V k Q 2 9 s d W 1 u c z E u e 2 J i L D E 0 f S Z x d W 9 0 O y w m c X V v d D t T Z W N 0 a W 9 u M S 9 D Q 1 k g L S B Q a X R j a G l u Z y B E Y X R h L 0 F 1 d G 9 S Z W 1 v d m V k Q 2 9 s d W 1 u c z E u e 2 s s M T V 9 J n F 1 b 3 Q 7 L C Z x d W 9 0 O 1 N l Y 3 R p b 2 4 x L 0 N D W S A t I F B p d G N o a W 5 n I E R h d G E v Q X V 0 b 1 J l b W 9 2 Z W R D b 2 x 1 b W 5 z M S 5 7 a y 8 5 L D E 2 f S Z x d W 9 0 O y w m c X V v d D t T Z W N 0 a W 9 u M S 9 D Q 1 k g L S B Q a X R j a G l u Z y B E Y X R h L 0 F 1 d G 9 S Z W 1 v d m V k Q 2 9 s d W 1 u c z E u e 2 h y L D E 3 f S Z x d W 9 0 O y w m c X V v d D t T Z W N 0 a W 9 u M S 9 D Q 1 k g L S B Q a X R j a G l u Z y B E Y X R h L 0 F 1 d G 9 S Z W 1 v d m V k Q 2 9 s d W 1 u c z E u e 2 V y Y S w x O H 0 m c X V v d D s s J n F 1 b 3 Q 7 U 2 V j d G l v b j E v Q 0 N Z I C 0 g U G l 0 Y 2 h p b m c g R G F 0 Y S 9 B d X R v U m V t b 3 Z l Z E N v b H V t b n M x L n t 3 a G l w L D E 5 f S Z x d W 9 0 O y w m c X V v d D t T Z W N 0 a W 9 u M S 9 D Q 1 k g L S B Q a X R j a G l u Z y B E Y X R h L 0 F 1 d G 9 S Z W 1 v d m V k Q 2 9 s d W 1 u c z E u e 1 R l Y W 0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D Q 1 k g L S B Q a X R j a G l u Z y B E Y X R h L 0 F 1 d G 9 S Z W 1 v d m V k Q 2 9 s d W 1 u c z E u e y M s M H 0 m c X V v d D s s J n F 1 b 3 Q 7 U 2 V j d G l v b j E v Q 0 N Z I C 0 g U G l 0 Y 2 h p b m c g R G F 0 Y S 9 B d X R v U m V t b 3 Z l Z E N v b H V t b n M x L n t O Y W 1 l L D F 9 J n F 1 b 3 Q 7 L C Z x d W 9 0 O 1 N l Y 3 R p b 2 4 x L 0 N D W S A t I F B p d G N o a W 5 n I E R h d G E v Q X V 0 b 1 J l b W 9 2 Z W R D b 2 x 1 b W 5 z M S 5 7 W X I s M n 0 m c X V v d D s s J n F 1 b 3 Q 7 U 2 V j d G l v b j E v Q 0 N Z I C 0 g U G l 0 Y 2 h p b m c g R G F 0 Y S 9 B d X R v U m V t b 3 Z l Z E N v b H V t b n M x L n t Q b 3 M s M 3 0 m c X V v d D s s J n F 1 b 3 Q 7 U 2 V j d G l v b j E v Q 0 N Z I C 0 g U G l 0 Y 2 h p b m c g R G F 0 Y S 9 B d X R v U m V t b 3 Z l Z E N v b H V t b n M x L n t h c H A s N H 0 m c X V v d D s s J n F 1 b 3 Q 7 U 2 V j d G l v b j E v Q 0 N Z I C 0 g U G l 0 Y 2 h p b m c g R G F 0 Y S 9 B d X R v U m V t b 3 Z l Z E N v b H V t b n M x L n t n c y w 1 f S Z x d W 9 0 O y w m c X V v d D t T Z W N 0 a W 9 u M S 9 D Q 1 k g L S B Q a X R j a G l u Z y B E Y X R h L 0 F 1 d G 9 S Z W 1 v d m V k Q 2 9 s d W 1 u c z E u e 3 c s N n 0 m c X V v d D s s J n F 1 b 3 Q 7 U 2 V j d G l v b j E v Q 0 N Z I C 0 g U G l 0 Y 2 h p b m c g R G F 0 Y S 9 B d X R v U m V t b 3 Z l Z E N v b H V t b n M x L n t s L D d 9 J n F 1 b 3 Q 7 L C Z x d W 9 0 O 1 N l Y 3 R p b 2 4 x L 0 N D W S A t I F B p d G N o a W 5 n I E R h d G E v Q X V 0 b 1 J l b W 9 2 Z W R D b 2 x 1 b W 5 z M S 5 7 c 3 Y s O H 0 m c X V v d D s s J n F 1 b 3 Q 7 U 2 V j d G l v b j E v Q 0 N Z I C 0 g U G l 0 Y 2 h p b m c g R G F 0 Y S 9 B d X R v U m V t b 3 Z l Z E N v b H V t b n M x L n t j Z y w 5 f S Z x d W 9 0 O y w m c X V v d D t T Z W N 0 a W 9 u M S 9 D Q 1 k g L S B Q a X R j a G l u Z y B E Y X R h L 0 F 1 d G 9 S Z W 1 v d m V k Q 2 9 s d W 1 u c z E u e 2 l w L D E w f S Z x d W 9 0 O y w m c X V v d D t T Z W N 0 a W 9 u M S 9 D Q 1 k g L S B Q a X R j a G l u Z y B E Y X R h L 0 F 1 d G 9 S Z W 1 v d m V k Q 2 9 s d W 1 u c z E u e 2 g s M T F 9 J n F 1 b 3 Q 7 L C Z x d W 9 0 O 1 N l Y 3 R p b 2 4 x L 0 N D W S A t I F B p d G N o a W 5 n I E R h d G E v Q X V 0 b 1 J l b W 9 2 Z W R D b 2 x 1 b W 5 z M S 5 7 c i w x M n 0 m c X V v d D s s J n F 1 b 3 Q 7 U 2 V j d G l v b j E v Q 0 N Z I C 0 g U G l 0 Y 2 h p b m c g R G F 0 Y S 9 B d X R v U m V t b 3 Z l Z E N v b H V t b n M x L n t l c i w x M 3 0 m c X V v d D s s J n F 1 b 3 Q 7 U 2 V j d G l v b j E v Q 0 N Z I C 0 g U G l 0 Y 2 h p b m c g R G F 0 Y S 9 B d X R v U m V t b 3 Z l Z E N v b H V t b n M x L n t i Y i w x N H 0 m c X V v d D s s J n F 1 b 3 Q 7 U 2 V j d G l v b j E v Q 0 N Z I C 0 g U G l 0 Y 2 h p b m c g R G F 0 Y S 9 B d X R v U m V t b 3 Z l Z E N v b H V t b n M x L n t r L D E 1 f S Z x d W 9 0 O y w m c X V v d D t T Z W N 0 a W 9 u M S 9 D Q 1 k g L S B Q a X R j a G l u Z y B E Y X R h L 0 F 1 d G 9 S Z W 1 v d m V k Q 2 9 s d W 1 u c z E u e 2 s v O S w x N n 0 m c X V v d D s s J n F 1 b 3 Q 7 U 2 V j d G l v b j E v Q 0 N Z I C 0 g U G l 0 Y 2 h p b m c g R G F 0 Y S 9 B d X R v U m V t b 3 Z l Z E N v b H V t b n M x L n t o c i w x N 3 0 m c X V v d D s s J n F 1 b 3 Q 7 U 2 V j d G l v b j E v Q 0 N Z I C 0 g U G l 0 Y 2 h p b m c g R G F 0 Y S 9 B d X R v U m V t b 3 Z l Z E N v b H V t b n M x L n t l c m E s M T h 9 J n F 1 b 3 Q 7 L C Z x d W 9 0 O 1 N l Y 3 R p b 2 4 x L 0 N D W S A t I F B p d G N o a W 5 n I E R h d G E v Q X V 0 b 1 J l b W 9 2 Z W R D b 2 x 1 b W 5 z M S 5 7 d 2 h p c C w x O X 0 m c X V v d D s s J n F 1 b 3 Q 7 U 2 V j d G l v b j E v Q 0 N Z I C 0 g U G l 0 Y 2 h p b m c g R G F 0 Y S 9 B d X R v U m V t b 3 Z l Z E N v b H V t b n M x L n t U Z W F t L D I w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D W S U y M C 0 l M j B Q a X R j a G l u Z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Z J T I w L S U y M F B p d G N o a W 5 n J T I w R G F 0 Y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D W S U y M C 0 l M j B Q a X R j a G l u Z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1 k l M j A t J T I w U G l 0 Y 2 h p b m c l M j B E Y X R h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N Z J T I w L S U y M F B p d G N o a W 5 n J T I w R G F 0 Y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U 4 l M j A t J T I w U G l 0 Y 2 h p b m c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A 5 O T U 2 M T Y t N W V m N i 0 0 Y z E 4 L T k 1 M 2 Y t M D c 0 Z G Q 3 M D Q y N m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0 N j o y M S 4 x O T U 4 N j k 0 W i I g L z 4 8 R W 5 0 c n k g V H l w Z T 0 i R m l s b E N v b H V t b l R 5 c G V z I i B W Y W x 1 Z T 0 i c 0 J n W U d C Z 1 l H Q m d Z R 0 J n W U d C Z 1 l H Q m d Z R 0 J n V U c i I C 8 + P E V u d H J 5 I F R 5 c G U 9 I k Z p b G x F c n J v c k N v d W 5 0 I i B W Y W x 1 Z T 0 i b D A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h c H A m c X V v d D s s J n F 1 b 3 Q 7 Z 3 M m c X V v d D s s J n F 1 b 3 Q 7 d y Z x d W 9 0 O y w m c X V v d D t s J n F 1 b 3 Q 7 L C Z x d W 9 0 O 3 N 2 J n F 1 b 3 Q 7 L C Z x d W 9 0 O 2 N n J n F 1 b 3 Q 7 L C Z x d W 9 0 O 2 l w J n F 1 b 3 Q 7 L C Z x d W 9 0 O 2 g m c X V v d D s s J n F 1 b 3 Q 7 c i Z x d W 9 0 O y w m c X V v d D t l c i Z x d W 9 0 O y w m c X V v d D t i Y i Z x d W 9 0 O y w m c X V v d D t r J n F 1 b 3 Q 7 L C Z x d W 9 0 O 2 s v O S Z x d W 9 0 O y w m c X V v d D t o c i Z x d W 9 0 O y w m c X V v d D t l c m E m c X V v d D s s J n F 1 b 3 Q 7 d 2 h p c C Z x d W 9 0 O y w m c X V v d D t U Z W F t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F O I C 0 g U G l 0 Y 2 h p b m c g R G F 0 Y S 9 B d X R v U m V t b 3 Z l Z E N v b H V t b n M x L n s j L D B 9 J n F 1 b 3 Q 7 L C Z x d W 9 0 O 1 N l Y 3 R p b 2 4 x L 0 R B T i A t I F B p d G N o a W 5 n I E R h d G E v Q X V 0 b 1 J l b W 9 2 Z W R D b 2 x 1 b W 5 z M S 5 7 T m F t Z S w x f S Z x d W 9 0 O y w m c X V v d D t T Z W N 0 a W 9 u M S 9 E Q U 4 g L S B Q a X R j a G l u Z y B E Y X R h L 0 F 1 d G 9 S Z W 1 v d m V k Q 2 9 s d W 1 u c z E u e 1 l y L D J 9 J n F 1 b 3 Q 7 L C Z x d W 9 0 O 1 N l Y 3 R p b 2 4 x L 0 R B T i A t I F B p d G N o a W 5 n I E R h d G E v Q X V 0 b 1 J l b W 9 2 Z W R D b 2 x 1 b W 5 z M S 5 7 U G 9 z L D N 9 J n F 1 b 3 Q 7 L C Z x d W 9 0 O 1 N l Y 3 R p b 2 4 x L 0 R B T i A t I F B p d G N o a W 5 n I E R h d G E v Q X V 0 b 1 J l b W 9 2 Z W R D b 2 x 1 b W 5 z M S 5 7 Y X B w L D R 9 J n F 1 b 3 Q 7 L C Z x d W 9 0 O 1 N l Y 3 R p b 2 4 x L 0 R B T i A t I F B p d G N o a W 5 n I E R h d G E v Q X V 0 b 1 J l b W 9 2 Z W R D b 2 x 1 b W 5 z M S 5 7 Z 3 M s N X 0 m c X V v d D s s J n F 1 b 3 Q 7 U 2 V j d G l v b j E v R E F O I C 0 g U G l 0 Y 2 h p b m c g R G F 0 Y S 9 B d X R v U m V t b 3 Z l Z E N v b H V t b n M x L n t 3 L D Z 9 J n F 1 b 3 Q 7 L C Z x d W 9 0 O 1 N l Y 3 R p b 2 4 x L 0 R B T i A t I F B p d G N o a W 5 n I E R h d G E v Q X V 0 b 1 J l b W 9 2 Z W R D b 2 x 1 b W 5 z M S 5 7 b C w 3 f S Z x d W 9 0 O y w m c X V v d D t T Z W N 0 a W 9 u M S 9 E Q U 4 g L S B Q a X R j a G l u Z y B E Y X R h L 0 F 1 d G 9 S Z W 1 v d m V k Q 2 9 s d W 1 u c z E u e 3 N 2 L D h 9 J n F 1 b 3 Q 7 L C Z x d W 9 0 O 1 N l Y 3 R p b 2 4 x L 0 R B T i A t I F B p d G N o a W 5 n I E R h d G E v Q X V 0 b 1 J l b W 9 2 Z W R D b 2 x 1 b W 5 z M S 5 7 Y 2 c s O X 0 m c X V v d D s s J n F 1 b 3 Q 7 U 2 V j d G l v b j E v R E F O I C 0 g U G l 0 Y 2 h p b m c g R G F 0 Y S 9 B d X R v U m V t b 3 Z l Z E N v b H V t b n M x L n t p c C w x M H 0 m c X V v d D s s J n F 1 b 3 Q 7 U 2 V j d G l v b j E v R E F O I C 0 g U G l 0 Y 2 h p b m c g R G F 0 Y S 9 B d X R v U m V t b 3 Z l Z E N v b H V t b n M x L n t o L D E x f S Z x d W 9 0 O y w m c X V v d D t T Z W N 0 a W 9 u M S 9 E Q U 4 g L S B Q a X R j a G l u Z y B E Y X R h L 0 F 1 d G 9 S Z W 1 v d m V k Q 2 9 s d W 1 u c z E u e 3 I s M T J 9 J n F 1 b 3 Q 7 L C Z x d W 9 0 O 1 N l Y 3 R p b 2 4 x L 0 R B T i A t I F B p d G N o a W 5 n I E R h d G E v Q X V 0 b 1 J l b W 9 2 Z W R D b 2 x 1 b W 5 z M S 5 7 Z X I s M T N 9 J n F 1 b 3 Q 7 L C Z x d W 9 0 O 1 N l Y 3 R p b 2 4 x L 0 R B T i A t I F B p d G N o a W 5 n I E R h d G E v Q X V 0 b 1 J l b W 9 2 Z W R D b 2 x 1 b W 5 z M S 5 7 Y m I s M T R 9 J n F 1 b 3 Q 7 L C Z x d W 9 0 O 1 N l Y 3 R p b 2 4 x L 0 R B T i A t I F B p d G N o a W 5 n I E R h d G E v Q X V 0 b 1 J l b W 9 2 Z W R D b 2 x 1 b W 5 z M S 5 7 a y w x N X 0 m c X V v d D s s J n F 1 b 3 Q 7 U 2 V j d G l v b j E v R E F O I C 0 g U G l 0 Y 2 h p b m c g R G F 0 Y S 9 B d X R v U m V t b 3 Z l Z E N v b H V t b n M x L n t r L z k s M T Z 9 J n F 1 b 3 Q 7 L C Z x d W 9 0 O 1 N l Y 3 R p b 2 4 x L 0 R B T i A t I F B p d G N o a W 5 n I E R h d G E v Q X V 0 b 1 J l b W 9 2 Z W R D b 2 x 1 b W 5 z M S 5 7 a H I s M T d 9 J n F 1 b 3 Q 7 L C Z x d W 9 0 O 1 N l Y 3 R p b 2 4 x L 0 R B T i A t I F B p d G N o a W 5 n I E R h d G E v Q X V 0 b 1 J l b W 9 2 Z W R D b 2 x 1 b W 5 z M S 5 7 Z X J h L D E 4 f S Z x d W 9 0 O y w m c X V v d D t T Z W N 0 a W 9 u M S 9 E Q U 4 g L S B Q a X R j a G l u Z y B E Y X R h L 0 F 1 d G 9 S Z W 1 v d m V k Q 2 9 s d W 1 u c z E u e 3 d o a X A s M T l 9 J n F 1 b 3 Q 7 L C Z x d W 9 0 O 1 N l Y 3 R p b 2 4 x L 0 R B T i A t I F B p d G N o a W 5 n I E R h d G E v Q X V 0 b 1 J l b W 9 2 Z W R D b 2 x 1 b W 5 z M S 5 7 V G V h b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R B T i A t I F B p d G N o a W 5 n I E R h d G E v Q X V 0 b 1 J l b W 9 2 Z W R D b 2 x 1 b W 5 z M S 5 7 I y w w f S Z x d W 9 0 O y w m c X V v d D t T Z W N 0 a W 9 u M S 9 E Q U 4 g L S B Q a X R j a G l u Z y B E Y X R h L 0 F 1 d G 9 S Z W 1 v d m V k Q 2 9 s d W 1 u c z E u e 0 5 h b W U s M X 0 m c X V v d D s s J n F 1 b 3 Q 7 U 2 V j d G l v b j E v R E F O I C 0 g U G l 0 Y 2 h p b m c g R G F 0 Y S 9 B d X R v U m V t b 3 Z l Z E N v b H V t b n M x L n t Z c i w y f S Z x d W 9 0 O y w m c X V v d D t T Z W N 0 a W 9 u M S 9 E Q U 4 g L S B Q a X R j a G l u Z y B E Y X R h L 0 F 1 d G 9 S Z W 1 v d m V k Q 2 9 s d W 1 u c z E u e 1 B v c y w z f S Z x d W 9 0 O y w m c X V v d D t T Z W N 0 a W 9 u M S 9 E Q U 4 g L S B Q a X R j a G l u Z y B E Y X R h L 0 F 1 d G 9 S Z W 1 v d m V k Q 2 9 s d W 1 u c z E u e 2 F w c C w 0 f S Z x d W 9 0 O y w m c X V v d D t T Z W N 0 a W 9 u M S 9 E Q U 4 g L S B Q a X R j a G l u Z y B E Y X R h L 0 F 1 d G 9 S Z W 1 v d m V k Q 2 9 s d W 1 u c z E u e 2 d z L D V 9 J n F 1 b 3 Q 7 L C Z x d W 9 0 O 1 N l Y 3 R p b 2 4 x L 0 R B T i A t I F B p d G N o a W 5 n I E R h d G E v Q X V 0 b 1 J l b W 9 2 Z W R D b 2 x 1 b W 5 z M S 5 7 d y w 2 f S Z x d W 9 0 O y w m c X V v d D t T Z W N 0 a W 9 u M S 9 E Q U 4 g L S B Q a X R j a G l u Z y B E Y X R h L 0 F 1 d G 9 S Z W 1 v d m V k Q 2 9 s d W 1 u c z E u e 2 w s N 3 0 m c X V v d D s s J n F 1 b 3 Q 7 U 2 V j d G l v b j E v R E F O I C 0 g U G l 0 Y 2 h p b m c g R G F 0 Y S 9 B d X R v U m V t b 3 Z l Z E N v b H V t b n M x L n t z d i w 4 f S Z x d W 9 0 O y w m c X V v d D t T Z W N 0 a W 9 u M S 9 E Q U 4 g L S B Q a X R j a G l u Z y B E Y X R h L 0 F 1 d G 9 S Z W 1 v d m V k Q 2 9 s d W 1 u c z E u e 2 N n L D l 9 J n F 1 b 3 Q 7 L C Z x d W 9 0 O 1 N l Y 3 R p b 2 4 x L 0 R B T i A t I F B p d G N o a W 5 n I E R h d G E v Q X V 0 b 1 J l b W 9 2 Z W R D b 2 x 1 b W 5 z M S 5 7 a X A s M T B 9 J n F 1 b 3 Q 7 L C Z x d W 9 0 O 1 N l Y 3 R p b 2 4 x L 0 R B T i A t I F B p d G N o a W 5 n I E R h d G E v Q X V 0 b 1 J l b W 9 2 Z W R D b 2 x 1 b W 5 z M S 5 7 a C w x M X 0 m c X V v d D s s J n F 1 b 3 Q 7 U 2 V j d G l v b j E v R E F O I C 0 g U G l 0 Y 2 h p b m c g R G F 0 Y S 9 B d X R v U m V t b 3 Z l Z E N v b H V t b n M x L n t y L D E y f S Z x d W 9 0 O y w m c X V v d D t T Z W N 0 a W 9 u M S 9 E Q U 4 g L S B Q a X R j a G l u Z y B E Y X R h L 0 F 1 d G 9 S Z W 1 v d m V k Q 2 9 s d W 1 u c z E u e 2 V y L D E z f S Z x d W 9 0 O y w m c X V v d D t T Z W N 0 a W 9 u M S 9 E Q U 4 g L S B Q a X R j a G l u Z y B E Y X R h L 0 F 1 d G 9 S Z W 1 v d m V k Q 2 9 s d W 1 u c z E u e 2 J i L D E 0 f S Z x d W 9 0 O y w m c X V v d D t T Z W N 0 a W 9 u M S 9 E Q U 4 g L S B Q a X R j a G l u Z y B E Y X R h L 0 F 1 d G 9 S Z W 1 v d m V k Q 2 9 s d W 1 u c z E u e 2 s s M T V 9 J n F 1 b 3 Q 7 L C Z x d W 9 0 O 1 N l Y 3 R p b 2 4 x L 0 R B T i A t I F B p d G N o a W 5 n I E R h d G E v Q X V 0 b 1 J l b W 9 2 Z W R D b 2 x 1 b W 5 z M S 5 7 a y 8 5 L D E 2 f S Z x d W 9 0 O y w m c X V v d D t T Z W N 0 a W 9 u M S 9 E Q U 4 g L S B Q a X R j a G l u Z y B E Y X R h L 0 F 1 d G 9 S Z W 1 v d m V k Q 2 9 s d W 1 u c z E u e 2 h y L D E 3 f S Z x d W 9 0 O y w m c X V v d D t T Z W N 0 a W 9 u M S 9 E Q U 4 g L S B Q a X R j a G l u Z y B E Y X R h L 0 F 1 d G 9 S Z W 1 v d m V k Q 2 9 s d W 1 u c z E u e 2 V y Y S w x O H 0 m c X V v d D s s J n F 1 b 3 Q 7 U 2 V j d G l v b j E v R E F O I C 0 g U G l 0 Y 2 h p b m c g R G F 0 Y S 9 B d X R v U m V t b 3 Z l Z E N v b H V t b n M x L n t 3 a G l w L D E 5 f S Z x d W 9 0 O y w m c X V v d D t T Z W N 0 a W 9 u M S 9 E Q U 4 g L S B Q a X R j a G l u Z y B E Y X R h L 0 F 1 d G 9 S Z W 1 v d m V k Q 2 9 s d W 1 u c z E u e 1 R l Y W 0 s M j B 9 J n F 1 b 3 Q 7 X S w m c X V v d D t S Z W x h d G l v b n N o a X B J b m Z v J n F 1 b 3 Q 7 O l t d f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E F O J T I w L S U y M F B p d G N o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U 4 l M j A t J T I w U G l 0 Y 2 h p b m c l M j B E Y X R h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O J T I w L S U y M F B p d G N o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T i U y M C 0 l M j B Q a X R j a G l u Z y U y M E R h d G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U 4 l M j A t J T I w U G l 0 Y 2 h p b m c l M j B E Y X R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S S U y M C 0 l M j B Q a X R j a G l u Z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D Q z N T l j M y 1 m Z G I w L T Q 3 Y 2 E t O D Q 4 Z i 0 z M z J m N W U 2 N T I z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Q 2 O j I x L j E 3 N j k y M T V a I i A v P j x F b n R y e S B U e X B l P S J G a W x s Q 2 9 s d W 1 u V H l w Z X M i I F Z h b H V l P S J z Q m d Z R 0 J n W U d C Z 1 l H Q m d Z R 0 J n W U d C Z 1 l H Q m d Z R y I g L z 4 8 R W 5 0 c n k g V H l w Z T 0 i R m l s b E V y c m 9 y Q 2 9 1 b n Q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F w c C Z x d W 9 0 O y w m c X V v d D t n c y Z x d W 9 0 O y w m c X V v d D t 3 J n F 1 b 3 Q 7 L C Z x d W 9 0 O 2 w m c X V v d D s s J n F 1 b 3 Q 7 c 3 Y m c X V v d D s s J n F 1 b 3 Q 7 Y 2 c m c X V v d D s s J n F 1 b 3 Q 7 a X A m c X V v d D s s J n F 1 b 3 Q 7 a C Z x d W 9 0 O y w m c X V v d D t y J n F 1 b 3 Q 7 L C Z x d W 9 0 O 2 V y J n F 1 b 3 Q 7 L C Z x d W 9 0 O 2 J i J n F 1 b 3 Q 7 L C Z x d W 9 0 O 2 s m c X V v d D s s J n F 1 b 3 Q 7 a y 8 5 J n F 1 b 3 Q 7 L C Z x d W 9 0 O 2 h y J n F 1 b 3 Q 7 L C Z x d W 9 0 O 2 V y Y S Z x d W 9 0 O y w m c X V v d D t 3 a G l w J n F 1 b 3 Q 7 L C Z x d W 9 0 O 1 R l Y W 0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S E k g L S B Q a X R j a G l u Z y B E Y X R h L 0 F 1 d G 9 S Z W 1 v d m V k Q 2 9 s d W 1 u c z E u e y M s M H 0 m c X V v d D s s J n F 1 b 3 Q 7 U 2 V j d G l v b j E v Q 0 h J I C 0 g U G l 0 Y 2 h p b m c g R G F 0 Y S 9 B d X R v U m V t b 3 Z l Z E N v b H V t b n M x L n t O Y W 1 l L D F 9 J n F 1 b 3 Q 7 L C Z x d W 9 0 O 1 N l Y 3 R p b 2 4 x L 0 N I S S A t I F B p d G N o a W 5 n I E R h d G E v Q X V 0 b 1 J l b W 9 2 Z W R D b 2 x 1 b W 5 z M S 5 7 W X I s M n 0 m c X V v d D s s J n F 1 b 3 Q 7 U 2 V j d G l v b j E v Q 0 h J I C 0 g U G l 0 Y 2 h p b m c g R G F 0 Y S 9 B d X R v U m V t b 3 Z l Z E N v b H V t b n M x L n t Q b 3 M s M 3 0 m c X V v d D s s J n F 1 b 3 Q 7 U 2 V j d G l v b j E v Q 0 h J I C 0 g U G l 0 Y 2 h p b m c g R G F 0 Y S 9 B d X R v U m V t b 3 Z l Z E N v b H V t b n M x L n t h c H A s N H 0 m c X V v d D s s J n F 1 b 3 Q 7 U 2 V j d G l v b j E v Q 0 h J I C 0 g U G l 0 Y 2 h p b m c g R G F 0 Y S 9 B d X R v U m V t b 3 Z l Z E N v b H V t b n M x L n t n c y w 1 f S Z x d W 9 0 O y w m c X V v d D t T Z W N 0 a W 9 u M S 9 D S E k g L S B Q a X R j a G l u Z y B E Y X R h L 0 F 1 d G 9 S Z W 1 v d m V k Q 2 9 s d W 1 u c z E u e 3 c s N n 0 m c X V v d D s s J n F 1 b 3 Q 7 U 2 V j d G l v b j E v Q 0 h J I C 0 g U G l 0 Y 2 h p b m c g R G F 0 Y S 9 B d X R v U m V t b 3 Z l Z E N v b H V t b n M x L n t s L D d 9 J n F 1 b 3 Q 7 L C Z x d W 9 0 O 1 N l Y 3 R p b 2 4 x L 0 N I S S A t I F B p d G N o a W 5 n I E R h d G E v Q X V 0 b 1 J l b W 9 2 Z W R D b 2 x 1 b W 5 z M S 5 7 c 3 Y s O H 0 m c X V v d D s s J n F 1 b 3 Q 7 U 2 V j d G l v b j E v Q 0 h J I C 0 g U G l 0 Y 2 h p b m c g R G F 0 Y S 9 B d X R v U m V t b 3 Z l Z E N v b H V t b n M x L n t j Z y w 5 f S Z x d W 9 0 O y w m c X V v d D t T Z W N 0 a W 9 u M S 9 D S E k g L S B Q a X R j a G l u Z y B E Y X R h L 0 F 1 d G 9 S Z W 1 v d m V k Q 2 9 s d W 1 u c z E u e 2 l w L D E w f S Z x d W 9 0 O y w m c X V v d D t T Z W N 0 a W 9 u M S 9 D S E k g L S B Q a X R j a G l u Z y B E Y X R h L 0 F 1 d G 9 S Z W 1 v d m V k Q 2 9 s d W 1 u c z E u e 2 g s M T F 9 J n F 1 b 3 Q 7 L C Z x d W 9 0 O 1 N l Y 3 R p b 2 4 x L 0 N I S S A t I F B p d G N o a W 5 n I E R h d G E v Q X V 0 b 1 J l b W 9 2 Z W R D b 2 x 1 b W 5 z M S 5 7 c i w x M n 0 m c X V v d D s s J n F 1 b 3 Q 7 U 2 V j d G l v b j E v Q 0 h J I C 0 g U G l 0 Y 2 h p b m c g R G F 0 Y S 9 B d X R v U m V t b 3 Z l Z E N v b H V t b n M x L n t l c i w x M 3 0 m c X V v d D s s J n F 1 b 3 Q 7 U 2 V j d G l v b j E v Q 0 h J I C 0 g U G l 0 Y 2 h p b m c g R G F 0 Y S 9 B d X R v U m V t b 3 Z l Z E N v b H V t b n M x L n t i Y i w x N H 0 m c X V v d D s s J n F 1 b 3 Q 7 U 2 V j d G l v b j E v Q 0 h J I C 0 g U G l 0 Y 2 h p b m c g R G F 0 Y S 9 B d X R v U m V t b 3 Z l Z E N v b H V t b n M x L n t r L D E 1 f S Z x d W 9 0 O y w m c X V v d D t T Z W N 0 a W 9 u M S 9 D S E k g L S B Q a X R j a G l u Z y B E Y X R h L 0 F 1 d G 9 S Z W 1 v d m V k Q 2 9 s d W 1 u c z E u e 2 s v O S w x N n 0 m c X V v d D s s J n F 1 b 3 Q 7 U 2 V j d G l v b j E v Q 0 h J I C 0 g U G l 0 Y 2 h p b m c g R G F 0 Y S 9 B d X R v U m V t b 3 Z l Z E N v b H V t b n M x L n t o c i w x N 3 0 m c X V v d D s s J n F 1 b 3 Q 7 U 2 V j d G l v b j E v Q 0 h J I C 0 g U G l 0 Y 2 h p b m c g R G F 0 Y S 9 B d X R v U m V t b 3 Z l Z E N v b H V t b n M x L n t l c m E s M T h 9 J n F 1 b 3 Q 7 L C Z x d W 9 0 O 1 N l Y 3 R p b 2 4 x L 0 N I S S A t I F B p d G N o a W 5 n I E R h d G E v Q X V 0 b 1 J l b W 9 2 Z W R D b 2 x 1 b W 5 z M S 5 7 d 2 h p c C w x O X 0 m c X V v d D s s J n F 1 b 3 Q 7 U 2 V j d G l v b j E v Q 0 h J I C 0 g U G l 0 Y 2 h p b m c g R G F 0 Y S 9 B d X R v U m V t b 3 Z l Z E N v b H V t b n M x L n t U Z W F t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0 h J I C 0 g U G l 0 Y 2 h p b m c g R G F 0 Y S 9 B d X R v U m V t b 3 Z l Z E N v b H V t b n M x L n s j L D B 9 J n F 1 b 3 Q 7 L C Z x d W 9 0 O 1 N l Y 3 R p b 2 4 x L 0 N I S S A t I F B p d G N o a W 5 n I E R h d G E v Q X V 0 b 1 J l b W 9 2 Z W R D b 2 x 1 b W 5 z M S 5 7 T m F t Z S w x f S Z x d W 9 0 O y w m c X V v d D t T Z W N 0 a W 9 u M S 9 D S E k g L S B Q a X R j a G l u Z y B E Y X R h L 0 F 1 d G 9 S Z W 1 v d m V k Q 2 9 s d W 1 u c z E u e 1 l y L D J 9 J n F 1 b 3 Q 7 L C Z x d W 9 0 O 1 N l Y 3 R p b 2 4 x L 0 N I S S A t I F B p d G N o a W 5 n I E R h d G E v Q X V 0 b 1 J l b W 9 2 Z W R D b 2 x 1 b W 5 z M S 5 7 U G 9 z L D N 9 J n F 1 b 3 Q 7 L C Z x d W 9 0 O 1 N l Y 3 R p b 2 4 x L 0 N I S S A t I F B p d G N o a W 5 n I E R h d G E v Q X V 0 b 1 J l b W 9 2 Z W R D b 2 x 1 b W 5 z M S 5 7 Y X B w L D R 9 J n F 1 b 3 Q 7 L C Z x d W 9 0 O 1 N l Y 3 R p b 2 4 x L 0 N I S S A t I F B p d G N o a W 5 n I E R h d G E v Q X V 0 b 1 J l b W 9 2 Z W R D b 2 x 1 b W 5 z M S 5 7 Z 3 M s N X 0 m c X V v d D s s J n F 1 b 3 Q 7 U 2 V j d G l v b j E v Q 0 h J I C 0 g U G l 0 Y 2 h p b m c g R G F 0 Y S 9 B d X R v U m V t b 3 Z l Z E N v b H V t b n M x L n t 3 L D Z 9 J n F 1 b 3 Q 7 L C Z x d W 9 0 O 1 N l Y 3 R p b 2 4 x L 0 N I S S A t I F B p d G N o a W 5 n I E R h d G E v Q X V 0 b 1 J l b W 9 2 Z W R D b 2 x 1 b W 5 z M S 5 7 b C w 3 f S Z x d W 9 0 O y w m c X V v d D t T Z W N 0 a W 9 u M S 9 D S E k g L S B Q a X R j a G l u Z y B E Y X R h L 0 F 1 d G 9 S Z W 1 v d m V k Q 2 9 s d W 1 u c z E u e 3 N 2 L D h 9 J n F 1 b 3 Q 7 L C Z x d W 9 0 O 1 N l Y 3 R p b 2 4 x L 0 N I S S A t I F B p d G N o a W 5 n I E R h d G E v Q X V 0 b 1 J l b W 9 2 Z W R D b 2 x 1 b W 5 z M S 5 7 Y 2 c s O X 0 m c X V v d D s s J n F 1 b 3 Q 7 U 2 V j d G l v b j E v Q 0 h J I C 0 g U G l 0 Y 2 h p b m c g R G F 0 Y S 9 B d X R v U m V t b 3 Z l Z E N v b H V t b n M x L n t p c C w x M H 0 m c X V v d D s s J n F 1 b 3 Q 7 U 2 V j d G l v b j E v Q 0 h J I C 0 g U G l 0 Y 2 h p b m c g R G F 0 Y S 9 B d X R v U m V t b 3 Z l Z E N v b H V t b n M x L n t o L D E x f S Z x d W 9 0 O y w m c X V v d D t T Z W N 0 a W 9 u M S 9 D S E k g L S B Q a X R j a G l u Z y B E Y X R h L 0 F 1 d G 9 S Z W 1 v d m V k Q 2 9 s d W 1 u c z E u e 3 I s M T J 9 J n F 1 b 3 Q 7 L C Z x d W 9 0 O 1 N l Y 3 R p b 2 4 x L 0 N I S S A t I F B p d G N o a W 5 n I E R h d G E v Q X V 0 b 1 J l b W 9 2 Z W R D b 2 x 1 b W 5 z M S 5 7 Z X I s M T N 9 J n F 1 b 3 Q 7 L C Z x d W 9 0 O 1 N l Y 3 R p b 2 4 x L 0 N I S S A t I F B p d G N o a W 5 n I E R h d G E v Q X V 0 b 1 J l b W 9 2 Z W R D b 2 x 1 b W 5 z M S 5 7 Y m I s M T R 9 J n F 1 b 3 Q 7 L C Z x d W 9 0 O 1 N l Y 3 R p b 2 4 x L 0 N I S S A t I F B p d G N o a W 5 n I E R h d G E v Q X V 0 b 1 J l b W 9 2 Z W R D b 2 x 1 b W 5 z M S 5 7 a y w x N X 0 m c X V v d D s s J n F 1 b 3 Q 7 U 2 V j d G l v b j E v Q 0 h J I C 0 g U G l 0 Y 2 h p b m c g R G F 0 Y S 9 B d X R v U m V t b 3 Z l Z E N v b H V t b n M x L n t r L z k s M T Z 9 J n F 1 b 3 Q 7 L C Z x d W 9 0 O 1 N l Y 3 R p b 2 4 x L 0 N I S S A t I F B p d G N o a W 5 n I E R h d G E v Q X V 0 b 1 J l b W 9 2 Z W R D b 2 x 1 b W 5 z M S 5 7 a H I s M T d 9 J n F 1 b 3 Q 7 L C Z x d W 9 0 O 1 N l Y 3 R p b 2 4 x L 0 N I S S A t I F B p d G N o a W 5 n I E R h d G E v Q X V 0 b 1 J l b W 9 2 Z W R D b 2 x 1 b W 5 z M S 5 7 Z X J h L D E 4 f S Z x d W 9 0 O y w m c X V v d D t T Z W N 0 a W 9 u M S 9 D S E k g L S B Q a X R j a G l u Z y B E Y X R h L 0 F 1 d G 9 S Z W 1 v d m V k Q 2 9 s d W 1 u c z E u e 3 d o a X A s M T l 9 J n F 1 b 3 Q 7 L C Z x d W 9 0 O 1 N l Y 3 R p b 2 4 x L 0 N I S S A t I F B p d G N o a W 5 n I E R h d G E v Q X V 0 b 1 J l b W 9 2 Z W R D b 2 x 1 b W 5 z M S 5 7 V G V h b S w y M H 0 m c X V v d D t d L C Z x d W 9 0 O 1 J l b G F 0 a W 9 u c 2 h p c E l u Z m 8 m c X V v d D s 6 W 1 1 9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S E k l M j A t J T I w U G l 0 Y 2 h p b m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S S U y M C 0 l M j B Q a X R j a G l u Z y U y M E R h d G E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k l M j A t J T I w U G l 0 Y 2 h p b m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J J T I w L S U y M F B p d G N o a W 5 n J T I w R G F 0 Y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S S U y M C 0 l M j B Q a X R j a G l u Z y U y M E R h d G E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C J T I w L S U y M F B p d G N o a W 5 n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Z j l i Y j E y L W Y y N 2 Q t N G J m M C 1 h O T J h L W U x M m F k M 2 U y N W V i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T F U M T Y 6 N D Y 6 M j E u M j E 2 O D E z O F o i I C 8 + P E V u d H J 5 I F R 5 c G U 9 I k Z p b G x D b 2 x 1 b W 5 U e X B l c y I g V m F s d W U 9 I n N C Z 1 l H Q m d Z R 0 J n W U d C Z 1 l H Q m d Z R 0 J n W U d C Z 1 l H I i A v P j x F b n R y e S B U e X B l P S J G a W x s R X J y b 3 J D b 3 V u d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Y X B w J n F 1 b 3 Q 7 L C Z x d W 9 0 O 2 d z J n F 1 b 3 Q 7 L C Z x d W 9 0 O 3 c m c X V v d D s s J n F 1 b 3 Q 7 b C Z x d W 9 0 O y w m c X V v d D t z d i Z x d W 9 0 O y w m c X V v d D t j Z y Z x d W 9 0 O y w m c X V v d D t p c C Z x d W 9 0 O y w m c X V v d D t o J n F 1 b 3 Q 7 L C Z x d W 9 0 O 3 I m c X V v d D s s J n F 1 b 3 Q 7 Z X I m c X V v d D s s J n F 1 b 3 Q 7 Y m I m c X V v d D s s J n F 1 b 3 Q 7 a y Z x d W 9 0 O y w m c X V v d D t r L z k m c X V v d D s s J n F 1 b 3 Q 7 a H I m c X V v d D s s J n F 1 b 3 Q 7 Z X J h J n F 1 b 3 Q 7 L C Z x d W 9 0 O 3 d o a X A m c X V v d D s s J n F 1 b 3 Q 7 V G V h b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Q i A t I F B p d G N o a W 5 n I E R h d G E v Q X V 0 b 1 J l b W 9 2 Z W R D b 2 x 1 b W 5 z M S 5 7 I y w w f S Z x d W 9 0 O y w m c X V v d D t T Z W N 0 a W 9 u M S 9 E V U I g L S B Q a X R j a G l u Z y B E Y X R h L 0 F 1 d G 9 S Z W 1 v d m V k Q 2 9 s d W 1 u c z E u e 0 5 h b W U s M X 0 m c X V v d D s s J n F 1 b 3 Q 7 U 2 V j d G l v b j E v R F V C I C 0 g U G l 0 Y 2 h p b m c g R G F 0 Y S 9 B d X R v U m V t b 3 Z l Z E N v b H V t b n M x L n t Z c i w y f S Z x d W 9 0 O y w m c X V v d D t T Z W N 0 a W 9 u M S 9 E V U I g L S B Q a X R j a G l u Z y B E Y X R h L 0 F 1 d G 9 S Z W 1 v d m V k Q 2 9 s d W 1 u c z E u e 1 B v c y w z f S Z x d W 9 0 O y w m c X V v d D t T Z W N 0 a W 9 u M S 9 E V U I g L S B Q a X R j a G l u Z y B E Y X R h L 0 F 1 d G 9 S Z W 1 v d m V k Q 2 9 s d W 1 u c z E u e 2 F w c C w 0 f S Z x d W 9 0 O y w m c X V v d D t T Z W N 0 a W 9 u M S 9 E V U I g L S B Q a X R j a G l u Z y B E Y X R h L 0 F 1 d G 9 S Z W 1 v d m V k Q 2 9 s d W 1 u c z E u e 2 d z L D V 9 J n F 1 b 3 Q 7 L C Z x d W 9 0 O 1 N l Y 3 R p b 2 4 x L 0 R V Q i A t I F B p d G N o a W 5 n I E R h d G E v Q X V 0 b 1 J l b W 9 2 Z W R D b 2 x 1 b W 5 z M S 5 7 d y w 2 f S Z x d W 9 0 O y w m c X V v d D t T Z W N 0 a W 9 u M S 9 E V U I g L S B Q a X R j a G l u Z y B E Y X R h L 0 F 1 d G 9 S Z W 1 v d m V k Q 2 9 s d W 1 u c z E u e 2 w s N 3 0 m c X V v d D s s J n F 1 b 3 Q 7 U 2 V j d G l v b j E v R F V C I C 0 g U G l 0 Y 2 h p b m c g R G F 0 Y S 9 B d X R v U m V t b 3 Z l Z E N v b H V t b n M x L n t z d i w 4 f S Z x d W 9 0 O y w m c X V v d D t T Z W N 0 a W 9 u M S 9 E V U I g L S B Q a X R j a G l u Z y B E Y X R h L 0 F 1 d G 9 S Z W 1 v d m V k Q 2 9 s d W 1 u c z E u e 2 N n L D l 9 J n F 1 b 3 Q 7 L C Z x d W 9 0 O 1 N l Y 3 R p b 2 4 x L 0 R V Q i A t I F B p d G N o a W 5 n I E R h d G E v Q X V 0 b 1 J l b W 9 2 Z W R D b 2 x 1 b W 5 z M S 5 7 a X A s M T B 9 J n F 1 b 3 Q 7 L C Z x d W 9 0 O 1 N l Y 3 R p b 2 4 x L 0 R V Q i A t I F B p d G N o a W 5 n I E R h d G E v Q X V 0 b 1 J l b W 9 2 Z W R D b 2 x 1 b W 5 z M S 5 7 a C w x M X 0 m c X V v d D s s J n F 1 b 3 Q 7 U 2 V j d G l v b j E v R F V C I C 0 g U G l 0 Y 2 h p b m c g R G F 0 Y S 9 B d X R v U m V t b 3 Z l Z E N v b H V t b n M x L n t y L D E y f S Z x d W 9 0 O y w m c X V v d D t T Z W N 0 a W 9 u M S 9 E V U I g L S B Q a X R j a G l u Z y B E Y X R h L 0 F 1 d G 9 S Z W 1 v d m V k Q 2 9 s d W 1 u c z E u e 2 V y L D E z f S Z x d W 9 0 O y w m c X V v d D t T Z W N 0 a W 9 u M S 9 E V U I g L S B Q a X R j a G l u Z y B E Y X R h L 0 F 1 d G 9 S Z W 1 v d m V k Q 2 9 s d W 1 u c z E u e 2 J i L D E 0 f S Z x d W 9 0 O y w m c X V v d D t T Z W N 0 a W 9 u M S 9 E V U I g L S B Q a X R j a G l u Z y B E Y X R h L 0 F 1 d G 9 S Z W 1 v d m V k Q 2 9 s d W 1 u c z E u e 2 s s M T V 9 J n F 1 b 3 Q 7 L C Z x d W 9 0 O 1 N l Y 3 R p b 2 4 x L 0 R V Q i A t I F B p d G N o a W 5 n I E R h d G E v Q X V 0 b 1 J l b W 9 2 Z W R D b 2 x 1 b W 5 z M S 5 7 a y 8 5 L D E 2 f S Z x d W 9 0 O y w m c X V v d D t T Z W N 0 a W 9 u M S 9 E V U I g L S B Q a X R j a G l u Z y B E Y X R h L 0 F 1 d G 9 S Z W 1 v d m V k Q 2 9 s d W 1 u c z E u e 2 h y L D E 3 f S Z x d W 9 0 O y w m c X V v d D t T Z W N 0 a W 9 u M S 9 E V U I g L S B Q a X R j a G l u Z y B E Y X R h L 0 F 1 d G 9 S Z W 1 v d m V k Q 2 9 s d W 1 u c z E u e 2 V y Y S w x O H 0 m c X V v d D s s J n F 1 b 3 Q 7 U 2 V j d G l v b j E v R F V C I C 0 g U G l 0 Y 2 h p b m c g R G F 0 Y S 9 B d X R v U m V t b 3 Z l Z E N v b H V t b n M x L n t 3 a G l w L D E 5 f S Z x d W 9 0 O y w m c X V v d D t T Z W N 0 a W 9 u M S 9 E V U I g L S B Q a X R j a G l u Z y B E Y X R h L 0 F 1 d G 9 S Z W 1 v d m V k Q 2 9 s d W 1 u c z E u e 1 R l Y W 0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E V U I g L S B Q a X R j a G l u Z y B E Y X R h L 0 F 1 d G 9 S Z W 1 v d m V k Q 2 9 s d W 1 u c z E u e y M s M H 0 m c X V v d D s s J n F 1 b 3 Q 7 U 2 V j d G l v b j E v R F V C I C 0 g U G l 0 Y 2 h p b m c g R G F 0 Y S 9 B d X R v U m V t b 3 Z l Z E N v b H V t b n M x L n t O Y W 1 l L D F 9 J n F 1 b 3 Q 7 L C Z x d W 9 0 O 1 N l Y 3 R p b 2 4 x L 0 R V Q i A t I F B p d G N o a W 5 n I E R h d G E v Q X V 0 b 1 J l b W 9 2 Z W R D b 2 x 1 b W 5 z M S 5 7 W X I s M n 0 m c X V v d D s s J n F 1 b 3 Q 7 U 2 V j d G l v b j E v R F V C I C 0 g U G l 0 Y 2 h p b m c g R G F 0 Y S 9 B d X R v U m V t b 3 Z l Z E N v b H V t b n M x L n t Q b 3 M s M 3 0 m c X V v d D s s J n F 1 b 3 Q 7 U 2 V j d G l v b j E v R F V C I C 0 g U G l 0 Y 2 h p b m c g R G F 0 Y S 9 B d X R v U m V t b 3 Z l Z E N v b H V t b n M x L n t h c H A s N H 0 m c X V v d D s s J n F 1 b 3 Q 7 U 2 V j d G l v b j E v R F V C I C 0 g U G l 0 Y 2 h p b m c g R G F 0 Y S 9 B d X R v U m V t b 3 Z l Z E N v b H V t b n M x L n t n c y w 1 f S Z x d W 9 0 O y w m c X V v d D t T Z W N 0 a W 9 u M S 9 E V U I g L S B Q a X R j a G l u Z y B E Y X R h L 0 F 1 d G 9 S Z W 1 v d m V k Q 2 9 s d W 1 u c z E u e 3 c s N n 0 m c X V v d D s s J n F 1 b 3 Q 7 U 2 V j d G l v b j E v R F V C I C 0 g U G l 0 Y 2 h p b m c g R G F 0 Y S 9 B d X R v U m V t b 3 Z l Z E N v b H V t b n M x L n t s L D d 9 J n F 1 b 3 Q 7 L C Z x d W 9 0 O 1 N l Y 3 R p b 2 4 x L 0 R V Q i A t I F B p d G N o a W 5 n I E R h d G E v Q X V 0 b 1 J l b W 9 2 Z W R D b 2 x 1 b W 5 z M S 5 7 c 3 Y s O H 0 m c X V v d D s s J n F 1 b 3 Q 7 U 2 V j d G l v b j E v R F V C I C 0 g U G l 0 Y 2 h p b m c g R G F 0 Y S 9 B d X R v U m V t b 3 Z l Z E N v b H V t b n M x L n t j Z y w 5 f S Z x d W 9 0 O y w m c X V v d D t T Z W N 0 a W 9 u M S 9 E V U I g L S B Q a X R j a G l u Z y B E Y X R h L 0 F 1 d G 9 S Z W 1 v d m V k Q 2 9 s d W 1 u c z E u e 2 l w L D E w f S Z x d W 9 0 O y w m c X V v d D t T Z W N 0 a W 9 u M S 9 E V U I g L S B Q a X R j a G l u Z y B E Y X R h L 0 F 1 d G 9 S Z W 1 v d m V k Q 2 9 s d W 1 u c z E u e 2 g s M T F 9 J n F 1 b 3 Q 7 L C Z x d W 9 0 O 1 N l Y 3 R p b 2 4 x L 0 R V Q i A t I F B p d G N o a W 5 n I E R h d G E v Q X V 0 b 1 J l b W 9 2 Z W R D b 2 x 1 b W 5 z M S 5 7 c i w x M n 0 m c X V v d D s s J n F 1 b 3 Q 7 U 2 V j d G l v b j E v R F V C I C 0 g U G l 0 Y 2 h p b m c g R G F 0 Y S 9 B d X R v U m V t b 3 Z l Z E N v b H V t b n M x L n t l c i w x M 3 0 m c X V v d D s s J n F 1 b 3 Q 7 U 2 V j d G l v b j E v R F V C I C 0 g U G l 0 Y 2 h p b m c g R G F 0 Y S 9 B d X R v U m V t b 3 Z l Z E N v b H V t b n M x L n t i Y i w x N H 0 m c X V v d D s s J n F 1 b 3 Q 7 U 2 V j d G l v b j E v R F V C I C 0 g U G l 0 Y 2 h p b m c g R G F 0 Y S 9 B d X R v U m V t b 3 Z l Z E N v b H V t b n M x L n t r L D E 1 f S Z x d W 9 0 O y w m c X V v d D t T Z W N 0 a W 9 u M S 9 E V U I g L S B Q a X R j a G l u Z y B E Y X R h L 0 F 1 d G 9 S Z W 1 v d m V k Q 2 9 s d W 1 u c z E u e 2 s v O S w x N n 0 m c X V v d D s s J n F 1 b 3 Q 7 U 2 V j d G l v b j E v R F V C I C 0 g U G l 0 Y 2 h p b m c g R G F 0 Y S 9 B d X R v U m V t b 3 Z l Z E N v b H V t b n M x L n t o c i w x N 3 0 m c X V v d D s s J n F 1 b 3 Q 7 U 2 V j d G l v b j E v R F V C I C 0 g U G l 0 Y 2 h p b m c g R G F 0 Y S 9 B d X R v U m V t b 3 Z l Z E N v b H V t b n M x L n t l c m E s M T h 9 J n F 1 b 3 Q 7 L C Z x d W 9 0 O 1 N l Y 3 R p b 2 4 x L 0 R V Q i A t I F B p d G N o a W 5 n I E R h d G E v Q X V 0 b 1 J l b W 9 2 Z W R D b 2 x 1 b W 5 z M S 5 7 d 2 h p c C w x O X 0 m c X V v d D s s J n F 1 b 3 Q 7 U 2 V j d G l v b j E v R F V C I C 0 g U G l 0 Y 2 h p b m c g R G F 0 Y S 9 B d X R v U m V t b 3 Z l Z E N v b H V t b n M x L n t U Z W F t L D I w f S Z x d W 9 0 O 1 0 s J n F 1 b 3 Q 7 U m V s Y X R p b 2 5 z a G l w S W 5 m b y Z x d W 9 0 O z p b X X 0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Q i U y M C 0 l M j B Q a X R j a G l u Z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C J T I w L S U y M F B p d G N o a W 5 n J T I w R G F 0 Y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Q i U y M C 0 l M j B Q a X R j a G l u Z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U I l M j A t J T I w U G l 0 Y 2 h p b m c l M j B E Y X R h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V C J T I w L S U y M F B p d G N o a W 5 n J T I w R G F 0 Y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1 I l M j A t J T I w U G l 0 Y 2 h p b m c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F i M D k 5 O D U t Y T Q x M S 0 0 M D Q 2 L W F h N G Q t M G U y M G J l Y z c x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0 N j o y M S 4 y M z Y 3 N T k 5 W i I g L z 4 8 R W 5 0 c n k g V H l w Z T 0 i R m l s b E N v b H V t b l R 5 c G V z I i B W Y W x 1 Z T 0 i c 0 J n W U d C Z 1 l H Q m d Z R 0 J n W U d C Z 1 l H Q m d Z R 0 J n W U c i I C 8 + P E V u d H J 5 I F R 5 c G U 9 I k Z p b G x F c n J v c k N v d W 5 0 I i B W Y W x 1 Z T 0 i b D A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h c H A m c X V v d D s s J n F 1 b 3 Q 7 Z 3 M m c X V v d D s s J n F 1 b 3 Q 7 d y Z x d W 9 0 O y w m c X V v d D t s J n F 1 b 3 Q 7 L C Z x d W 9 0 O 3 N 2 J n F 1 b 3 Q 7 L C Z x d W 9 0 O 2 N n J n F 1 b 3 Q 7 L C Z x d W 9 0 O 2 l w J n F 1 b 3 Q 7 L C Z x d W 9 0 O 2 g m c X V v d D s s J n F 1 b 3 Q 7 c i Z x d W 9 0 O y w m c X V v d D t l c i Z x d W 9 0 O y w m c X V v d D t i Y i Z x d W 9 0 O y w m c X V v d D t r J n F 1 b 3 Q 7 L C Z x d W 9 0 O 2 s v O S Z x d W 9 0 O y w m c X V v d D t o c i Z x d W 9 0 O y w m c X V v d D t l c m E m c X V v d D s s J n F 1 b 3 Q 7 d 2 h p c C Z x d W 9 0 O y w m c X V v d D t U Z W F t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N S I C 0 g U G l 0 Y 2 h p b m c g R G F 0 Y S 9 B d X R v U m V t b 3 Z l Z E N v b H V t b n M x L n s j L D B 9 J n F 1 b 3 Q 7 L C Z x d W 9 0 O 1 N l Y 3 R p b 2 4 x L 0 Z D U i A t I F B p d G N o a W 5 n I E R h d G E v Q X V 0 b 1 J l b W 9 2 Z W R D b 2 x 1 b W 5 z M S 5 7 T m F t Z S w x f S Z x d W 9 0 O y w m c X V v d D t T Z W N 0 a W 9 u M S 9 G Q 1 I g L S B Q a X R j a G l u Z y B E Y X R h L 0 F 1 d G 9 S Z W 1 v d m V k Q 2 9 s d W 1 u c z E u e 1 l y L D J 9 J n F 1 b 3 Q 7 L C Z x d W 9 0 O 1 N l Y 3 R p b 2 4 x L 0 Z D U i A t I F B p d G N o a W 5 n I E R h d G E v Q X V 0 b 1 J l b W 9 2 Z W R D b 2 x 1 b W 5 z M S 5 7 U G 9 z L D N 9 J n F 1 b 3 Q 7 L C Z x d W 9 0 O 1 N l Y 3 R p b 2 4 x L 0 Z D U i A t I F B p d G N o a W 5 n I E R h d G E v Q X V 0 b 1 J l b W 9 2 Z W R D b 2 x 1 b W 5 z M S 5 7 Y X B w L D R 9 J n F 1 b 3 Q 7 L C Z x d W 9 0 O 1 N l Y 3 R p b 2 4 x L 0 Z D U i A t I F B p d G N o a W 5 n I E R h d G E v Q X V 0 b 1 J l b W 9 2 Z W R D b 2 x 1 b W 5 z M S 5 7 Z 3 M s N X 0 m c X V v d D s s J n F 1 b 3 Q 7 U 2 V j d G l v b j E v R k N S I C 0 g U G l 0 Y 2 h p b m c g R G F 0 Y S 9 B d X R v U m V t b 3 Z l Z E N v b H V t b n M x L n t 3 L D Z 9 J n F 1 b 3 Q 7 L C Z x d W 9 0 O 1 N l Y 3 R p b 2 4 x L 0 Z D U i A t I F B p d G N o a W 5 n I E R h d G E v Q X V 0 b 1 J l b W 9 2 Z W R D b 2 x 1 b W 5 z M S 5 7 b C w 3 f S Z x d W 9 0 O y w m c X V v d D t T Z W N 0 a W 9 u M S 9 G Q 1 I g L S B Q a X R j a G l u Z y B E Y X R h L 0 F 1 d G 9 S Z W 1 v d m V k Q 2 9 s d W 1 u c z E u e 3 N 2 L D h 9 J n F 1 b 3 Q 7 L C Z x d W 9 0 O 1 N l Y 3 R p b 2 4 x L 0 Z D U i A t I F B p d G N o a W 5 n I E R h d G E v Q X V 0 b 1 J l b W 9 2 Z W R D b 2 x 1 b W 5 z M S 5 7 Y 2 c s O X 0 m c X V v d D s s J n F 1 b 3 Q 7 U 2 V j d G l v b j E v R k N S I C 0 g U G l 0 Y 2 h p b m c g R G F 0 Y S 9 B d X R v U m V t b 3 Z l Z E N v b H V t b n M x L n t p c C w x M H 0 m c X V v d D s s J n F 1 b 3 Q 7 U 2 V j d G l v b j E v R k N S I C 0 g U G l 0 Y 2 h p b m c g R G F 0 Y S 9 B d X R v U m V t b 3 Z l Z E N v b H V t b n M x L n t o L D E x f S Z x d W 9 0 O y w m c X V v d D t T Z W N 0 a W 9 u M S 9 G Q 1 I g L S B Q a X R j a G l u Z y B E Y X R h L 0 F 1 d G 9 S Z W 1 v d m V k Q 2 9 s d W 1 u c z E u e 3 I s M T J 9 J n F 1 b 3 Q 7 L C Z x d W 9 0 O 1 N l Y 3 R p b 2 4 x L 0 Z D U i A t I F B p d G N o a W 5 n I E R h d G E v Q X V 0 b 1 J l b W 9 2 Z W R D b 2 x 1 b W 5 z M S 5 7 Z X I s M T N 9 J n F 1 b 3 Q 7 L C Z x d W 9 0 O 1 N l Y 3 R p b 2 4 x L 0 Z D U i A t I F B p d G N o a W 5 n I E R h d G E v Q X V 0 b 1 J l b W 9 2 Z W R D b 2 x 1 b W 5 z M S 5 7 Y m I s M T R 9 J n F 1 b 3 Q 7 L C Z x d W 9 0 O 1 N l Y 3 R p b 2 4 x L 0 Z D U i A t I F B p d G N o a W 5 n I E R h d G E v Q X V 0 b 1 J l b W 9 2 Z W R D b 2 x 1 b W 5 z M S 5 7 a y w x N X 0 m c X V v d D s s J n F 1 b 3 Q 7 U 2 V j d G l v b j E v R k N S I C 0 g U G l 0 Y 2 h p b m c g R G F 0 Y S 9 B d X R v U m V t b 3 Z l Z E N v b H V t b n M x L n t r L z k s M T Z 9 J n F 1 b 3 Q 7 L C Z x d W 9 0 O 1 N l Y 3 R p b 2 4 x L 0 Z D U i A t I F B p d G N o a W 5 n I E R h d G E v Q X V 0 b 1 J l b W 9 2 Z W R D b 2 x 1 b W 5 z M S 5 7 a H I s M T d 9 J n F 1 b 3 Q 7 L C Z x d W 9 0 O 1 N l Y 3 R p b 2 4 x L 0 Z D U i A t I F B p d G N o a W 5 n I E R h d G E v Q X V 0 b 1 J l b W 9 2 Z W R D b 2 x 1 b W 5 z M S 5 7 Z X J h L D E 4 f S Z x d W 9 0 O y w m c X V v d D t T Z W N 0 a W 9 u M S 9 G Q 1 I g L S B Q a X R j a G l u Z y B E Y X R h L 0 F 1 d G 9 S Z W 1 v d m V k Q 2 9 s d W 1 u c z E u e 3 d o a X A s M T l 9 J n F 1 b 3 Q 7 L C Z x d W 9 0 O 1 N l Y 3 R p b 2 4 x L 0 Z D U i A t I F B p d G N o a W 5 n I E R h d G E v Q X V 0 b 1 J l b W 9 2 Z W R D b 2 x 1 b W 5 z M S 5 7 V G V h b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Z D U i A t I F B p d G N o a W 5 n I E R h d G E v Q X V 0 b 1 J l b W 9 2 Z W R D b 2 x 1 b W 5 z M S 5 7 I y w w f S Z x d W 9 0 O y w m c X V v d D t T Z W N 0 a W 9 u M S 9 G Q 1 I g L S B Q a X R j a G l u Z y B E Y X R h L 0 F 1 d G 9 S Z W 1 v d m V k Q 2 9 s d W 1 u c z E u e 0 5 h b W U s M X 0 m c X V v d D s s J n F 1 b 3 Q 7 U 2 V j d G l v b j E v R k N S I C 0 g U G l 0 Y 2 h p b m c g R G F 0 Y S 9 B d X R v U m V t b 3 Z l Z E N v b H V t b n M x L n t Z c i w y f S Z x d W 9 0 O y w m c X V v d D t T Z W N 0 a W 9 u M S 9 G Q 1 I g L S B Q a X R j a G l u Z y B E Y X R h L 0 F 1 d G 9 S Z W 1 v d m V k Q 2 9 s d W 1 u c z E u e 1 B v c y w z f S Z x d W 9 0 O y w m c X V v d D t T Z W N 0 a W 9 u M S 9 G Q 1 I g L S B Q a X R j a G l u Z y B E Y X R h L 0 F 1 d G 9 S Z W 1 v d m V k Q 2 9 s d W 1 u c z E u e 2 F w c C w 0 f S Z x d W 9 0 O y w m c X V v d D t T Z W N 0 a W 9 u M S 9 G Q 1 I g L S B Q a X R j a G l u Z y B E Y X R h L 0 F 1 d G 9 S Z W 1 v d m V k Q 2 9 s d W 1 u c z E u e 2 d z L D V 9 J n F 1 b 3 Q 7 L C Z x d W 9 0 O 1 N l Y 3 R p b 2 4 x L 0 Z D U i A t I F B p d G N o a W 5 n I E R h d G E v Q X V 0 b 1 J l b W 9 2 Z W R D b 2 x 1 b W 5 z M S 5 7 d y w 2 f S Z x d W 9 0 O y w m c X V v d D t T Z W N 0 a W 9 u M S 9 G Q 1 I g L S B Q a X R j a G l u Z y B E Y X R h L 0 F 1 d G 9 S Z W 1 v d m V k Q 2 9 s d W 1 u c z E u e 2 w s N 3 0 m c X V v d D s s J n F 1 b 3 Q 7 U 2 V j d G l v b j E v R k N S I C 0 g U G l 0 Y 2 h p b m c g R G F 0 Y S 9 B d X R v U m V t b 3 Z l Z E N v b H V t b n M x L n t z d i w 4 f S Z x d W 9 0 O y w m c X V v d D t T Z W N 0 a W 9 u M S 9 G Q 1 I g L S B Q a X R j a G l u Z y B E Y X R h L 0 F 1 d G 9 S Z W 1 v d m V k Q 2 9 s d W 1 u c z E u e 2 N n L D l 9 J n F 1 b 3 Q 7 L C Z x d W 9 0 O 1 N l Y 3 R p b 2 4 x L 0 Z D U i A t I F B p d G N o a W 5 n I E R h d G E v Q X V 0 b 1 J l b W 9 2 Z W R D b 2 x 1 b W 5 z M S 5 7 a X A s M T B 9 J n F 1 b 3 Q 7 L C Z x d W 9 0 O 1 N l Y 3 R p b 2 4 x L 0 Z D U i A t I F B p d G N o a W 5 n I E R h d G E v Q X V 0 b 1 J l b W 9 2 Z W R D b 2 x 1 b W 5 z M S 5 7 a C w x M X 0 m c X V v d D s s J n F 1 b 3 Q 7 U 2 V j d G l v b j E v R k N S I C 0 g U G l 0 Y 2 h p b m c g R G F 0 Y S 9 B d X R v U m V t b 3 Z l Z E N v b H V t b n M x L n t y L D E y f S Z x d W 9 0 O y w m c X V v d D t T Z W N 0 a W 9 u M S 9 G Q 1 I g L S B Q a X R j a G l u Z y B E Y X R h L 0 F 1 d G 9 S Z W 1 v d m V k Q 2 9 s d W 1 u c z E u e 2 V y L D E z f S Z x d W 9 0 O y w m c X V v d D t T Z W N 0 a W 9 u M S 9 G Q 1 I g L S B Q a X R j a G l u Z y B E Y X R h L 0 F 1 d G 9 S Z W 1 v d m V k Q 2 9 s d W 1 u c z E u e 2 J i L D E 0 f S Z x d W 9 0 O y w m c X V v d D t T Z W N 0 a W 9 u M S 9 G Q 1 I g L S B Q a X R j a G l u Z y B E Y X R h L 0 F 1 d G 9 S Z W 1 v d m V k Q 2 9 s d W 1 u c z E u e 2 s s M T V 9 J n F 1 b 3 Q 7 L C Z x d W 9 0 O 1 N l Y 3 R p b 2 4 x L 0 Z D U i A t I F B p d G N o a W 5 n I E R h d G E v Q X V 0 b 1 J l b W 9 2 Z W R D b 2 x 1 b W 5 z M S 5 7 a y 8 5 L D E 2 f S Z x d W 9 0 O y w m c X V v d D t T Z W N 0 a W 9 u M S 9 G Q 1 I g L S B Q a X R j a G l u Z y B E Y X R h L 0 F 1 d G 9 S Z W 1 v d m V k Q 2 9 s d W 1 u c z E u e 2 h y L D E 3 f S Z x d W 9 0 O y w m c X V v d D t T Z W N 0 a W 9 u M S 9 G Q 1 I g L S B Q a X R j a G l u Z y B E Y X R h L 0 F 1 d G 9 S Z W 1 v d m V k Q 2 9 s d W 1 u c z E u e 2 V y Y S w x O H 0 m c X V v d D s s J n F 1 b 3 Q 7 U 2 V j d G l v b j E v R k N S I C 0 g U G l 0 Y 2 h p b m c g R G F 0 Y S 9 B d X R v U m V t b 3 Z l Z E N v b H V t b n M x L n t 3 a G l w L D E 5 f S Z x d W 9 0 O y w m c X V v d D t T Z W N 0 a W 9 u M S 9 G Q 1 I g L S B Q a X R j a G l u Z y B E Y X R h L 0 F 1 d G 9 S Z W 1 v d m V k Q 2 9 s d W 1 u c z E u e 1 R l Y W 0 s M j B 9 J n F 1 b 3 Q 7 X S w m c X V v d D t S Z W x h d G l v b n N o a X B J b m Z v J n F 1 b 3 Q 7 O l t d f S I g L z 4 8 R W 5 0 c n k g V H l w Z T 0 i R m l s b E N v d W 5 0 I i B W Y W x 1 Z T 0 i b D E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k N S J T I w L S U y M F B p d G N o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1 I l M j A t J T I w U G l 0 Y 2 h p b m c l M j B E Y X R h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N S J T I w L S U y M F B p d G N o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U i U y M C 0 l M j B Q a X R j a G l u Z y U y M E R h d G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1 I l M j A t J T I w U G l 0 Y 2 h p b m c l M j B E Y X R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O V C U y M C 0 l M j B Q a X R j a G l u Z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T E 0 Z T Y 2 Y S 1 i N z V j L T R l N z g t Y W I z M i 0 4 N j I 3 Z G E w N G E 0 M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Q 2 O j I x L j I 1 M z c x N D J a I i A v P j x F b n R y e S B U e X B l P S J G a W x s Q 2 9 s d W 1 u V H l w Z X M i I F Z h b H V l P S J z Q m d Z R 0 J n W U d C Z 1 l H Q m d Z R 0 J n W U d C Z 1 l H Q m d V R y I g L z 4 8 R W 5 0 c n k g V H l w Z T 0 i R m l s b E V y c m 9 y Q 2 9 1 b n Q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F w c C Z x d W 9 0 O y w m c X V v d D t n c y Z x d W 9 0 O y w m c X V v d D t 3 J n F 1 b 3 Q 7 L C Z x d W 9 0 O 2 w m c X V v d D s s J n F 1 b 3 Q 7 c 3 Y m c X V v d D s s J n F 1 b 3 Q 7 Y 2 c m c X V v d D s s J n F 1 b 3 Q 7 a X A m c X V v d D s s J n F 1 b 3 Q 7 a C Z x d W 9 0 O y w m c X V v d D t y J n F 1 b 3 Q 7 L C Z x d W 9 0 O 2 V y J n F 1 b 3 Q 7 L C Z x d W 9 0 O 2 J i J n F 1 b 3 Q 7 L C Z x d W 9 0 O 2 s m c X V v d D s s J n F 1 b 3 Q 7 a y 8 5 J n F 1 b 3 Q 7 L C Z x d W 9 0 O 2 h y J n F 1 b 3 Q 7 L C Z x d W 9 0 O 2 V y Y S Z x d W 9 0 O y w m c X V v d D t 3 a G l w J n F 1 b 3 Q 7 L C Z x d W 9 0 O 1 R l Y W 0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T l Q g L S B Q a X R j a G l u Z y B E Y X R h L 0 F 1 d G 9 S Z W 1 v d m V k Q 2 9 s d W 1 u c z E u e y M s M H 0 m c X V v d D s s J n F 1 b 3 Q 7 U 2 V j d G l v b j E v S k 5 U I C 0 g U G l 0 Y 2 h p b m c g R G F 0 Y S 9 B d X R v U m V t b 3 Z l Z E N v b H V t b n M x L n t O Y W 1 l L D F 9 J n F 1 b 3 Q 7 L C Z x d W 9 0 O 1 N l Y 3 R p b 2 4 x L 0 p O V C A t I F B p d G N o a W 5 n I E R h d G E v Q X V 0 b 1 J l b W 9 2 Z W R D b 2 x 1 b W 5 z M S 5 7 W X I s M n 0 m c X V v d D s s J n F 1 b 3 Q 7 U 2 V j d G l v b j E v S k 5 U I C 0 g U G l 0 Y 2 h p b m c g R G F 0 Y S 9 B d X R v U m V t b 3 Z l Z E N v b H V t b n M x L n t Q b 3 M s M 3 0 m c X V v d D s s J n F 1 b 3 Q 7 U 2 V j d G l v b j E v S k 5 U I C 0 g U G l 0 Y 2 h p b m c g R G F 0 Y S 9 B d X R v U m V t b 3 Z l Z E N v b H V t b n M x L n t h c H A s N H 0 m c X V v d D s s J n F 1 b 3 Q 7 U 2 V j d G l v b j E v S k 5 U I C 0 g U G l 0 Y 2 h p b m c g R G F 0 Y S 9 B d X R v U m V t b 3 Z l Z E N v b H V t b n M x L n t n c y w 1 f S Z x d W 9 0 O y w m c X V v d D t T Z W N 0 a W 9 u M S 9 K T l Q g L S B Q a X R j a G l u Z y B E Y X R h L 0 F 1 d G 9 S Z W 1 v d m V k Q 2 9 s d W 1 u c z E u e 3 c s N n 0 m c X V v d D s s J n F 1 b 3 Q 7 U 2 V j d G l v b j E v S k 5 U I C 0 g U G l 0 Y 2 h p b m c g R G F 0 Y S 9 B d X R v U m V t b 3 Z l Z E N v b H V t b n M x L n t s L D d 9 J n F 1 b 3 Q 7 L C Z x d W 9 0 O 1 N l Y 3 R p b 2 4 x L 0 p O V C A t I F B p d G N o a W 5 n I E R h d G E v Q X V 0 b 1 J l b W 9 2 Z W R D b 2 x 1 b W 5 z M S 5 7 c 3 Y s O H 0 m c X V v d D s s J n F 1 b 3 Q 7 U 2 V j d G l v b j E v S k 5 U I C 0 g U G l 0 Y 2 h p b m c g R G F 0 Y S 9 B d X R v U m V t b 3 Z l Z E N v b H V t b n M x L n t j Z y w 5 f S Z x d W 9 0 O y w m c X V v d D t T Z W N 0 a W 9 u M S 9 K T l Q g L S B Q a X R j a G l u Z y B E Y X R h L 0 F 1 d G 9 S Z W 1 v d m V k Q 2 9 s d W 1 u c z E u e 2 l w L D E w f S Z x d W 9 0 O y w m c X V v d D t T Z W N 0 a W 9 u M S 9 K T l Q g L S B Q a X R j a G l u Z y B E Y X R h L 0 F 1 d G 9 S Z W 1 v d m V k Q 2 9 s d W 1 u c z E u e 2 g s M T F 9 J n F 1 b 3 Q 7 L C Z x d W 9 0 O 1 N l Y 3 R p b 2 4 x L 0 p O V C A t I F B p d G N o a W 5 n I E R h d G E v Q X V 0 b 1 J l b W 9 2 Z W R D b 2 x 1 b W 5 z M S 5 7 c i w x M n 0 m c X V v d D s s J n F 1 b 3 Q 7 U 2 V j d G l v b j E v S k 5 U I C 0 g U G l 0 Y 2 h p b m c g R G F 0 Y S 9 B d X R v U m V t b 3 Z l Z E N v b H V t b n M x L n t l c i w x M 3 0 m c X V v d D s s J n F 1 b 3 Q 7 U 2 V j d G l v b j E v S k 5 U I C 0 g U G l 0 Y 2 h p b m c g R G F 0 Y S 9 B d X R v U m V t b 3 Z l Z E N v b H V t b n M x L n t i Y i w x N H 0 m c X V v d D s s J n F 1 b 3 Q 7 U 2 V j d G l v b j E v S k 5 U I C 0 g U G l 0 Y 2 h p b m c g R G F 0 Y S 9 B d X R v U m V t b 3 Z l Z E N v b H V t b n M x L n t r L D E 1 f S Z x d W 9 0 O y w m c X V v d D t T Z W N 0 a W 9 u M S 9 K T l Q g L S B Q a X R j a G l u Z y B E Y X R h L 0 F 1 d G 9 S Z W 1 v d m V k Q 2 9 s d W 1 u c z E u e 2 s v O S w x N n 0 m c X V v d D s s J n F 1 b 3 Q 7 U 2 V j d G l v b j E v S k 5 U I C 0 g U G l 0 Y 2 h p b m c g R G F 0 Y S 9 B d X R v U m V t b 3 Z l Z E N v b H V t b n M x L n t o c i w x N 3 0 m c X V v d D s s J n F 1 b 3 Q 7 U 2 V j d G l v b j E v S k 5 U I C 0 g U G l 0 Y 2 h p b m c g R G F 0 Y S 9 B d X R v U m V t b 3 Z l Z E N v b H V t b n M x L n t l c m E s M T h 9 J n F 1 b 3 Q 7 L C Z x d W 9 0 O 1 N l Y 3 R p b 2 4 x L 0 p O V C A t I F B p d G N o a W 5 n I E R h d G E v Q X V 0 b 1 J l b W 9 2 Z W R D b 2 x 1 b W 5 z M S 5 7 d 2 h p c C w x O X 0 m c X V v d D s s J n F 1 b 3 Q 7 U 2 V j d G l v b j E v S k 5 U I C 0 g U G l 0 Y 2 h p b m c g R G F 0 Y S 9 B d X R v U m V t b 3 Z l Z E N v b H V t b n M x L n t U Z W F t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S k 5 U I C 0 g U G l 0 Y 2 h p b m c g R G F 0 Y S 9 B d X R v U m V t b 3 Z l Z E N v b H V t b n M x L n s j L D B 9 J n F 1 b 3 Q 7 L C Z x d W 9 0 O 1 N l Y 3 R p b 2 4 x L 0 p O V C A t I F B p d G N o a W 5 n I E R h d G E v Q X V 0 b 1 J l b W 9 2 Z W R D b 2 x 1 b W 5 z M S 5 7 T m F t Z S w x f S Z x d W 9 0 O y w m c X V v d D t T Z W N 0 a W 9 u M S 9 K T l Q g L S B Q a X R j a G l u Z y B E Y X R h L 0 F 1 d G 9 S Z W 1 v d m V k Q 2 9 s d W 1 u c z E u e 1 l y L D J 9 J n F 1 b 3 Q 7 L C Z x d W 9 0 O 1 N l Y 3 R p b 2 4 x L 0 p O V C A t I F B p d G N o a W 5 n I E R h d G E v Q X V 0 b 1 J l b W 9 2 Z W R D b 2 x 1 b W 5 z M S 5 7 U G 9 z L D N 9 J n F 1 b 3 Q 7 L C Z x d W 9 0 O 1 N l Y 3 R p b 2 4 x L 0 p O V C A t I F B p d G N o a W 5 n I E R h d G E v Q X V 0 b 1 J l b W 9 2 Z W R D b 2 x 1 b W 5 z M S 5 7 Y X B w L D R 9 J n F 1 b 3 Q 7 L C Z x d W 9 0 O 1 N l Y 3 R p b 2 4 x L 0 p O V C A t I F B p d G N o a W 5 n I E R h d G E v Q X V 0 b 1 J l b W 9 2 Z W R D b 2 x 1 b W 5 z M S 5 7 Z 3 M s N X 0 m c X V v d D s s J n F 1 b 3 Q 7 U 2 V j d G l v b j E v S k 5 U I C 0 g U G l 0 Y 2 h p b m c g R G F 0 Y S 9 B d X R v U m V t b 3 Z l Z E N v b H V t b n M x L n t 3 L D Z 9 J n F 1 b 3 Q 7 L C Z x d W 9 0 O 1 N l Y 3 R p b 2 4 x L 0 p O V C A t I F B p d G N o a W 5 n I E R h d G E v Q X V 0 b 1 J l b W 9 2 Z W R D b 2 x 1 b W 5 z M S 5 7 b C w 3 f S Z x d W 9 0 O y w m c X V v d D t T Z W N 0 a W 9 u M S 9 K T l Q g L S B Q a X R j a G l u Z y B E Y X R h L 0 F 1 d G 9 S Z W 1 v d m V k Q 2 9 s d W 1 u c z E u e 3 N 2 L D h 9 J n F 1 b 3 Q 7 L C Z x d W 9 0 O 1 N l Y 3 R p b 2 4 x L 0 p O V C A t I F B p d G N o a W 5 n I E R h d G E v Q X V 0 b 1 J l b W 9 2 Z W R D b 2 x 1 b W 5 z M S 5 7 Y 2 c s O X 0 m c X V v d D s s J n F 1 b 3 Q 7 U 2 V j d G l v b j E v S k 5 U I C 0 g U G l 0 Y 2 h p b m c g R G F 0 Y S 9 B d X R v U m V t b 3 Z l Z E N v b H V t b n M x L n t p c C w x M H 0 m c X V v d D s s J n F 1 b 3 Q 7 U 2 V j d G l v b j E v S k 5 U I C 0 g U G l 0 Y 2 h p b m c g R G F 0 Y S 9 B d X R v U m V t b 3 Z l Z E N v b H V t b n M x L n t o L D E x f S Z x d W 9 0 O y w m c X V v d D t T Z W N 0 a W 9 u M S 9 K T l Q g L S B Q a X R j a G l u Z y B E Y X R h L 0 F 1 d G 9 S Z W 1 v d m V k Q 2 9 s d W 1 u c z E u e 3 I s M T J 9 J n F 1 b 3 Q 7 L C Z x d W 9 0 O 1 N l Y 3 R p b 2 4 x L 0 p O V C A t I F B p d G N o a W 5 n I E R h d G E v Q X V 0 b 1 J l b W 9 2 Z W R D b 2 x 1 b W 5 z M S 5 7 Z X I s M T N 9 J n F 1 b 3 Q 7 L C Z x d W 9 0 O 1 N l Y 3 R p b 2 4 x L 0 p O V C A t I F B p d G N o a W 5 n I E R h d G E v Q X V 0 b 1 J l b W 9 2 Z W R D b 2 x 1 b W 5 z M S 5 7 Y m I s M T R 9 J n F 1 b 3 Q 7 L C Z x d W 9 0 O 1 N l Y 3 R p b 2 4 x L 0 p O V C A t I F B p d G N o a W 5 n I E R h d G E v Q X V 0 b 1 J l b W 9 2 Z W R D b 2 x 1 b W 5 z M S 5 7 a y w x N X 0 m c X V v d D s s J n F 1 b 3 Q 7 U 2 V j d G l v b j E v S k 5 U I C 0 g U G l 0 Y 2 h p b m c g R G F 0 Y S 9 B d X R v U m V t b 3 Z l Z E N v b H V t b n M x L n t r L z k s M T Z 9 J n F 1 b 3 Q 7 L C Z x d W 9 0 O 1 N l Y 3 R p b 2 4 x L 0 p O V C A t I F B p d G N o a W 5 n I E R h d G E v Q X V 0 b 1 J l b W 9 2 Z W R D b 2 x 1 b W 5 z M S 5 7 a H I s M T d 9 J n F 1 b 3 Q 7 L C Z x d W 9 0 O 1 N l Y 3 R p b 2 4 x L 0 p O V C A t I F B p d G N o a W 5 n I E R h d G E v Q X V 0 b 1 J l b W 9 2 Z W R D b 2 x 1 b W 5 z M S 5 7 Z X J h L D E 4 f S Z x d W 9 0 O y w m c X V v d D t T Z W N 0 a W 9 u M S 9 K T l Q g L S B Q a X R j a G l u Z y B E Y X R h L 0 F 1 d G 9 S Z W 1 v d m V k Q 2 9 s d W 1 u c z E u e 3 d o a X A s M T l 9 J n F 1 b 3 Q 7 L C Z x d W 9 0 O 1 N l Y 3 R p b 2 4 x L 0 p O V C A t I F B p d G N o a W 5 n I E R h d G E v Q X V 0 b 1 J l b W 9 2 Z W R D b 2 x 1 b W 5 z M S 5 7 V G V h b S w y M H 0 m c X V v d D t d L C Z x d W 9 0 O 1 J l b G F 0 a W 9 u c 2 h p c E l u Z m 8 m c X V v d D s 6 W 1 1 9 I i A v P j x F b n R y e S B U e X B l P S J G a W x s Q 2 9 1 b n Q i I F Z h b H V l P S J s M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T l Q l M j A t J T I w U G l 0 Y 2 h p b m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O V C U y M C 0 l M j B Q a X R j a G l u Z y U y M E R h d G E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l Q l M j A t J T I w U G l 0 Y 2 h p b m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5 U J T I w L S U y M F B p d G N o a W 5 n J T I w R G F 0 Y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O V C U y M C 0 l M j B Q a X R j a G l u Z y U y M E R h d G E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G J T I w L S U y M F B p d G N o a W 5 n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M z l l Y z d l L W Y 0 O W U t N D M x Z C 1 i N j Y 5 L W Q y Z j Y 3 Y z l k N T U 4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T F U M T Y 6 N D Y 6 M j E u M j c z N j Y x M F o i I C 8 + P E V u d H J 5 I F R 5 c G U 9 I k Z p b G x D b 2 x 1 b W 5 U e X B l c y I g V m F s d W U 9 I n N C Z 1 l H Q m d Z R 0 J n W U d C Z 1 l H Q m d Z R 0 J n W U d C Z 1 V H I i A v P j x F b n R y e S B U e X B l P S J G a W x s R X J y b 3 J D b 3 V u d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Y X B w J n F 1 b 3 Q 7 L C Z x d W 9 0 O 2 d z J n F 1 b 3 Q 7 L C Z x d W 9 0 O 3 c m c X V v d D s s J n F 1 b 3 Q 7 b C Z x d W 9 0 O y w m c X V v d D t z d i Z x d W 9 0 O y w m c X V v d D t j Z y Z x d W 9 0 O y w m c X V v d D t p c C Z x d W 9 0 O y w m c X V v d D t o J n F 1 b 3 Q 7 L C Z x d W 9 0 O 3 I m c X V v d D s s J n F 1 b 3 Q 7 Z X I m c X V v d D s s J n F 1 b 3 Q 7 Y m I m c X V v d D s s J n F 1 b 3 Q 7 a y Z x d W 9 0 O y w m c X V v d D t r L z k m c X V v d D s s J n F 1 b 3 Q 7 a H I m c X V v d D s s J n F 1 b 3 Q 7 Z X J h J n F 1 b 3 Q 7 L C Z x d W 9 0 O 3 d o a X A m c X V v d D s s J n F 1 b 3 Q 7 V G V h b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B R i A t I F B p d G N o a W 5 n I E R h d G E v Q X V 0 b 1 J l b W 9 2 Z W R D b 2 x 1 b W 5 z M S 5 7 I y w w f S Z x d W 9 0 O y w m c X V v d D t T Z W N 0 a W 9 u M S 9 M Q U Y g L S B Q a X R j a G l u Z y B E Y X R h L 0 F 1 d G 9 S Z W 1 v d m V k Q 2 9 s d W 1 u c z E u e 0 5 h b W U s M X 0 m c X V v d D s s J n F 1 b 3 Q 7 U 2 V j d G l v b j E v T E F G I C 0 g U G l 0 Y 2 h p b m c g R G F 0 Y S 9 B d X R v U m V t b 3 Z l Z E N v b H V t b n M x L n t Z c i w y f S Z x d W 9 0 O y w m c X V v d D t T Z W N 0 a W 9 u M S 9 M Q U Y g L S B Q a X R j a G l u Z y B E Y X R h L 0 F 1 d G 9 S Z W 1 v d m V k Q 2 9 s d W 1 u c z E u e 1 B v c y w z f S Z x d W 9 0 O y w m c X V v d D t T Z W N 0 a W 9 u M S 9 M Q U Y g L S B Q a X R j a G l u Z y B E Y X R h L 0 F 1 d G 9 S Z W 1 v d m V k Q 2 9 s d W 1 u c z E u e 2 F w c C w 0 f S Z x d W 9 0 O y w m c X V v d D t T Z W N 0 a W 9 u M S 9 M Q U Y g L S B Q a X R j a G l u Z y B E Y X R h L 0 F 1 d G 9 S Z W 1 v d m V k Q 2 9 s d W 1 u c z E u e 2 d z L D V 9 J n F 1 b 3 Q 7 L C Z x d W 9 0 O 1 N l Y 3 R p b 2 4 x L 0 x B R i A t I F B p d G N o a W 5 n I E R h d G E v Q X V 0 b 1 J l b W 9 2 Z W R D b 2 x 1 b W 5 z M S 5 7 d y w 2 f S Z x d W 9 0 O y w m c X V v d D t T Z W N 0 a W 9 u M S 9 M Q U Y g L S B Q a X R j a G l u Z y B E Y X R h L 0 F 1 d G 9 S Z W 1 v d m V k Q 2 9 s d W 1 u c z E u e 2 w s N 3 0 m c X V v d D s s J n F 1 b 3 Q 7 U 2 V j d G l v b j E v T E F G I C 0 g U G l 0 Y 2 h p b m c g R G F 0 Y S 9 B d X R v U m V t b 3 Z l Z E N v b H V t b n M x L n t z d i w 4 f S Z x d W 9 0 O y w m c X V v d D t T Z W N 0 a W 9 u M S 9 M Q U Y g L S B Q a X R j a G l u Z y B E Y X R h L 0 F 1 d G 9 S Z W 1 v d m V k Q 2 9 s d W 1 u c z E u e 2 N n L D l 9 J n F 1 b 3 Q 7 L C Z x d W 9 0 O 1 N l Y 3 R p b 2 4 x L 0 x B R i A t I F B p d G N o a W 5 n I E R h d G E v Q X V 0 b 1 J l b W 9 2 Z W R D b 2 x 1 b W 5 z M S 5 7 a X A s M T B 9 J n F 1 b 3 Q 7 L C Z x d W 9 0 O 1 N l Y 3 R p b 2 4 x L 0 x B R i A t I F B p d G N o a W 5 n I E R h d G E v Q X V 0 b 1 J l b W 9 2 Z W R D b 2 x 1 b W 5 z M S 5 7 a C w x M X 0 m c X V v d D s s J n F 1 b 3 Q 7 U 2 V j d G l v b j E v T E F G I C 0 g U G l 0 Y 2 h p b m c g R G F 0 Y S 9 B d X R v U m V t b 3 Z l Z E N v b H V t b n M x L n t y L D E y f S Z x d W 9 0 O y w m c X V v d D t T Z W N 0 a W 9 u M S 9 M Q U Y g L S B Q a X R j a G l u Z y B E Y X R h L 0 F 1 d G 9 S Z W 1 v d m V k Q 2 9 s d W 1 u c z E u e 2 V y L D E z f S Z x d W 9 0 O y w m c X V v d D t T Z W N 0 a W 9 u M S 9 M Q U Y g L S B Q a X R j a G l u Z y B E Y X R h L 0 F 1 d G 9 S Z W 1 v d m V k Q 2 9 s d W 1 u c z E u e 2 J i L D E 0 f S Z x d W 9 0 O y w m c X V v d D t T Z W N 0 a W 9 u M S 9 M Q U Y g L S B Q a X R j a G l u Z y B E Y X R h L 0 F 1 d G 9 S Z W 1 v d m V k Q 2 9 s d W 1 u c z E u e 2 s s M T V 9 J n F 1 b 3 Q 7 L C Z x d W 9 0 O 1 N l Y 3 R p b 2 4 x L 0 x B R i A t I F B p d G N o a W 5 n I E R h d G E v Q X V 0 b 1 J l b W 9 2 Z W R D b 2 x 1 b W 5 z M S 5 7 a y 8 5 L D E 2 f S Z x d W 9 0 O y w m c X V v d D t T Z W N 0 a W 9 u M S 9 M Q U Y g L S B Q a X R j a G l u Z y B E Y X R h L 0 F 1 d G 9 S Z W 1 v d m V k Q 2 9 s d W 1 u c z E u e 2 h y L D E 3 f S Z x d W 9 0 O y w m c X V v d D t T Z W N 0 a W 9 u M S 9 M Q U Y g L S B Q a X R j a G l u Z y B E Y X R h L 0 F 1 d G 9 S Z W 1 v d m V k Q 2 9 s d W 1 u c z E u e 2 V y Y S w x O H 0 m c X V v d D s s J n F 1 b 3 Q 7 U 2 V j d G l v b j E v T E F G I C 0 g U G l 0 Y 2 h p b m c g R G F 0 Y S 9 B d X R v U m V t b 3 Z l Z E N v b H V t b n M x L n t 3 a G l w L D E 5 f S Z x d W 9 0 O y w m c X V v d D t T Z W N 0 a W 9 u M S 9 M Q U Y g L S B Q a X R j a G l u Z y B E Y X R h L 0 F 1 d G 9 S Z W 1 v d m V k Q 2 9 s d W 1 u c z E u e 1 R l Y W 0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M Q U Y g L S B Q a X R j a G l u Z y B E Y X R h L 0 F 1 d G 9 S Z W 1 v d m V k Q 2 9 s d W 1 u c z E u e y M s M H 0 m c X V v d D s s J n F 1 b 3 Q 7 U 2 V j d G l v b j E v T E F G I C 0 g U G l 0 Y 2 h p b m c g R G F 0 Y S 9 B d X R v U m V t b 3 Z l Z E N v b H V t b n M x L n t O Y W 1 l L D F 9 J n F 1 b 3 Q 7 L C Z x d W 9 0 O 1 N l Y 3 R p b 2 4 x L 0 x B R i A t I F B p d G N o a W 5 n I E R h d G E v Q X V 0 b 1 J l b W 9 2 Z W R D b 2 x 1 b W 5 z M S 5 7 W X I s M n 0 m c X V v d D s s J n F 1 b 3 Q 7 U 2 V j d G l v b j E v T E F G I C 0 g U G l 0 Y 2 h p b m c g R G F 0 Y S 9 B d X R v U m V t b 3 Z l Z E N v b H V t b n M x L n t Q b 3 M s M 3 0 m c X V v d D s s J n F 1 b 3 Q 7 U 2 V j d G l v b j E v T E F G I C 0 g U G l 0 Y 2 h p b m c g R G F 0 Y S 9 B d X R v U m V t b 3 Z l Z E N v b H V t b n M x L n t h c H A s N H 0 m c X V v d D s s J n F 1 b 3 Q 7 U 2 V j d G l v b j E v T E F G I C 0 g U G l 0 Y 2 h p b m c g R G F 0 Y S 9 B d X R v U m V t b 3 Z l Z E N v b H V t b n M x L n t n c y w 1 f S Z x d W 9 0 O y w m c X V v d D t T Z W N 0 a W 9 u M S 9 M Q U Y g L S B Q a X R j a G l u Z y B E Y X R h L 0 F 1 d G 9 S Z W 1 v d m V k Q 2 9 s d W 1 u c z E u e 3 c s N n 0 m c X V v d D s s J n F 1 b 3 Q 7 U 2 V j d G l v b j E v T E F G I C 0 g U G l 0 Y 2 h p b m c g R G F 0 Y S 9 B d X R v U m V t b 3 Z l Z E N v b H V t b n M x L n t s L D d 9 J n F 1 b 3 Q 7 L C Z x d W 9 0 O 1 N l Y 3 R p b 2 4 x L 0 x B R i A t I F B p d G N o a W 5 n I E R h d G E v Q X V 0 b 1 J l b W 9 2 Z W R D b 2 x 1 b W 5 z M S 5 7 c 3 Y s O H 0 m c X V v d D s s J n F 1 b 3 Q 7 U 2 V j d G l v b j E v T E F G I C 0 g U G l 0 Y 2 h p b m c g R G F 0 Y S 9 B d X R v U m V t b 3 Z l Z E N v b H V t b n M x L n t j Z y w 5 f S Z x d W 9 0 O y w m c X V v d D t T Z W N 0 a W 9 u M S 9 M Q U Y g L S B Q a X R j a G l u Z y B E Y X R h L 0 F 1 d G 9 S Z W 1 v d m V k Q 2 9 s d W 1 u c z E u e 2 l w L D E w f S Z x d W 9 0 O y w m c X V v d D t T Z W N 0 a W 9 u M S 9 M Q U Y g L S B Q a X R j a G l u Z y B E Y X R h L 0 F 1 d G 9 S Z W 1 v d m V k Q 2 9 s d W 1 u c z E u e 2 g s M T F 9 J n F 1 b 3 Q 7 L C Z x d W 9 0 O 1 N l Y 3 R p b 2 4 x L 0 x B R i A t I F B p d G N o a W 5 n I E R h d G E v Q X V 0 b 1 J l b W 9 2 Z W R D b 2 x 1 b W 5 z M S 5 7 c i w x M n 0 m c X V v d D s s J n F 1 b 3 Q 7 U 2 V j d G l v b j E v T E F G I C 0 g U G l 0 Y 2 h p b m c g R G F 0 Y S 9 B d X R v U m V t b 3 Z l Z E N v b H V t b n M x L n t l c i w x M 3 0 m c X V v d D s s J n F 1 b 3 Q 7 U 2 V j d G l v b j E v T E F G I C 0 g U G l 0 Y 2 h p b m c g R G F 0 Y S 9 B d X R v U m V t b 3 Z l Z E N v b H V t b n M x L n t i Y i w x N H 0 m c X V v d D s s J n F 1 b 3 Q 7 U 2 V j d G l v b j E v T E F G I C 0 g U G l 0 Y 2 h p b m c g R G F 0 Y S 9 B d X R v U m V t b 3 Z l Z E N v b H V t b n M x L n t r L D E 1 f S Z x d W 9 0 O y w m c X V v d D t T Z W N 0 a W 9 u M S 9 M Q U Y g L S B Q a X R j a G l u Z y B E Y X R h L 0 F 1 d G 9 S Z W 1 v d m V k Q 2 9 s d W 1 u c z E u e 2 s v O S w x N n 0 m c X V v d D s s J n F 1 b 3 Q 7 U 2 V j d G l v b j E v T E F G I C 0 g U G l 0 Y 2 h p b m c g R G F 0 Y S 9 B d X R v U m V t b 3 Z l Z E N v b H V t b n M x L n t o c i w x N 3 0 m c X V v d D s s J n F 1 b 3 Q 7 U 2 V j d G l v b j E v T E F G I C 0 g U G l 0 Y 2 h p b m c g R G F 0 Y S 9 B d X R v U m V t b 3 Z l Z E N v b H V t b n M x L n t l c m E s M T h 9 J n F 1 b 3 Q 7 L C Z x d W 9 0 O 1 N l Y 3 R p b 2 4 x L 0 x B R i A t I F B p d G N o a W 5 n I E R h d G E v Q X V 0 b 1 J l b W 9 2 Z W R D b 2 x 1 b W 5 z M S 5 7 d 2 h p c C w x O X 0 m c X V v d D s s J n F 1 b 3 Q 7 U 2 V j d G l v b j E v T E F G I C 0 g U G l 0 Y 2 h p b m c g R G F 0 Y S 9 B d X R v U m V t b 3 Z l Z E N v b H V t b n M x L n t U Z W F t L D I w f S Z x d W 9 0 O 1 0 s J n F 1 b 3 Q 7 U m V s Y X R p b 2 5 z a G l w S W 5 m b y Z x d W 9 0 O z p b X X 0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E F G J T I w L S U y M F B p d G N o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Y l M j A t J T I w U G l 0 Y 2 h p b m c l M j B E Y X R h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F G J T I w L S U y M F B p d G N o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B R i U y M C 0 l M j B Q a X R j a G l u Z y U y M E R h d G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Q U Y l M j A t J T I w U G l 0 Y 2 h p b m c l M j B E Y X R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U i U y M C 0 l M j B Q a X R j a G l u Z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m I 0 Y T I x Y y 1 j Z G V k L T Q x Z W Q t Y T F m N S 1 m O W E 4 O G N i M z k w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Q 2 O j I x L j I 5 O D U 5 N D d a I i A v P j x F b n R y e S B U e X B l P S J G a W x s Q 2 9 s d W 1 u V H l w Z X M i I F Z h b H V l P S J z Q m d Z R 0 J n W U d C Z 1 l H Q m d Z R 0 J n W U d C Z 1 l H Q m d Z R y I g L z 4 8 R W 5 0 c n k g V H l w Z T 0 i R m l s b E V y c m 9 y Q 2 9 1 b n Q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F w c C Z x d W 9 0 O y w m c X V v d D t n c y Z x d W 9 0 O y w m c X V v d D t 3 J n F 1 b 3 Q 7 L C Z x d W 9 0 O 2 w m c X V v d D s s J n F 1 b 3 Q 7 c 3 Y m c X V v d D s s J n F 1 b 3 Q 7 Y 2 c m c X V v d D s s J n F 1 b 3 Q 7 a X A m c X V v d D s s J n F 1 b 3 Q 7 a C Z x d W 9 0 O y w m c X V v d D t y J n F 1 b 3 Q 7 L C Z x d W 9 0 O 2 V y J n F 1 b 3 Q 7 L C Z x d W 9 0 O 2 J i J n F 1 b 3 Q 7 L C Z x d W 9 0 O 2 s m c X V v d D s s J n F 1 b 3 Q 7 a y 8 5 J n F 1 b 3 Q 7 L C Z x d W 9 0 O 2 h y J n F 1 b 3 Q 7 L C Z x d W 9 0 O 2 V y Y S Z x d W 9 0 O y w m c X V v d D t 3 a G l w J n F 1 b 3 Q 7 L C Z x d W 9 0 O 1 R l Y W 0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1 I g L S B Q a X R j a G l u Z y B E Y X R h L 0 F 1 d G 9 S Z W 1 v d m V k Q 2 9 s d W 1 u c z E u e y M s M H 0 m c X V v d D s s J n F 1 b 3 Q 7 U 2 V j d G l v b j E v T k 9 S I C 0 g U G l 0 Y 2 h p b m c g R G F 0 Y S 9 B d X R v U m V t b 3 Z l Z E N v b H V t b n M x L n t O Y W 1 l L D F 9 J n F 1 b 3 Q 7 L C Z x d W 9 0 O 1 N l Y 3 R p b 2 4 x L 0 5 P U i A t I F B p d G N o a W 5 n I E R h d G E v Q X V 0 b 1 J l b W 9 2 Z W R D b 2 x 1 b W 5 z M S 5 7 W X I s M n 0 m c X V v d D s s J n F 1 b 3 Q 7 U 2 V j d G l v b j E v T k 9 S I C 0 g U G l 0 Y 2 h p b m c g R G F 0 Y S 9 B d X R v U m V t b 3 Z l Z E N v b H V t b n M x L n t Q b 3 M s M 3 0 m c X V v d D s s J n F 1 b 3 Q 7 U 2 V j d G l v b j E v T k 9 S I C 0 g U G l 0 Y 2 h p b m c g R G F 0 Y S 9 B d X R v U m V t b 3 Z l Z E N v b H V t b n M x L n t h c H A s N H 0 m c X V v d D s s J n F 1 b 3 Q 7 U 2 V j d G l v b j E v T k 9 S I C 0 g U G l 0 Y 2 h p b m c g R G F 0 Y S 9 B d X R v U m V t b 3 Z l Z E N v b H V t b n M x L n t n c y w 1 f S Z x d W 9 0 O y w m c X V v d D t T Z W N 0 a W 9 u M S 9 O T 1 I g L S B Q a X R j a G l u Z y B E Y X R h L 0 F 1 d G 9 S Z W 1 v d m V k Q 2 9 s d W 1 u c z E u e 3 c s N n 0 m c X V v d D s s J n F 1 b 3 Q 7 U 2 V j d G l v b j E v T k 9 S I C 0 g U G l 0 Y 2 h p b m c g R G F 0 Y S 9 B d X R v U m V t b 3 Z l Z E N v b H V t b n M x L n t s L D d 9 J n F 1 b 3 Q 7 L C Z x d W 9 0 O 1 N l Y 3 R p b 2 4 x L 0 5 P U i A t I F B p d G N o a W 5 n I E R h d G E v Q X V 0 b 1 J l b W 9 2 Z W R D b 2 x 1 b W 5 z M S 5 7 c 3 Y s O H 0 m c X V v d D s s J n F 1 b 3 Q 7 U 2 V j d G l v b j E v T k 9 S I C 0 g U G l 0 Y 2 h p b m c g R G F 0 Y S 9 B d X R v U m V t b 3 Z l Z E N v b H V t b n M x L n t j Z y w 5 f S Z x d W 9 0 O y w m c X V v d D t T Z W N 0 a W 9 u M S 9 O T 1 I g L S B Q a X R j a G l u Z y B E Y X R h L 0 F 1 d G 9 S Z W 1 v d m V k Q 2 9 s d W 1 u c z E u e 2 l w L D E w f S Z x d W 9 0 O y w m c X V v d D t T Z W N 0 a W 9 u M S 9 O T 1 I g L S B Q a X R j a G l u Z y B E Y X R h L 0 F 1 d G 9 S Z W 1 v d m V k Q 2 9 s d W 1 u c z E u e 2 g s M T F 9 J n F 1 b 3 Q 7 L C Z x d W 9 0 O 1 N l Y 3 R p b 2 4 x L 0 5 P U i A t I F B p d G N o a W 5 n I E R h d G E v Q X V 0 b 1 J l b W 9 2 Z W R D b 2 x 1 b W 5 z M S 5 7 c i w x M n 0 m c X V v d D s s J n F 1 b 3 Q 7 U 2 V j d G l v b j E v T k 9 S I C 0 g U G l 0 Y 2 h p b m c g R G F 0 Y S 9 B d X R v U m V t b 3 Z l Z E N v b H V t b n M x L n t l c i w x M 3 0 m c X V v d D s s J n F 1 b 3 Q 7 U 2 V j d G l v b j E v T k 9 S I C 0 g U G l 0 Y 2 h p b m c g R G F 0 Y S 9 B d X R v U m V t b 3 Z l Z E N v b H V t b n M x L n t i Y i w x N H 0 m c X V v d D s s J n F 1 b 3 Q 7 U 2 V j d G l v b j E v T k 9 S I C 0 g U G l 0 Y 2 h p b m c g R G F 0 Y S 9 B d X R v U m V t b 3 Z l Z E N v b H V t b n M x L n t r L D E 1 f S Z x d W 9 0 O y w m c X V v d D t T Z W N 0 a W 9 u M S 9 O T 1 I g L S B Q a X R j a G l u Z y B E Y X R h L 0 F 1 d G 9 S Z W 1 v d m V k Q 2 9 s d W 1 u c z E u e 2 s v O S w x N n 0 m c X V v d D s s J n F 1 b 3 Q 7 U 2 V j d G l v b j E v T k 9 S I C 0 g U G l 0 Y 2 h p b m c g R G F 0 Y S 9 B d X R v U m V t b 3 Z l Z E N v b H V t b n M x L n t o c i w x N 3 0 m c X V v d D s s J n F 1 b 3 Q 7 U 2 V j d G l v b j E v T k 9 S I C 0 g U G l 0 Y 2 h p b m c g R G F 0 Y S 9 B d X R v U m V t b 3 Z l Z E N v b H V t b n M x L n t l c m E s M T h 9 J n F 1 b 3 Q 7 L C Z x d W 9 0 O 1 N l Y 3 R p b 2 4 x L 0 5 P U i A t I F B p d G N o a W 5 n I E R h d G E v Q X V 0 b 1 J l b W 9 2 Z W R D b 2 x 1 b W 5 z M S 5 7 d 2 h p c C w x O X 0 m c X V v d D s s J n F 1 b 3 Q 7 U 2 V j d G l v b j E v T k 9 S I C 0 g U G l 0 Y 2 h p b m c g R G F 0 Y S 9 B d X R v U m V t b 3 Z l Z E N v b H V t b n M x L n t U Z W F t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T k 9 S I C 0 g U G l 0 Y 2 h p b m c g R G F 0 Y S 9 B d X R v U m V t b 3 Z l Z E N v b H V t b n M x L n s j L D B 9 J n F 1 b 3 Q 7 L C Z x d W 9 0 O 1 N l Y 3 R p b 2 4 x L 0 5 P U i A t I F B p d G N o a W 5 n I E R h d G E v Q X V 0 b 1 J l b W 9 2 Z W R D b 2 x 1 b W 5 z M S 5 7 T m F t Z S w x f S Z x d W 9 0 O y w m c X V v d D t T Z W N 0 a W 9 u M S 9 O T 1 I g L S B Q a X R j a G l u Z y B E Y X R h L 0 F 1 d G 9 S Z W 1 v d m V k Q 2 9 s d W 1 u c z E u e 1 l y L D J 9 J n F 1 b 3 Q 7 L C Z x d W 9 0 O 1 N l Y 3 R p b 2 4 x L 0 5 P U i A t I F B p d G N o a W 5 n I E R h d G E v Q X V 0 b 1 J l b W 9 2 Z W R D b 2 x 1 b W 5 z M S 5 7 U G 9 z L D N 9 J n F 1 b 3 Q 7 L C Z x d W 9 0 O 1 N l Y 3 R p b 2 4 x L 0 5 P U i A t I F B p d G N o a W 5 n I E R h d G E v Q X V 0 b 1 J l b W 9 2 Z W R D b 2 x 1 b W 5 z M S 5 7 Y X B w L D R 9 J n F 1 b 3 Q 7 L C Z x d W 9 0 O 1 N l Y 3 R p b 2 4 x L 0 5 P U i A t I F B p d G N o a W 5 n I E R h d G E v Q X V 0 b 1 J l b W 9 2 Z W R D b 2 x 1 b W 5 z M S 5 7 Z 3 M s N X 0 m c X V v d D s s J n F 1 b 3 Q 7 U 2 V j d G l v b j E v T k 9 S I C 0 g U G l 0 Y 2 h p b m c g R G F 0 Y S 9 B d X R v U m V t b 3 Z l Z E N v b H V t b n M x L n t 3 L D Z 9 J n F 1 b 3 Q 7 L C Z x d W 9 0 O 1 N l Y 3 R p b 2 4 x L 0 5 P U i A t I F B p d G N o a W 5 n I E R h d G E v Q X V 0 b 1 J l b W 9 2 Z W R D b 2 x 1 b W 5 z M S 5 7 b C w 3 f S Z x d W 9 0 O y w m c X V v d D t T Z W N 0 a W 9 u M S 9 O T 1 I g L S B Q a X R j a G l u Z y B E Y X R h L 0 F 1 d G 9 S Z W 1 v d m V k Q 2 9 s d W 1 u c z E u e 3 N 2 L D h 9 J n F 1 b 3 Q 7 L C Z x d W 9 0 O 1 N l Y 3 R p b 2 4 x L 0 5 P U i A t I F B p d G N o a W 5 n I E R h d G E v Q X V 0 b 1 J l b W 9 2 Z W R D b 2 x 1 b W 5 z M S 5 7 Y 2 c s O X 0 m c X V v d D s s J n F 1 b 3 Q 7 U 2 V j d G l v b j E v T k 9 S I C 0 g U G l 0 Y 2 h p b m c g R G F 0 Y S 9 B d X R v U m V t b 3 Z l Z E N v b H V t b n M x L n t p c C w x M H 0 m c X V v d D s s J n F 1 b 3 Q 7 U 2 V j d G l v b j E v T k 9 S I C 0 g U G l 0 Y 2 h p b m c g R G F 0 Y S 9 B d X R v U m V t b 3 Z l Z E N v b H V t b n M x L n t o L D E x f S Z x d W 9 0 O y w m c X V v d D t T Z W N 0 a W 9 u M S 9 O T 1 I g L S B Q a X R j a G l u Z y B E Y X R h L 0 F 1 d G 9 S Z W 1 v d m V k Q 2 9 s d W 1 u c z E u e 3 I s M T J 9 J n F 1 b 3 Q 7 L C Z x d W 9 0 O 1 N l Y 3 R p b 2 4 x L 0 5 P U i A t I F B p d G N o a W 5 n I E R h d G E v Q X V 0 b 1 J l b W 9 2 Z W R D b 2 x 1 b W 5 z M S 5 7 Z X I s M T N 9 J n F 1 b 3 Q 7 L C Z x d W 9 0 O 1 N l Y 3 R p b 2 4 x L 0 5 P U i A t I F B p d G N o a W 5 n I E R h d G E v Q X V 0 b 1 J l b W 9 2 Z W R D b 2 x 1 b W 5 z M S 5 7 Y m I s M T R 9 J n F 1 b 3 Q 7 L C Z x d W 9 0 O 1 N l Y 3 R p b 2 4 x L 0 5 P U i A t I F B p d G N o a W 5 n I E R h d G E v Q X V 0 b 1 J l b W 9 2 Z W R D b 2 x 1 b W 5 z M S 5 7 a y w x N X 0 m c X V v d D s s J n F 1 b 3 Q 7 U 2 V j d G l v b j E v T k 9 S I C 0 g U G l 0 Y 2 h p b m c g R G F 0 Y S 9 B d X R v U m V t b 3 Z l Z E N v b H V t b n M x L n t r L z k s M T Z 9 J n F 1 b 3 Q 7 L C Z x d W 9 0 O 1 N l Y 3 R p b 2 4 x L 0 5 P U i A t I F B p d G N o a W 5 n I E R h d G E v Q X V 0 b 1 J l b W 9 2 Z W R D b 2 x 1 b W 5 z M S 5 7 a H I s M T d 9 J n F 1 b 3 Q 7 L C Z x d W 9 0 O 1 N l Y 3 R p b 2 4 x L 0 5 P U i A t I F B p d G N o a W 5 n I E R h d G E v Q X V 0 b 1 J l b W 9 2 Z W R D b 2 x 1 b W 5 z M S 5 7 Z X J h L D E 4 f S Z x d W 9 0 O y w m c X V v d D t T Z W N 0 a W 9 u M S 9 O T 1 I g L S B Q a X R j a G l u Z y B E Y X R h L 0 F 1 d G 9 S Z W 1 v d m V k Q 2 9 s d W 1 u c z E u e 3 d o a X A s M T l 9 J n F 1 b 3 Q 7 L C Z x d W 9 0 O 1 N l Y 3 R p b 2 4 x L 0 5 P U i A t I F B p d G N o a W 5 n I E R h d G E v Q X V 0 b 1 J l b W 9 2 Z W R D b 2 x 1 b W 5 z M S 5 7 V G V h b S w y M H 0 m c X V v d D t d L C Z x d W 9 0 O 1 J l b G F 0 a W 9 u c 2 h p c E l u Z m 8 m c X V v d D s 6 W 1 1 9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T 1 I l M j A t J T I w U G l 0 Y 2 h p b m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U i U y M C 0 l M j B Q a X R j a G l u Z y U y M E R h d G E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I l M j A t J T I w U G l 0 Y 2 h p b m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S J T I w L S U y M F B p d G N o a W 5 n J T I w R G F 0 Y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U i U y M C 0 l M j B Q a X R j a G l u Z y U y M E R h d G E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S J T I w L S U y M F B p d G N o a W 5 n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m Z D d i N m R k L W N k Y z c t N D h k Y S 1 h N D c 0 L T d l M j V k M G E 0 Z j Y 5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T F U M T Y 6 N D Y 6 M j E u M z M 5 N D g 1 O V o i I C 8 + P E V u d H J 5 I F R 5 c G U 9 I k Z p b G x D b 2 x 1 b W 5 U e X B l c y I g V m F s d W U 9 I n N C Z 1 l H Q m d Z R 0 J n W U d C Z 1 l H Q m d Z R 0 J n W U d C Z 1 V H I i A v P j x F b n R y e S B U e X B l P S J G a W x s R X J y b 3 J D b 3 V u d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Y X B w J n F 1 b 3 Q 7 L C Z x d W 9 0 O 2 d z J n F 1 b 3 Q 7 L C Z x d W 9 0 O 3 c m c X V v d D s s J n F 1 b 3 Q 7 b C Z x d W 9 0 O y w m c X V v d D t z d i Z x d W 9 0 O y w m c X V v d D t j Z y Z x d W 9 0 O y w m c X V v d D t p c C Z x d W 9 0 O y w m c X V v d D t o J n F 1 b 3 Q 7 L C Z x d W 9 0 O 3 I m c X V v d D s s J n F 1 b 3 Q 7 Z X I m c X V v d D s s J n F 1 b 3 Q 7 Y m I m c X V v d D s s J n F 1 b 3 Q 7 a y Z x d W 9 0 O y w m c X V v d D t r L z k m c X V v d D s s J n F 1 b 3 Q 7 a H I m c X V v d D s s J n F 1 b 3 Q 7 Z X J h J n F 1 b 3 Q 7 L C Z x d W 9 0 O 3 d o a X A m c X V v d D s s J n F 1 b 3 Q 7 V G V h b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F U i A t I F B p d G N o a W 5 n I E R h d G E v Q X V 0 b 1 J l b W 9 2 Z W R D b 2 x 1 b W 5 z M S 5 7 I y w w f S Z x d W 9 0 O y w m c X V v d D t T Z W N 0 a W 9 u M S 9 U R V I g L S B Q a X R j a G l u Z y B E Y X R h L 0 F 1 d G 9 S Z W 1 v d m V k Q 2 9 s d W 1 u c z E u e 0 5 h b W U s M X 0 m c X V v d D s s J n F 1 b 3 Q 7 U 2 V j d G l v b j E v V E V S I C 0 g U G l 0 Y 2 h p b m c g R G F 0 Y S 9 B d X R v U m V t b 3 Z l Z E N v b H V t b n M x L n t Z c i w y f S Z x d W 9 0 O y w m c X V v d D t T Z W N 0 a W 9 u M S 9 U R V I g L S B Q a X R j a G l u Z y B E Y X R h L 0 F 1 d G 9 S Z W 1 v d m V k Q 2 9 s d W 1 u c z E u e 1 B v c y w z f S Z x d W 9 0 O y w m c X V v d D t T Z W N 0 a W 9 u M S 9 U R V I g L S B Q a X R j a G l u Z y B E Y X R h L 0 F 1 d G 9 S Z W 1 v d m V k Q 2 9 s d W 1 u c z E u e 2 F w c C w 0 f S Z x d W 9 0 O y w m c X V v d D t T Z W N 0 a W 9 u M S 9 U R V I g L S B Q a X R j a G l u Z y B E Y X R h L 0 F 1 d G 9 S Z W 1 v d m V k Q 2 9 s d W 1 u c z E u e 2 d z L D V 9 J n F 1 b 3 Q 7 L C Z x d W 9 0 O 1 N l Y 3 R p b 2 4 x L 1 R F U i A t I F B p d G N o a W 5 n I E R h d G E v Q X V 0 b 1 J l b W 9 2 Z W R D b 2 x 1 b W 5 z M S 5 7 d y w 2 f S Z x d W 9 0 O y w m c X V v d D t T Z W N 0 a W 9 u M S 9 U R V I g L S B Q a X R j a G l u Z y B E Y X R h L 0 F 1 d G 9 S Z W 1 v d m V k Q 2 9 s d W 1 u c z E u e 2 w s N 3 0 m c X V v d D s s J n F 1 b 3 Q 7 U 2 V j d G l v b j E v V E V S I C 0 g U G l 0 Y 2 h p b m c g R G F 0 Y S 9 B d X R v U m V t b 3 Z l Z E N v b H V t b n M x L n t z d i w 4 f S Z x d W 9 0 O y w m c X V v d D t T Z W N 0 a W 9 u M S 9 U R V I g L S B Q a X R j a G l u Z y B E Y X R h L 0 F 1 d G 9 S Z W 1 v d m V k Q 2 9 s d W 1 u c z E u e 2 N n L D l 9 J n F 1 b 3 Q 7 L C Z x d W 9 0 O 1 N l Y 3 R p b 2 4 x L 1 R F U i A t I F B p d G N o a W 5 n I E R h d G E v Q X V 0 b 1 J l b W 9 2 Z W R D b 2 x 1 b W 5 z M S 5 7 a X A s M T B 9 J n F 1 b 3 Q 7 L C Z x d W 9 0 O 1 N l Y 3 R p b 2 4 x L 1 R F U i A t I F B p d G N o a W 5 n I E R h d G E v Q X V 0 b 1 J l b W 9 2 Z W R D b 2 x 1 b W 5 z M S 5 7 a C w x M X 0 m c X V v d D s s J n F 1 b 3 Q 7 U 2 V j d G l v b j E v V E V S I C 0 g U G l 0 Y 2 h p b m c g R G F 0 Y S 9 B d X R v U m V t b 3 Z l Z E N v b H V t b n M x L n t y L D E y f S Z x d W 9 0 O y w m c X V v d D t T Z W N 0 a W 9 u M S 9 U R V I g L S B Q a X R j a G l u Z y B E Y X R h L 0 F 1 d G 9 S Z W 1 v d m V k Q 2 9 s d W 1 u c z E u e 2 V y L D E z f S Z x d W 9 0 O y w m c X V v d D t T Z W N 0 a W 9 u M S 9 U R V I g L S B Q a X R j a G l u Z y B E Y X R h L 0 F 1 d G 9 S Z W 1 v d m V k Q 2 9 s d W 1 u c z E u e 2 J i L D E 0 f S Z x d W 9 0 O y w m c X V v d D t T Z W N 0 a W 9 u M S 9 U R V I g L S B Q a X R j a G l u Z y B E Y X R h L 0 F 1 d G 9 S Z W 1 v d m V k Q 2 9 s d W 1 u c z E u e 2 s s M T V 9 J n F 1 b 3 Q 7 L C Z x d W 9 0 O 1 N l Y 3 R p b 2 4 x L 1 R F U i A t I F B p d G N o a W 5 n I E R h d G E v Q X V 0 b 1 J l b W 9 2 Z W R D b 2 x 1 b W 5 z M S 5 7 a y 8 5 L D E 2 f S Z x d W 9 0 O y w m c X V v d D t T Z W N 0 a W 9 u M S 9 U R V I g L S B Q a X R j a G l u Z y B E Y X R h L 0 F 1 d G 9 S Z W 1 v d m V k Q 2 9 s d W 1 u c z E u e 2 h y L D E 3 f S Z x d W 9 0 O y w m c X V v d D t T Z W N 0 a W 9 u M S 9 U R V I g L S B Q a X R j a G l u Z y B E Y X R h L 0 F 1 d G 9 S Z W 1 v d m V k Q 2 9 s d W 1 u c z E u e 2 V y Y S w x O H 0 m c X V v d D s s J n F 1 b 3 Q 7 U 2 V j d G l v b j E v V E V S I C 0 g U G l 0 Y 2 h p b m c g R G F 0 Y S 9 B d X R v U m V t b 3 Z l Z E N v b H V t b n M x L n t 3 a G l w L D E 5 f S Z x d W 9 0 O y w m c X V v d D t T Z W N 0 a W 9 u M S 9 U R V I g L S B Q a X R j a G l u Z y B E Y X R h L 0 F 1 d G 9 S Z W 1 v d m V k Q 2 9 s d W 1 u c z E u e 1 R l Y W 0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R V I g L S B Q a X R j a G l u Z y B E Y X R h L 0 F 1 d G 9 S Z W 1 v d m V k Q 2 9 s d W 1 u c z E u e y M s M H 0 m c X V v d D s s J n F 1 b 3 Q 7 U 2 V j d G l v b j E v V E V S I C 0 g U G l 0 Y 2 h p b m c g R G F 0 Y S 9 B d X R v U m V t b 3 Z l Z E N v b H V t b n M x L n t O Y W 1 l L D F 9 J n F 1 b 3 Q 7 L C Z x d W 9 0 O 1 N l Y 3 R p b 2 4 x L 1 R F U i A t I F B p d G N o a W 5 n I E R h d G E v Q X V 0 b 1 J l b W 9 2 Z W R D b 2 x 1 b W 5 z M S 5 7 W X I s M n 0 m c X V v d D s s J n F 1 b 3 Q 7 U 2 V j d G l v b j E v V E V S I C 0 g U G l 0 Y 2 h p b m c g R G F 0 Y S 9 B d X R v U m V t b 3 Z l Z E N v b H V t b n M x L n t Q b 3 M s M 3 0 m c X V v d D s s J n F 1 b 3 Q 7 U 2 V j d G l v b j E v V E V S I C 0 g U G l 0 Y 2 h p b m c g R G F 0 Y S 9 B d X R v U m V t b 3 Z l Z E N v b H V t b n M x L n t h c H A s N H 0 m c X V v d D s s J n F 1 b 3 Q 7 U 2 V j d G l v b j E v V E V S I C 0 g U G l 0 Y 2 h p b m c g R G F 0 Y S 9 B d X R v U m V t b 3 Z l Z E N v b H V t b n M x L n t n c y w 1 f S Z x d W 9 0 O y w m c X V v d D t T Z W N 0 a W 9 u M S 9 U R V I g L S B Q a X R j a G l u Z y B E Y X R h L 0 F 1 d G 9 S Z W 1 v d m V k Q 2 9 s d W 1 u c z E u e 3 c s N n 0 m c X V v d D s s J n F 1 b 3 Q 7 U 2 V j d G l v b j E v V E V S I C 0 g U G l 0 Y 2 h p b m c g R G F 0 Y S 9 B d X R v U m V t b 3 Z l Z E N v b H V t b n M x L n t s L D d 9 J n F 1 b 3 Q 7 L C Z x d W 9 0 O 1 N l Y 3 R p b 2 4 x L 1 R F U i A t I F B p d G N o a W 5 n I E R h d G E v Q X V 0 b 1 J l b W 9 2 Z W R D b 2 x 1 b W 5 z M S 5 7 c 3 Y s O H 0 m c X V v d D s s J n F 1 b 3 Q 7 U 2 V j d G l v b j E v V E V S I C 0 g U G l 0 Y 2 h p b m c g R G F 0 Y S 9 B d X R v U m V t b 3 Z l Z E N v b H V t b n M x L n t j Z y w 5 f S Z x d W 9 0 O y w m c X V v d D t T Z W N 0 a W 9 u M S 9 U R V I g L S B Q a X R j a G l u Z y B E Y X R h L 0 F 1 d G 9 S Z W 1 v d m V k Q 2 9 s d W 1 u c z E u e 2 l w L D E w f S Z x d W 9 0 O y w m c X V v d D t T Z W N 0 a W 9 u M S 9 U R V I g L S B Q a X R j a G l u Z y B E Y X R h L 0 F 1 d G 9 S Z W 1 v d m V k Q 2 9 s d W 1 u c z E u e 2 g s M T F 9 J n F 1 b 3 Q 7 L C Z x d W 9 0 O 1 N l Y 3 R p b 2 4 x L 1 R F U i A t I F B p d G N o a W 5 n I E R h d G E v Q X V 0 b 1 J l b W 9 2 Z W R D b 2 x 1 b W 5 z M S 5 7 c i w x M n 0 m c X V v d D s s J n F 1 b 3 Q 7 U 2 V j d G l v b j E v V E V S I C 0 g U G l 0 Y 2 h p b m c g R G F 0 Y S 9 B d X R v U m V t b 3 Z l Z E N v b H V t b n M x L n t l c i w x M 3 0 m c X V v d D s s J n F 1 b 3 Q 7 U 2 V j d G l v b j E v V E V S I C 0 g U G l 0 Y 2 h p b m c g R G F 0 Y S 9 B d X R v U m V t b 3 Z l Z E N v b H V t b n M x L n t i Y i w x N H 0 m c X V v d D s s J n F 1 b 3 Q 7 U 2 V j d G l v b j E v V E V S I C 0 g U G l 0 Y 2 h p b m c g R G F 0 Y S 9 B d X R v U m V t b 3 Z l Z E N v b H V t b n M x L n t r L D E 1 f S Z x d W 9 0 O y w m c X V v d D t T Z W N 0 a W 9 u M S 9 U R V I g L S B Q a X R j a G l u Z y B E Y X R h L 0 F 1 d G 9 S Z W 1 v d m V k Q 2 9 s d W 1 u c z E u e 2 s v O S w x N n 0 m c X V v d D s s J n F 1 b 3 Q 7 U 2 V j d G l v b j E v V E V S I C 0 g U G l 0 Y 2 h p b m c g R G F 0 Y S 9 B d X R v U m V t b 3 Z l Z E N v b H V t b n M x L n t o c i w x N 3 0 m c X V v d D s s J n F 1 b 3 Q 7 U 2 V j d G l v b j E v V E V S I C 0 g U G l 0 Y 2 h p b m c g R G F 0 Y S 9 B d X R v U m V t b 3 Z l Z E N v b H V t b n M x L n t l c m E s M T h 9 J n F 1 b 3 Q 7 L C Z x d W 9 0 O 1 N l Y 3 R p b 2 4 x L 1 R F U i A t I F B p d G N o a W 5 n I E R h d G E v Q X V 0 b 1 J l b W 9 2 Z W R D b 2 x 1 b W 5 z M S 5 7 d 2 h p c C w x O X 0 m c X V v d D s s J n F 1 b 3 Q 7 U 2 V j d G l v b j E v V E V S I C 0 g U G l 0 Y 2 h p b m c g R G F 0 Y S 9 B d X R v U m V t b 3 Z l Z E N v b H V t b n M x L n t U Z W F t L D I w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F U i U y M C 0 l M j B Q a X R j a G l u Z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S J T I w L S U y M F B p d G N o a W 5 n J T I w R G F 0 Y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i U y M C 0 l M j B Q a X R j a G l u Z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I l M j A t J T I w U G l 0 Y 2 h p b m c l M j B E Y X R h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V S J T I w L S U y M F B p d G N o a W 5 n J T I w R G F 0 Y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Q l M j A t J T I w U G l 0 Y 2 h p b m c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Q 1 Y m F h Z T A t Y z U x N i 0 0 Y T Q x L W J m M G M t N T E 3 Y m Y 4 M D Q x M z J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0 N j o y M S 4 z N T k 0 M z E 3 W i I g L z 4 8 R W 5 0 c n k g V H l w Z T 0 i R m l s b E N v b H V t b l R 5 c G V z I i B W Y W x 1 Z T 0 i c 0 J n W U d C Z 1 l H Q m d Z R 0 J n W U d C Z 1 l H Q m d Z R 0 J n W U c i I C 8 + P E V u d H J 5 I F R 5 c G U 9 I k Z p b G x F c n J v c k N v d W 5 0 I i B W Y W x 1 Z T 0 i b D A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h c H A m c X V v d D s s J n F 1 b 3 Q 7 Z 3 M m c X V v d D s s J n F 1 b 3 Q 7 d y Z x d W 9 0 O y w m c X V v d D t s J n F 1 b 3 Q 7 L C Z x d W 9 0 O 3 N 2 J n F 1 b 3 Q 7 L C Z x d W 9 0 O 2 N n J n F 1 b 3 Q 7 L C Z x d W 9 0 O 2 l w J n F 1 b 3 Q 7 L C Z x d W 9 0 O 2 g m c X V v d D s s J n F 1 b 3 Q 7 c i Z x d W 9 0 O y w m c X V v d D t l c i Z x d W 9 0 O y w m c X V v d D t i Y i Z x d W 9 0 O y w m c X V v d D t r J n F 1 b 3 Q 7 L C Z x d W 9 0 O 2 s v O S Z x d W 9 0 O y w m c X V v d D t o c i Z x d W 9 0 O y w m c X V v d D t l c m E m c X V v d D s s J n F 1 b 3 Q 7 d 2 h p c C Z x d W 9 0 O y w m c X V v d D t U Z W F t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I C 0 g U G l 0 Y 2 h p b m c g R G F 0 Y S 9 B d X R v U m V t b 3 Z l Z E N v b H V t b n M x L n s j L D B 9 J n F 1 b 3 Q 7 L C Z x d W 9 0 O 1 N l Y 3 R p b 2 4 x L 0 F M V C A t I F B p d G N o a W 5 n I E R h d G E v Q X V 0 b 1 J l b W 9 2 Z W R D b 2 x 1 b W 5 z M S 5 7 T m F t Z S w x f S Z x d W 9 0 O y w m c X V v d D t T Z W N 0 a W 9 u M S 9 B T F Q g L S B Q a X R j a G l u Z y B E Y X R h L 0 F 1 d G 9 S Z W 1 v d m V k Q 2 9 s d W 1 u c z E u e 1 l y L D J 9 J n F 1 b 3 Q 7 L C Z x d W 9 0 O 1 N l Y 3 R p b 2 4 x L 0 F M V C A t I F B p d G N o a W 5 n I E R h d G E v Q X V 0 b 1 J l b W 9 2 Z W R D b 2 x 1 b W 5 z M S 5 7 U G 9 z L D N 9 J n F 1 b 3 Q 7 L C Z x d W 9 0 O 1 N l Y 3 R p b 2 4 x L 0 F M V C A t I F B p d G N o a W 5 n I E R h d G E v Q X V 0 b 1 J l b W 9 2 Z W R D b 2 x 1 b W 5 z M S 5 7 Y X B w L D R 9 J n F 1 b 3 Q 7 L C Z x d W 9 0 O 1 N l Y 3 R p b 2 4 x L 0 F M V C A t I F B p d G N o a W 5 n I E R h d G E v Q X V 0 b 1 J l b W 9 2 Z W R D b 2 x 1 b W 5 z M S 5 7 Z 3 M s N X 0 m c X V v d D s s J n F 1 b 3 Q 7 U 2 V j d G l v b j E v Q U x U I C 0 g U G l 0 Y 2 h p b m c g R G F 0 Y S 9 B d X R v U m V t b 3 Z l Z E N v b H V t b n M x L n t 3 L D Z 9 J n F 1 b 3 Q 7 L C Z x d W 9 0 O 1 N l Y 3 R p b 2 4 x L 0 F M V C A t I F B p d G N o a W 5 n I E R h d G E v Q X V 0 b 1 J l b W 9 2 Z W R D b 2 x 1 b W 5 z M S 5 7 b C w 3 f S Z x d W 9 0 O y w m c X V v d D t T Z W N 0 a W 9 u M S 9 B T F Q g L S B Q a X R j a G l u Z y B E Y X R h L 0 F 1 d G 9 S Z W 1 v d m V k Q 2 9 s d W 1 u c z E u e 3 N 2 L D h 9 J n F 1 b 3 Q 7 L C Z x d W 9 0 O 1 N l Y 3 R p b 2 4 x L 0 F M V C A t I F B p d G N o a W 5 n I E R h d G E v Q X V 0 b 1 J l b W 9 2 Z W R D b 2 x 1 b W 5 z M S 5 7 Y 2 c s O X 0 m c X V v d D s s J n F 1 b 3 Q 7 U 2 V j d G l v b j E v Q U x U I C 0 g U G l 0 Y 2 h p b m c g R G F 0 Y S 9 B d X R v U m V t b 3 Z l Z E N v b H V t b n M x L n t p c C w x M H 0 m c X V v d D s s J n F 1 b 3 Q 7 U 2 V j d G l v b j E v Q U x U I C 0 g U G l 0 Y 2 h p b m c g R G F 0 Y S 9 B d X R v U m V t b 3 Z l Z E N v b H V t b n M x L n t o L D E x f S Z x d W 9 0 O y w m c X V v d D t T Z W N 0 a W 9 u M S 9 B T F Q g L S B Q a X R j a G l u Z y B E Y X R h L 0 F 1 d G 9 S Z W 1 v d m V k Q 2 9 s d W 1 u c z E u e 3 I s M T J 9 J n F 1 b 3 Q 7 L C Z x d W 9 0 O 1 N l Y 3 R p b 2 4 x L 0 F M V C A t I F B p d G N o a W 5 n I E R h d G E v Q X V 0 b 1 J l b W 9 2 Z W R D b 2 x 1 b W 5 z M S 5 7 Z X I s M T N 9 J n F 1 b 3 Q 7 L C Z x d W 9 0 O 1 N l Y 3 R p b 2 4 x L 0 F M V C A t I F B p d G N o a W 5 n I E R h d G E v Q X V 0 b 1 J l b W 9 2 Z W R D b 2 x 1 b W 5 z M S 5 7 Y m I s M T R 9 J n F 1 b 3 Q 7 L C Z x d W 9 0 O 1 N l Y 3 R p b 2 4 x L 0 F M V C A t I F B p d G N o a W 5 n I E R h d G E v Q X V 0 b 1 J l b W 9 2 Z W R D b 2 x 1 b W 5 z M S 5 7 a y w x N X 0 m c X V v d D s s J n F 1 b 3 Q 7 U 2 V j d G l v b j E v Q U x U I C 0 g U G l 0 Y 2 h p b m c g R G F 0 Y S 9 B d X R v U m V t b 3 Z l Z E N v b H V t b n M x L n t r L z k s M T Z 9 J n F 1 b 3 Q 7 L C Z x d W 9 0 O 1 N l Y 3 R p b 2 4 x L 0 F M V C A t I F B p d G N o a W 5 n I E R h d G E v Q X V 0 b 1 J l b W 9 2 Z W R D b 2 x 1 b W 5 z M S 5 7 a H I s M T d 9 J n F 1 b 3 Q 7 L C Z x d W 9 0 O 1 N l Y 3 R p b 2 4 x L 0 F M V C A t I F B p d G N o a W 5 n I E R h d G E v Q X V 0 b 1 J l b W 9 2 Z W R D b 2 x 1 b W 5 z M S 5 7 Z X J h L D E 4 f S Z x d W 9 0 O y w m c X V v d D t T Z W N 0 a W 9 u M S 9 B T F Q g L S B Q a X R j a G l u Z y B E Y X R h L 0 F 1 d G 9 S Z W 1 v d m V k Q 2 9 s d W 1 u c z E u e 3 d o a X A s M T l 9 J n F 1 b 3 Q 7 L C Z x d W 9 0 O 1 N l Y 3 R p b 2 4 x L 0 F M V C A t I F B p d G N o a W 5 n I E R h d G E v Q X V 0 b 1 J l b W 9 2 Z W R D b 2 x 1 b W 5 z M S 5 7 V G V h b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M V C A t I F B p d G N o a W 5 n I E R h d G E v Q X V 0 b 1 J l b W 9 2 Z W R D b 2 x 1 b W 5 z M S 5 7 I y w w f S Z x d W 9 0 O y w m c X V v d D t T Z W N 0 a W 9 u M S 9 B T F Q g L S B Q a X R j a G l u Z y B E Y X R h L 0 F 1 d G 9 S Z W 1 v d m V k Q 2 9 s d W 1 u c z E u e 0 5 h b W U s M X 0 m c X V v d D s s J n F 1 b 3 Q 7 U 2 V j d G l v b j E v Q U x U I C 0 g U G l 0 Y 2 h p b m c g R G F 0 Y S 9 B d X R v U m V t b 3 Z l Z E N v b H V t b n M x L n t Z c i w y f S Z x d W 9 0 O y w m c X V v d D t T Z W N 0 a W 9 u M S 9 B T F Q g L S B Q a X R j a G l u Z y B E Y X R h L 0 F 1 d G 9 S Z W 1 v d m V k Q 2 9 s d W 1 u c z E u e 1 B v c y w z f S Z x d W 9 0 O y w m c X V v d D t T Z W N 0 a W 9 u M S 9 B T F Q g L S B Q a X R j a G l u Z y B E Y X R h L 0 F 1 d G 9 S Z W 1 v d m V k Q 2 9 s d W 1 u c z E u e 2 F w c C w 0 f S Z x d W 9 0 O y w m c X V v d D t T Z W N 0 a W 9 u M S 9 B T F Q g L S B Q a X R j a G l u Z y B E Y X R h L 0 F 1 d G 9 S Z W 1 v d m V k Q 2 9 s d W 1 u c z E u e 2 d z L D V 9 J n F 1 b 3 Q 7 L C Z x d W 9 0 O 1 N l Y 3 R p b 2 4 x L 0 F M V C A t I F B p d G N o a W 5 n I E R h d G E v Q X V 0 b 1 J l b W 9 2 Z W R D b 2 x 1 b W 5 z M S 5 7 d y w 2 f S Z x d W 9 0 O y w m c X V v d D t T Z W N 0 a W 9 u M S 9 B T F Q g L S B Q a X R j a G l u Z y B E Y X R h L 0 F 1 d G 9 S Z W 1 v d m V k Q 2 9 s d W 1 u c z E u e 2 w s N 3 0 m c X V v d D s s J n F 1 b 3 Q 7 U 2 V j d G l v b j E v Q U x U I C 0 g U G l 0 Y 2 h p b m c g R G F 0 Y S 9 B d X R v U m V t b 3 Z l Z E N v b H V t b n M x L n t z d i w 4 f S Z x d W 9 0 O y w m c X V v d D t T Z W N 0 a W 9 u M S 9 B T F Q g L S B Q a X R j a G l u Z y B E Y X R h L 0 F 1 d G 9 S Z W 1 v d m V k Q 2 9 s d W 1 u c z E u e 2 N n L D l 9 J n F 1 b 3 Q 7 L C Z x d W 9 0 O 1 N l Y 3 R p b 2 4 x L 0 F M V C A t I F B p d G N o a W 5 n I E R h d G E v Q X V 0 b 1 J l b W 9 2 Z W R D b 2 x 1 b W 5 z M S 5 7 a X A s M T B 9 J n F 1 b 3 Q 7 L C Z x d W 9 0 O 1 N l Y 3 R p b 2 4 x L 0 F M V C A t I F B p d G N o a W 5 n I E R h d G E v Q X V 0 b 1 J l b W 9 2 Z W R D b 2 x 1 b W 5 z M S 5 7 a C w x M X 0 m c X V v d D s s J n F 1 b 3 Q 7 U 2 V j d G l v b j E v Q U x U I C 0 g U G l 0 Y 2 h p b m c g R G F 0 Y S 9 B d X R v U m V t b 3 Z l Z E N v b H V t b n M x L n t y L D E y f S Z x d W 9 0 O y w m c X V v d D t T Z W N 0 a W 9 u M S 9 B T F Q g L S B Q a X R j a G l u Z y B E Y X R h L 0 F 1 d G 9 S Z W 1 v d m V k Q 2 9 s d W 1 u c z E u e 2 V y L D E z f S Z x d W 9 0 O y w m c X V v d D t T Z W N 0 a W 9 u M S 9 B T F Q g L S B Q a X R j a G l u Z y B E Y X R h L 0 F 1 d G 9 S Z W 1 v d m V k Q 2 9 s d W 1 u c z E u e 2 J i L D E 0 f S Z x d W 9 0 O y w m c X V v d D t T Z W N 0 a W 9 u M S 9 B T F Q g L S B Q a X R j a G l u Z y B E Y X R h L 0 F 1 d G 9 S Z W 1 v d m V k Q 2 9 s d W 1 u c z E u e 2 s s M T V 9 J n F 1 b 3 Q 7 L C Z x d W 9 0 O 1 N l Y 3 R p b 2 4 x L 0 F M V C A t I F B p d G N o a W 5 n I E R h d G E v Q X V 0 b 1 J l b W 9 2 Z W R D b 2 x 1 b W 5 z M S 5 7 a y 8 5 L D E 2 f S Z x d W 9 0 O y w m c X V v d D t T Z W N 0 a W 9 u M S 9 B T F Q g L S B Q a X R j a G l u Z y B E Y X R h L 0 F 1 d G 9 S Z W 1 v d m V k Q 2 9 s d W 1 u c z E u e 2 h y L D E 3 f S Z x d W 9 0 O y w m c X V v d D t T Z W N 0 a W 9 u M S 9 B T F Q g L S B Q a X R j a G l u Z y B E Y X R h L 0 F 1 d G 9 S Z W 1 v d m V k Q 2 9 s d W 1 u c z E u e 2 V y Y S w x O H 0 m c X V v d D s s J n F 1 b 3 Q 7 U 2 V j d G l v b j E v Q U x U I C 0 g U G l 0 Y 2 h p b m c g R G F 0 Y S 9 B d X R v U m V t b 3 Z l Z E N v b H V t b n M x L n t 3 a G l w L D E 5 f S Z x d W 9 0 O y w m c X V v d D t T Z W N 0 a W 9 u M S 9 B T F Q g L S B Q a X R j a G l u Z y B E Y X R h L 0 F 1 d G 9 S Z W 1 v d m V k Q 2 9 s d W 1 u c z E u e 1 R l Y W 0 s M j B 9 J n F 1 b 3 Q 7 X S w m c X V v d D t S Z W x h d G l v b n N o a X B J b m Z v J n F 1 b 3 Q 7 O l t d f S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x U J T I w L S U y M F B p d G N o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Q l M j A t J T I w U G l 0 Y 2 h p b m c l M j B E Y X R h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U J T I w L S U y M F B p d G N o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C U y M C 0 l M j B Q a X R j a G l u Z y U y M E R h d G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Q l M j A t J T I w U G l 0 Y 2 h p b m c l M j B E Y X R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T C U y M C 0 l M j B Q a X R j a G l u Z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I 2 Z T A 3 N C 0 5 O T R l L T Q z Y T M t O D Z k Y i 1 k Z D c 4 Z j V j Z D Q 3 N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Q 2 O j I x L j M 4 M T M 3 N D B a I i A v P j x F b n R y e S B U e X B l P S J G a W x s Q 2 9 s d W 1 u V H l w Z X M i I F Z h b H V l P S J z Q m d Z R 0 J n W U d C Z 1 l H Q m d Z R 0 J n W U d C Z 1 l H Q m d V R y I g L z 4 8 R W 5 0 c n k g V H l w Z T 0 i R m l s b E V y c m 9 y Q 2 9 1 b n Q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F w c C Z x d W 9 0 O y w m c X V v d D t n c y Z x d W 9 0 O y w m c X V v d D t 3 J n F 1 b 3 Q 7 L C Z x d W 9 0 O 2 w m c X V v d D s s J n F 1 b 3 Q 7 c 3 Y m c X V v d D s s J n F 1 b 3 Q 7 Y 2 c m c X V v d D s s J n F 1 b 3 Q 7 a X A m c X V v d D s s J n F 1 b 3 Q 7 a C Z x d W 9 0 O y w m c X V v d D t y J n F 1 b 3 Q 7 L C Z x d W 9 0 O 2 V y J n F 1 b 3 Q 7 L C Z x d W 9 0 O 2 J i J n F 1 b 3 Q 7 L C Z x d W 9 0 O 2 s m c X V v d D s s J n F 1 b 3 Q 7 a y 8 5 J n F 1 b 3 Q 7 L C Z x d W 9 0 O 2 h y J n F 1 b 3 Q 7 L C Z x d W 9 0 O 2 V y Y S Z x d W 9 0 O y w m c X V v d D t 3 a G l w J n F 1 b 3 Q 7 L C Z x d W 9 0 O 1 R l Y W 0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U k w g L S B Q a X R j a G l u Z y B E Y X R h L 0 F 1 d G 9 S Z W 1 v d m V k Q 2 9 s d W 1 u c z E u e y M s M H 0 m c X V v d D s s J n F 1 b 3 Q 7 U 2 V j d G l v b j E v Q l J M I C 0 g U G l 0 Y 2 h p b m c g R G F 0 Y S 9 B d X R v U m V t b 3 Z l Z E N v b H V t b n M x L n t O Y W 1 l L D F 9 J n F 1 b 3 Q 7 L C Z x d W 9 0 O 1 N l Y 3 R p b 2 4 x L 0 J S T C A t I F B p d G N o a W 5 n I E R h d G E v Q X V 0 b 1 J l b W 9 2 Z W R D b 2 x 1 b W 5 z M S 5 7 W X I s M n 0 m c X V v d D s s J n F 1 b 3 Q 7 U 2 V j d G l v b j E v Q l J M I C 0 g U G l 0 Y 2 h p b m c g R G F 0 Y S 9 B d X R v U m V t b 3 Z l Z E N v b H V t b n M x L n t Q b 3 M s M 3 0 m c X V v d D s s J n F 1 b 3 Q 7 U 2 V j d G l v b j E v Q l J M I C 0 g U G l 0 Y 2 h p b m c g R G F 0 Y S 9 B d X R v U m V t b 3 Z l Z E N v b H V t b n M x L n t h c H A s N H 0 m c X V v d D s s J n F 1 b 3 Q 7 U 2 V j d G l v b j E v Q l J M I C 0 g U G l 0 Y 2 h p b m c g R G F 0 Y S 9 B d X R v U m V t b 3 Z l Z E N v b H V t b n M x L n t n c y w 1 f S Z x d W 9 0 O y w m c X V v d D t T Z W N 0 a W 9 u M S 9 C U k w g L S B Q a X R j a G l u Z y B E Y X R h L 0 F 1 d G 9 S Z W 1 v d m V k Q 2 9 s d W 1 u c z E u e 3 c s N n 0 m c X V v d D s s J n F 1 b 3 Q 7 U 2 V j d G l v b j E v Q l J M I C 0 g U G l 0 Y 2 h p b m c g R G F 0 Y S 9 B d X R v U m V t b 3 Z l Z E N v b H V t b n M x L n t s L D d 9 J n F 1 b 3 Q 7 L C Z x d W 9 0 O 1 N l Y 3 R p b 2 4 x L 0 J S T C A t I F B p d G N o a W 5 n I E R h d G E v Q X V 0 b 1 J l b W 9 2 Z W R D b 2 x 1 b W 5 z M S 5 7 c 3 Y s O H 0 m c X V v d D s s J n F 1 b 3 Q 7 U 2 V j d G l v b j E v Q l J M I C 0 g U G l 0 Y 2 h p b m c g R G F 0 Y S 9 B d X R v U m V t b 3 Z l Z E N v b H V t b n M x L n t j Z y w 5 f S Z x d W 9 0 O y w m c X V v d D t T Z W N 0 a W 9 u M S 9 C U k w g L S B Q a X R j a G l u Z y B E Y X R h L 0 F 1 d G 9 S Z W 1 v d m V k Q 2 9 s d W 1 u c z E u e 2 l w L D E w f S Z x d W 9 0 O y w m c X V v d D t T Z W N 0 a W 9 u M S 9 C U k w g L S B Q a X R j a G l u Z y B E Y X R h L 0 F 1 d G 9 S Z W 1 v d m V k Q 2 9 s d W 1 u c z E u e 2 g s M T F 9 J n F 1 b 3 Q 7 L C Z x d W 9 0 O 1 N l Y 3 R p b 2 4 x L 0 J S T C A t I F B p d G N o a W 5 n I E R h d G E v Q X V 0 b 1 J l b W 9 2 Z W R D b 2 x 1 b W 5 z M S 5 7 c i w x M n 0 m c X V v d D s s J n F 1 b 3 Q 7 U 2 V j d G l v b j E v Q l J M I C 0 g U G l 0 Y 2 h p b m c g R G F 0 Y S 9 B d X R v U m V t b 3 Z l Z E N v b H V t b n M x L n t l c i w x M 3 0 m c X V v d D s s J n F 1 b 3 Q 7 U 2 V j d G l v b j E v Q l J M I C 0 g U G l 0 Y 2 h p b m c g R G F 0 Y S 9 B d X R v U m V t b 3 Z l Z E N v b H V t b n M x L n t i Y i w x N H 0 m c X V v d D s s J n F 1 b 3 Q 7 U 2 V j d G l v b j E v Q l J M I C 0 g U G l 0 Y 2 h p b m c g R G F 0 Y S 9 B d X R v U m V t b 3 Z l Z E N v b H V t b n M x L n t r L D E 1 f S Z x d W 9 0 O y w m c X V v d D t T Z W N 0 a W 9 u M S 9 C U k w g L S B Q a X R j a G l u Z y B E Y X R h L 0 F 1 d G 9 S Z W 1 v d m V k Q 2 9 s d W 1 u c z E u e 2 s v O S w x N n 0 m c X V v d D s s J n F 1 b 3 Q 7 U 2 V j d G l v b j E v Q l J M I C 0 g U G l 0 Y 2 h p b m c g R G F 0 Y S 9 B d X R v U m V t b 3 Z l Z E N v b H V t b n M x L n t o c i w x N 3 0 m c X V v d D s s J n F 1 b 3 Q 7 U 2 V j d G l v b j E v Q l J M I C 0 g U G l 0 Y 2 h p b m c g R G F 0 Y S 9 B d X R v U m V t b 3 Z l Z E N v b H V t b n M x L n t l c m E s M T h 9 J n F 1 b 3 Q 7 L C Z x d W 9 0 O 1 N l Y 3 R p b 2 4 x L 0 J S T C A t I F B p d G N o a W 5 n I E R h d G E v Q X V 0 b 1 J l b W 9 2 Z W R D b 2 x 1 b W 5 z M S 5 7 d 2 h p c C w x O X 0 m c X V v d D s s J n F 1 b 3 Q 7 U 2 V j d G l v b j E v Q l J M I C 0 g U G l 0 Y 2 h p b m c g R G F 0 Y S 9 B d X R v U m V t b 3 Z l Z E N v b H V t b n M x L n t U Z W F t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l J M I C 0 g U G l 0 Y 2 h p b m c g R G F 0 Y S 9 B d X R v U m V t b 3 Z l Z E N v b H V t b n M x L n s j L D B 9 J n F 1 b 3 Q 7 L C Z x d W 9 0 O 1 N l Y 3 R p b 2 4 x L 0 J S T C A t I F B p d G N o a W 5 n I E R h d G E v Q X V 0 b 1 J l b W 9 2 Z W R D b 2 x 1 b W 5 z M S 5 7 T m F t Z S w x f S Z x d W 9 0 O y w m c X V v d D t T Z W N 0 a W 9 u M S 9 C U k w g L S B Q a X R j a G l u Z y B E Y X R h L 0 F 1 d G 9 S Z W 1 v d m V k Q 2 9 s d W 1 u c z E u e 1 l y L D J 9 J n F 1 b 3 Q 7 L C Z x d W 9 0 O 1 N l Y 3 R p b 2 4 x L 0 J S T C A t I F B p d G N o a W 5 n I E R h d G E v Q X V 0 b 1 J l b W 9 2 Z W R D b 2 x 1 b W 5 z M S 5 7 U G 9 z L D N 9 J n F 1 b 3 Q 7 L C Z x d W 9 0 O 1 N l Y 3 R p b 2 4 x L 0 J S T C A t I F B p d G N o a W 5 n I E R h d G E v Q X V 0 b 1 J l b W 9 2 Z W R D b 2 x 1 b W 5 z M S 5 7 Y X B w L D R 9 J n F 1 b 3 Q 7 L C Z x d W 9 0 O 1 N l Y 3 R p b 2 4 x L 0 J S T C A t I F B p d G N o a W 5 n I E R h d G E v Q X V 0 b 1 J l b W 9 2 Z W R D b 2 x 1 b W 5 z M S 5 7 Z 3 M s N X 0 m c X V v d D s s J n F 1 b 3 Q 7 U 2 V j d G l v b j E v Q l J M I C 0 g U G l 0 Y 2 h p b m c g R G F 0 Y S 9 B d X R v U m V t b 3 Z l Z E N v b H V t b n M x L n t 3 L D Z 9 J n F 1 b 3 Q 7 L C Z x d W 9 0 O 1 N l Y 3 R p b 2 4 x L 0 J S T C A t I F B p d G N o a W 5 n I E R h d G E v Q X V 0 b 1 J l b W 9 2 Z W R D b 2 x 1 b W 5 z M S 5 7 b C w 3 f S Z x d W 9 0 O y w m c X V v d D t T Z W N 0 a W 9 u M S 9 C U k w g L S B Q a X R j a G l u Z y B E Y X R h L 0 F 1 d G 9 S Z W 1 v d m V k Q 2 9 s d W 1 u c z E u e 3 N 2 L D h 9 J n F 1 b 3 Q 7 L C Z x d W 9 0 O 1 N l Y 3 R p b 2 4 x L 0 J S T C A t I F B p d G N o a W 5 n I E R h d G E v Q X V 0 b 1 J l b W 9 2 Z W R D b 2 x 1 b W 5 z M S 5 7 Y 2 c s O X 0 m c X V v d D s s J n F 1 b 3 Q 7 U 2 V j d G l v b j E v Q l J M I C 0 g U G l 0 Y 2 h p b m c g R G F 0 Y S 9 B d X R v U m V t b 3 Z l Z E N v b H V t b n M x L n t p c C w x M H 0 m c X V v d D s s J n F 1 b 3 Q 7 U 2 V j d G l v b j E v Q l J M I C 0 g U G l 0 Y 2 h p b m c g R G F 0 Y S 9 B d X R v U m V t b 3 Z l Z E N v b H V t b n M x L n t o L D E x f S Z x d W 9 0 O y w m c X V v d D t T Z W N 0 a W 9 u M S 9 C U k w g L S B Q a X R j a G l u Z y B E Y X R h L 0 F 1 d G 9 S Z W 1 v d m V k Q 2 9 s d W 1 u c z E u e 3 I s M T J 9 J n F 1 b 3 Q 7 L C Z x d W 9 0 O 1 N l Y 3 R p b 2 4 x L 0 J S T C A t I F B p d G N o a W 5 n I E R h d G E v Q X V 0 b 1 J l b W 9 2 Z W R D b 2 x 1 b W 5 z M S 5 7 Z X I s M T N 9 J n F 1 b 3 Q 7 L C Z x d W 9 0 O 1 N l Y 3 R p b 2 4 x L 0 J S T C A t I F B p d G N o a W 5 n I E R h d G E v Q X V 0 b 1 J l b W 9 2 Z W R D b 2 x 1 b W 5 z M S 5 7 Y m I s M T R 9 J n F 1 b 3 Q 7 L C Z x d W 9 0 O 1 N l Y 3 R p b 2 4 x L 0 J S T C A t I F B p d G N o a W 5 n I E R h d G E v Q X V 0 b 1 J l b W 9 2 Z W R D b 2 x 1 b W 5 z M S 5 7 a y w x N X 0 m c X V v d D s s J n F 1 b 3 Q 7 U 2 V j d G l v b j E v Q l J M I C 0 g U G l 0 Y 2 h p b m c g R G F 0 Y S 9 B d X R v U m V t b 3 Z l Z E N v b H V t b n M x L n t r L z k s M T Z 9 J n F 1 b 3 Q 7 L C Z x d W 9 0 O 1 N l Y 3 R p b 2 4 x L 0 J S T C A t I F B p d G N o a W 5 n I E R h d G E v Q X V 0 b 1 J l b W 9 2 Z W R D b 2 x 1 b W 5 z M S 5 7 a H I s M T d 9 J n F 1 b 3 Q 7 L C Z x d W 9 0 O 1 N l Y 3 R p b 2 4 x L 0 J S T C A t I F B p d G N o a W 5 n I E R h d G E v Q X V 0 b 1 J l b W 9 2 Z W R D b 2 x 1 b W 5 z M S 5 7 Z X J h L D E 4 f S Z x d W 9 0 O y w m c X V v d D t T Z W N 0 a W 9 u M S 9 C U k w g L S B Q a X R j a G l u Z y B E Y X R h L 0 F 1 d G 9 S Z W 1 v d m V k Q 2 9 s d W 1 u c z E u e 3 d o a X A s M T l 9 J n F 1 b 3 Q 7 L C Z x d W 9 0 O 1 N l Y 3 R p b 2 4 x L 0 J S T C A t I F B p d G N o a W 5 n I E R h d G E v Q X V 0 b 1 J l b W 9 2 Z W R D b 2 x 1 b W 5 z M S 5 7 V G V h b S w y M H 0 m c X V v d D t d L C Z x d W 9 0 O 1 J l b G F 0 a W 9 u c 2 h p c E l u Z m 8 m c X V v d D s 6 W 1 1 9 I i A v P j x F b n R y e S B U e X B l P S J G a W x s Q 2 9 1 b n Q i I F Z h b H V l P S J s M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U k w l M j A t J T I w U G l 0 Y 2 h p b m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T C U y M C 0 l M j B Q a X R j a G l u Z y U y M E R h d G E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U k w l M j A t J T I w U G l 0 Y 2 h p b m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J M J T I w L S U y M F B p d G N o a W 5 n J T I w R G F 0 Y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T C U y M C 0 l M j B Q a X R j a G l u Z y U y M E R h d G E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S J T I w L S U y M F B p d G N o a W 5 n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N T U 4 M 2 Q 5 L T E x Z W Q t N G I 5 Y S 1 h M 2 J m L T V i O W Z l Z D F i O D V m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g t M T F U M T Y 6 N D Y 6 M j E u N D A x M z E 5 N 1 o i I C 8 + P E V u d H J 5 I F R 5 c G U 9 I k Z p b G x D b 2 x 1 b W 5 U e X B l c y I g V m F s d W U 9 I n N C Z 1 l H Q m d Z R 0 J n W U d C Z 1 l H Q m d Z R 0 J n W U d C Z 1 V H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Y X B w J n F 1 b 3 Q 7 L C Z x d W 9 0 O 2 d z J n F 1 b 3 Q 7 L C Z x d W 9 0 O 3 c m c X V v d D s s J n F 1 b 3 Q 7 b C Z x d W 9 0 O y w m c X V v d D t z d i Z x d W 9 0 O y w m c X V v d D t j Z y Z x d W 9 0 O y w m c X V v d D t p c C Z x d W 9 0 O y w m c X V v d D t o J n F 1 b 3 Q 7 L C Z x d W 9 0 O 3 I m c X V v d D s s J n F 1 b 3 Q 7 Z X I m c X V v d D s s J n F 1 b 3 Q 7 Y m I m c X V v d D s s J n F 1 b 3 Q 7 a y Z x d W 9 0 O y w m c X V v d D t r L z k m c X V v d D s s J n F 1 b 3 Q 7 a H I m c X V v d D s s J n F 1 b 3 Q 7 Z X J h J n F 1 b 3 Q 7 L C Z x d W 9 0 O 3 d o a X A m c X V v d D s s J n F 1 b 3 Q 7 V G V h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R 1 I g L S B Q a X R j a G l u Z y B E Y X R h L 0 F 1 d G 9 S Z W 1 v d m V k Q 2 9 s d W 1 u c z E u e y M s M H 0 m c X V v d D s s J n F 1 b 3 Q 7 U 2 V j d G l v b j E v Q 0 d S I C 0 g U G l 0 Y 2 h p b m c g R G F 0 Y S 9 B d X R v U m V t b 3 Z l Z E N v b H V t b n M x L n t O Y W 1 l L D F 9 J n F 1 b 3 Q 7 L C Z x d W 9 0 O 1 N l Y 3 R p b 2 4 x L 0 N H U i A t I F B p d G N o a W 5 n I E R h d G E v Q X V 0 b 1 J l b W 9 2 Z W R D b 2 x 1 b W 5 z M S 5 7 W X I s M n 0 m c X V v d D s s J n F 1 b 3 Q 7 U 2 V j d G l v b j E v Q 0 d S I C 0 g U G l 0 Y 2 h p b m c g R G F 0 Y S 9 B d X R v U m V t b 3 Z l Z E N v b H V t b n M x L n t Q b 3 M s M 3 0 m c X V v d D s s J n F 1 b 3 Q 7 U 2 V j d G l v b j E v Q 0 d S I C 0 g U G l 0 Y 2 h p b m c g R G F 0 Y S 9 B d X R v U m V t b 3 Z l Z E N v b H V t b n M x L n t h c H A s N H 0 m c X V v d D s s J n F 1 b 3 Q 7 U 2 V j d G l v b j E v Q 0 d S I C 0 g U G l 0 Y 2 h p b m c g R G F 0 Y S 9 B d X R v U m V t b 3 Z l Z E N v b H V t b n M x L n t n c y w 1 f S Z x d W 9 0 O y w m c X V v d D t T Z W N 0 a W 9 u M S 9 D R 1 I g L S B Q a X R j a G l u Z y B E Y X R h L 0 F 1 d G 9 S Z W 1 v d m V k Q 2 9 s d W 1 u c z E u e 3 c s N n 0 m c X V v d D s s J n F 1 b 3 Q 7 U 2 V j d G l v b j E v Q 0 d S I C 0 g U G l 0 Y 2 h p b m c g R G F 0 Y S 9 B d X R v U m V t b 3 Z l Z E N v b H V t b n M x L n t s L D d 9 J n F 1 b 3 Q 7 L C Z x d W 9 0 O 1 N l Y 3 R p b 2 4 x L 0 N H U i A t I F B p d G N o a W 5 n I E R h d G E v Q X V 0 b 1 J l b W 9 2 Z W R D b 2 x 1 b W 5 z M S 5 7 c 3 Y s O H 0 m c X V v d D s s J n F 1 b 3 Q 7 U 2 V j d G l v b j E v Q 0 d S I C 0 g U G l 0 Y 2 h p b m c g R G F 0 Y S 9 B d X R v U m V t b 3 Z l Z E N v b H V t b n M x L n t j Z y w 5 f S Z x d W 9 0 O y w m c X V v d D t T Z W N 0 a W 9 u M S 9 D R 1 I g L S B Q a X R j a G l u Z y B E Y X R h L 0 F 1 d G 9 S Z W 1 v d m V k Q 2 9 s d W 1 u c z E u e 2 l w L D E w f S Z x d W 9 0 O y w m c X V v d D t T Z W N 0 a W 9 u M S 9 D R 1 I g L S B Q a X R j a G l u Z y B E Y X R h L 0 F 1 d G 9 S Z W 1 v d m V k Q 2 9 s d W 1 u c z E u e 2 g s M T F 9 J n F 1 b 3 Q 7 L C Z x d W 9 0 O 1 N l Y 3 R p b 2 4 x L 0 N H U i A t I F B p d G N o a W 5 n I E R h d G E v Q X V 0 b 1 J l b W 9 2 Z W R D b 2 x 1 b W 5 z M S 5 7 c i w x M n 0 m c X V v d D s s J n F 1 b 3 Q 7 U 2 V j d G l v b j E v Q 0 d S I C 0 g U G l 0 Y 2 h p b m c g R G F 0 Y S 9 B d X R v U m V t b 3 Z l Z E N v b H V t b n M x L n t l c i w x M 3 0 m c X V v d D s s J n F 1 b 3 Q 7 U 2 V j d G l v b j E v Q 0 d S I C 0 g U G l 0 Y 2 h p b m c g R G F 0 Y S 9 B d X R v U m V t b 3 Z l Z E N v b H V t b n M x L n t i Y i w x N H 0 m c X V v d D s s J n F 1 b 3 Q 7 U 2 V j d G l v b j E v Q 0 d S I C 0 g U G l 0 Y 2 h p b m c g R G F 0 Y S 9 B d X R v U m V t b 3 Z l Z E N v b H V t b n M x L n t r L D E 1 f S Z x d W 9 0 O y w m c X V v d D t T Z W N 0 a W 9 u M S 9 D R 1 I g L S B Q a X R j a G l u Z y B E Y X R h L 0 F 1 d G 9 S Z W 1 v d m V k Q 2 9 s d W 1 u c z E u e 2 s v O S w x N n 0 m c X V v d D s s J n F 1 b 3 Q 7 U 2 V j d G l v b j E v Q 0 d S I C 0 g U G l 0 Y 2 h p b m c g R G F 0 Y S 9 B d X R v U m V t b 3 Z l Z E N v b H V t b n M x L n t o c i w x N 3 0 m c X V v d D s s J n F 1 b 3 Q 7 U 2 V j d G l v b j E v Q 0 d S I C 0 g U G l 0 Y 2 h p b m c g R G F 0 Y S 9 B d X R v U m V t b 3 Z l Z E N v b H V t b n M x L n t l c m E s M T h 9 J n F 1 b 3 Q 7 L C Z x d W 9 0 O 1 N l Y 3 R p b 2 4 x L 0 N H U i A t I F B p d G N o a W 5 n I E R h d G E v Q X V 0 b 1 J l b W 9 2 Z W R D b 2 x 1 b W 5 z M S 5 7 d 2 h p c C w x O X 0 m c X V v d D s s J n F 1 b 3 Q 7 U 2 V j d G l v b j E v Q 0 d S I C 0 g U G l 0 Y 2 h p b m c g R G F 0 Y S 9 B d X R v U m V t b 3 Z l Z E N v b H V t b n M x L n t U Z W F t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0 d S I C 0 g U G l 0 Y 2 h p b m c g R G F 0 Y S 9 B d X R v U m V t b 3 Z l Z E N v b H V t b n M x L n s j L D B 9 J n F 1 b 3 Q 7 L C Z x d W 9 0 O 1 N l Y 3 R p b 2 4 x L 0 N H U i A t I F B p d G N o a W 5 n I E R h d G E v Q X V 0 b 1 J l b W 9 2 Z W R D b 2 x 1 b W 5 z M S 5 7 T m F t Z S w x f S Z x d W 9 0 O y w m c X V v d D t T Z W N 0 a W 9 u M S 9 D R 1 I g L S B Q a X R j a G l u Z y B E Y X R h L 0 F 1 d G 9 S Z W 1 v d m V k Q 2 9 s d W 1 u c z E u e 1 l y L D J 9 J n F 1 b 3 Q 7 L C Z x d W 9 0 O 1 N l Y 3 R p b 2 4 x L 0 N H U i A t I F B p d G N o a W 5 n I E R h d G E v Q X V 0 b 1 J l b W 9 2 Z W R D b 2 x 1 b W 5 z M S 5 7 U G 9 z L D N 9 J n F 1 b 3 Q 7 L C Z x d W 9 0 O 1 N l Y 3 R p b 2 4 x L 0 N H U i A t I F B p d G N o a W 5 n I E R h d G E v Q X V 0 b 1 J l b W 9 2 Z W R D b 2 x 1 b W 5 z M S 5 7 Y X B w L D R 9 J n F 1 b 3 Q 7 L C Z x d W 9 0 O 1 N l Y 3 R p b 2 4 x L 0 N H U i A t I F B p d G N o a W 5 n I E R h d G E v Q X V 0 b 1 J l b W 9 2 Z W R D b 2 x 1 b W 5 z M S 5 7 Z 3 M s N X 0 m c X V v d D s s J n F 1 b 3 Q 7 U 2 V j d G l v b j E v Q 0 d S I C 0 g U G l 0 Y 2 h p b m c g R G F 0 Y S 9 B d X R v U m V t b 3 Z l Z E N v b H V t b n M x L n t 3 L D Z 9 J n F 1 b 3 Q 7 L C Z x d W 9 0 O 1 N l Y 3 R p b 2 4 x L 0 N H U i A t I F B p d G N o a W 5 n I E R h d G E v Q X V 0 b 1 J l b W 9 2 Z W R D b 2 x 1 b W 5 z M S 5 7 b C w 3 f S Z x d W 9 0 O y w m c X V v d D t T Z W N 0 a W 9 u M S 9 D R 1 I g L S B Q a X R j a G l u Z y B E Y X R h L 0 F 1 d G 9 S Z W 1 v d m V k Q 2 9 s d W 1 u c z E u e 3 N 2 L D h 9 J n F 1 b 3 Q 7 L C Z x d W 9 0 O 1 N l Y 3 R p b 2 4 x L 0 N H U i A t I F B p d G N o a W 5 n I E R h d G E v Q X V 0 b 1 J l b W 9 2 Z W R D b 2 x 1 b W 5 z M S 5 7 Y 2 c s O X 0 m c X V v d D s s J n F 1 b 3 Q 7 U 2 V j d G l v b j E v Q 0 d S I C 0 g U G l 0 Y 2 h p b m c g R G F 0 Y S 9 B d X R v U m V t b 3 Z l Z E N v b H V t b n M x L n t p c C w x M H 0 m c X V v d D s s J n F 1 b 3 Q 7 U 2 V j d G l v b j E v Q 0 d S I C 0 g U G l 0 Y 2 h p b m c g R G F 0 Y S 9 B d X R v U m V t b 3 Z l Z E N v b H V t b n M x L n t o L D E x f S Z x d W 9 0 O y w m c X V v d D t T Z W N 0 a W 9 u M S 9 D R 1 I g L S B Q a X R j a G l u Z y B E Y X R h L 0 F 1 d G 9 S Z W 1 v d m V k Q 2 9 s d W 1 u c z E u e 3 I s M T J 9 J n F 1 b 3 Q 7 L C Z x d W 9 0 O 1 N l Y 3 R p b 2 4 x L 0 N H U i A t I F B p d G N o a W 5 n I E R h d G E v Q X V 0 b 1 J l b W 9 2 Z W R D b 2 x 1 b W 5 z M S 5 7 Z X I s M T N 9 J n F 1 b 3 Q 7 L C Z x d W 9 0 O 1 N l Y 3 R p b 2 4 x L 0 N H U i A t I F B p d G N o a W 5 n I E R h d G E v Q X V 0 b 1 J l b W 9 2 Z W R D b 2 x 1 b W 5 z M S 5 7 Y m I s M T R 9 J n F 1 b 3 Q 7 L C Z x d W 9 0 O 1 N l Y 3 R p b 2 4 x L 0 N H U i A t I F B p d G N o a W 5 n I E R h d G E v Q X V 0 b 1 J l b W 9 2 Z W R D b 2 x 1 b W 5 z M S 5 7 a y w x N X 0 m c X V v d D s s J n F 1 b 3 Q 7 U 2 V j d G l v b j E v Q 0 d S I C 0 g U G l 0 Y 2 h p b m c g R G F 0 Y S 9 B d X R v U m V t b 3 Z l Z E N v b H V t b n M x L n t r L z k s M T Z 9 J n F 1 b 3 Q 7 L C Z x d W 9 0 O 1 N l Y 3 R p b 2 4 x L 0 N H U i A t I F B p d G N o a W 5 n I E R h d G E v Q X V 0 b 1 J l b W 9 2 Z W R D b 2 x 1 b W 5 z M S 5 7 a H I s M T d 9 J n F 1 b 3 Q 7 L C Z x d W 9 0 O 1 N l Y 3 R p b 2 4 x L 0 N H U i A t I F B p d G N o a W 5 n I E R h d G E v Q X V 0 b 1 J l b W 9 2 Z W R D b 2 x 1 b W 5 z M S 5 7 Z X J h L D E 4 f S Z x d W 9 0 O y w m c X V v d D t T Z W N 0 a W 9 u M S 9 D R 1 I g L S B Q a X R j a G l u Z y B E Y X R h L 0 F 1 d G 9 S Z W 1 v d m V k Q 2 9 s d W 1 u c z E u e 3 d o a X A s M T l 9 J n F 1 b 3 Q 7 L C Z x d W 9 0 O 1 N l Y 3 R p b 2 4 x L 0 N H U i A t I F B p d G N o a W 5 n I E R h d G E v Q X V 0 b 1 J l b W 9 2 Z W R D b 2 x 1 b W 5 z M S 5 7 V G V h b S w y M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R 1 I l M j A t J T I w U G l 0 Y 2 h p b m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U i U y M C 0 l M j B Q a X R j a G l u Z y U y M E R h d G E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R 1 I l M j A t J T I w U G l 0 Y 2 h p b m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d S J T I w L S U y M F B p d G N o a W 5 n J T I w R G F 0 Y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T i U y M C 0 l M j B Q a X R j a G l u Z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z M 2 N j N j N y 1 i N 2 F j L T R h Y T Y t O W Y 4 Y S 0 1 M 2 Q y N T Z i N m M z N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Q 2 O j I x L j Q y N D I 1 O D Z a I i A v P j x F b n R y e S B U e X B l P S J G a W x s Q 2 9 s d W 1 u V H l w Z X M i I F Z h b H V l P S J z Q m d Z R 0 J n W U d C Z 1 l H Q m d Z R 0 J n W U d C Z 1 l H Q m d Z R y I g L z 4 8 R W 5 0 c n k g V H l w Z T 0 i R m l s b E V y c m 9 y Q 2 9 1 b n Q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F w c C Z x d W 9 0 O y w m c X V v d D t n c y Z x d W 9 0 O y w m c X V v d D t 3 J n F 1 b 3 Q 7 L C Z x d W 9 0 O 2 w m c X V v d D s s J n F 1 b 3 Q 7 c 3 Y m c X V v d D s s J n F 1 b 3 Q 7 Y 2 c m c X V v d D s s J n F 1 b 3 Q 7 a X A m c X V v d D s s J n F 1 b 3 Q 7 a C Z x d W 9 0 O y w m c X V v d D t y J n F 1 b 3 Q 7 L C Z x d W 9 0 O 2 V y J n F 1 b 3 Q 7 L C Z x d W 9 0 O 2 J i J n F 1 b 3 Q 7 L C Z x d W 9 0 O 2 s m c X V v d D s s J n F 1 b 3 Q 7 a y 8 5 J n F 1 b 3 Q 7 L C Z x d W 9 0 O 2 h y J n F 1 b 3 Q 7 L C Z x d W 9 0 O 2 V y Y S Z x d W 9 0 O y w m c X V v d D t 3 a G l w J n F 1 b 3 Q 7 L C Z x d W 9 0 O 1 R l Y W 0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4 g L S B Q a X R j a G l u Z y B E Y X R h L 0 F 1 d G 9 S Z W 1 v d m V k Q 2 9 s d W 1 u c z E u e y M s M H 0 m c X V v d D s s J n F 1 b 3 Q 7 U 2 V j d G l v b j E v Q 0 x O I C 0 g U G l 0 Y 2 h p b m c g R G F 0 Y S 9 B d X R v U m V t b 3 Z l Z E N v b H V t b n M x L n t O Y W 1 l L D F 9 J n F 1 b 3 Q 7 L C Z x d W 9 0 O 1 N l Y 3 R p b 2 4 x L 0 N M T i A t I F B p d G N o a W 5 n I E R h d G E v Q X V 0 b 1 J l b W 9 2 Z W R D b 2 x 1 b W 5 z M S 5 7 W X I s M n 0 m c X V v d D s s J n F 1 b 3 Q 7 U 2 V j d G l v b j E v Q 0 x O I C 0 g U G l 0 Y 2 h p b m c g R G F 0 Y S 9 B d X R v U m V t b 3 Z l Z E N v b H V t b n M x L n t Q b 3 M s M 3 0 m c X V v d D s s J n F 1 b 3 Q 7 U 2 V j d G l v b j E v Q 0 x O I C 0 g U G l 0 Y 2 h p b m c g R G F 0 Y S 9 B d X R v U m V t b 3 Z l Z E N v b H V t b n M x L n t h c H A s N H 0 m c X V v d D s s J n F 1 b 3 Q 7 U 2 V j d G l v b j E v Q 0 x O I C 0 g U G l 0 Y 2 h p b m c g R G F 0 Y S 9 B d X R v U m V t b 3 Z l Z E N v b H V t b n M x L n t n c y w 1 f S Z x d W 9 0 O y w m c X V v d D t T Z W N 0 a W 9 u M S 9 D T E 4 g L S B Q a X R j a G l u Z y B E Y X R h L 0 F 1 d G 9 S Z W 1 v d m V k Q 2 9 s d W 1 u c z E u e 3 c s N n 0 m c X V v d D s s J n F 1 b 3 Q 7 U 2 V j d G l v b j E v Q 0 x O I C 0 g U G l 0 Y 2 h p b m c g R G F 0 Y S 9 B d X R v U m V t b 3 Z l Z E N v b H V t b n M x L n t s L D d 9 J n F 1 b 3 Q 7 L C Z x d W 9 0 O 1 N l Y 3 R p b 2 4 x L 0 N M T i A t I F B p d G N o a W 5 n I E R h d G E v Q X V 0 b 1 J l b W 9 2 Z W R D b 2 x 1 b W 5 z M S 5 7 c 3 Y s O H 0 m c X V v d D s s J n F 1 b 3 Q 7 U 2 V j d G l v b j E v Q 0 x O I C 0 g U G l 0 Y 2 h p b m c g R G F 0 Y S 9 B d X R v U m V t b 3 Z l Z E N v b H V t b n M x L n t j Z y w 5 f S Z x d W 9 0 O y w m c X V v d D t T Z W N 0 a W 9 u M S 9 D T E 4 g L S B Q a X R j a G l u Z y B E Y X R h L 0 F 1 d G 9 S Z W 1 v d m V k Q 2 9 s d W 1 u c z E u e 2 l w L D E w f S Z x d W 9 0 O y w m c X V v d D t T Z W N 0 a W 9 u M S 9 D T E 4 g L S B Q a X R j a G l u Z y B E Y X R h L 0 F 1 d G 9 S Z W 1 v d m V k Q 2 9 s d W 1 u c z E u e 2 g s M T F 9 J n F 1 b 3 Q 7 L C Z x d W 9 0 O 1 N l Y 3 R p b 2 4 x L 0 N M T i A t I F B p d G N o a W 5 n I E R h d G E v Q X V 0 b 1 J l b W 9 2 Z W R D b 2 x 1 b W 5 z M S 5 7 c i w x M n 0 m c X V v d D s s J n F 1 b 3 Q 7 U 2 V j d G l v b j E v Q 0 x O I C 0 g U G l 0 Y 2 h p b m c g R G F 0 Y S 9 B d X R v U m V t b 3 Z l Z E N v b H V t b n M x L n t l c i w x M 3 0 m c X V v d D s s J n F 1 b 3 Q 7 U 2 V j d G l v b j E v Q 0 x O I C 0 g U G l 0 Y 2 h p b m c g R G F 0 Y S 9 B d X R v U m V t b 3 Z l Z E N v b H V t b n M x L n t i Y i w x N H 0 m c X V v d D s s J n F 1 b 3 Q 7 U 2 V j d G l v b j E v Q 0 x O I C 0 g U G l 0 Y 2 h p b m c g R G F 0 Y S 9 B d X R v U m V t b 3 Z l Z E N v b H V t b n M x L n t r L D E 1 f S Z x d W 9 0 O y w m c X V v d D t T Z W N 0 a W 9 u M S 9 D T E 4 g L S B Q a X R j a G l u Z y B E Y X R h L 0 F 1 d G 9 S Z W 1 v d m V k Q 2 9 s d W 1 u c z E u e 2 s v O S w x N n 0 m c X V v d D s s J n F 1 b 3 Q 7 U 2 V j d G l v b j E v Q 0 x O I C 0 g U G l 0 Y 2 h p b m c g R G F 0 Y S 9 B d X R v U m V t b 3 Z l Z E N v b H V t b n M x L n t o c i w x N 3 0 m c X V v d D s s J n F 1 b 3 Q 7 U 2 V j d G l v b j E v Q 0 x O I C 0 g U G l 0 Y 2 h p b m c g R G F 0 Y S 9 B d X R v U m V t b 3 Z l Z E N v b H V t b n M x L n t l c m E s M T h 9 J n F 1 b 3 Q 7 L C Z x d W 9 0 O 1 N l Y 3 R p b 2 4 x L 0 N M T i A t I F B p d G N o a W 5 n I E R h d G E v Q X V 0 b 1 J l b W 9 2 Z W R D b 2 x 1 b W 5 z M S 5 7 d 2 h p c C w x O X 0 m c X V v d D s s J n F 1 b 3 Q 7 U 2 V j d G l v b j E v Q 0 x O I C 0 g U G l 0 Y 2 h p b m c g R G F 0 Y S 9 B d X R v U m V t b 3 Z l Z E N v b H V t b n M x L n t U Z W F t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0 x O I C 0 g U G l 0 Y 2 h p b m c g R G F 0 Y S 9 B d X R v U m V t b 3 Z l Z E N v b H V t b n M x L n s j L D B 9 J n F 1 b 3 Q 7 L C Z x d W 9 0 O 1 N l Y 3 R p b 2 4 x L 0 N M T i A t I F B p d G N o a W 5 n I E R h d G E v Q X V 0 b 1 J l b W 9 2 Z W R D b 2 x 1 b W 5 z M S 5 7 T m F t Z S w x f S Z x d W 9 0 O y w m c X V v d D t T Z W N 0 a W 9 u M S 9 D T E 4 g L S B Q a X R j a G l u Z y B E Y X R h L 0 F 1 d G 9 S Z W 1 v d m V k Q 2 9 s d W 1 u c z E u e 1 l y L D J 9 J n F 1 b 3 Q 7 L C Z x d W 9 0 O 1 N l Y 3 R p b 2 4 x L 0 N M T i A t I F B p d G N o a W 5 n I E R h d G E v Q X V 0 b 1 J l b W 9 2 Z W R D b 2 x 1 b W 5 z M S 5 7 U G 9 z L D N 9 J n F 1 b 3 Q 7 L C Z x d W 9 0 O 1 N l Y 3 R p b 2 4 x L 0 N M T i A t I F B p d G N o a W 5 n I E R h d G E v Q X V 0 b 1 J l b W 9 2 Z W R D b 2 x 1 b W 5 z M S 5 7 Y X B w L D R 9 J n F 1 b 3 Q 7 L C Z x d W 9 0 O 1 N l Y 3 R p b 2 4 x L 0 N M T i A t I F B p d G N o a W 5 n I E R h d G E v Q X V 0 b 1 J l b W 9 2 Z W R D b 2 x 1 b W 5 z M S 5 7 Z 3 M s N X 0 m c X V v d D s s J n F 1 b 3 Q 7 U 2 V j d G l v b j E v Q 0 x O I C 0 g U G l 0 Y 2 h p b m c g R G F 0 Y S 9 B d X R v U m V t b 3 Z l Z E N v b H V t b n M x L n t 3 L D Z 9 J n F 1 b 3 Q 7 L C Z x d W 9 0 O 1 N l Y 3 R p b 2 4 x L 0 N M T i A t I F B p d G N o a W 5 n I E R h d G E v Q X V 0 b 1 J l b W 9 2 Z W R D b 2 x 1 b W 5 z M S 5 7 b C w 3 f S Z x d W 9 0 O y w m c X V v d D t T Z W N 0 a W 9 u M S 9 D T E 4 g L S B Q a X R j a G l u Z y B E Y X R h L 0 F 1 d G 9 S Z W 1 v d m V k Q 2 9 s d W 1 u c z E u e 3 N 2 L D h 9 J n F 1 b 3 Q 7 L C Z x d W 9 0 O 1 N l Y 3 R p b 2 4 x L 0 N M T i A t I F B p d G N o a W 5 n I E R h d G E v Q X V 0 b 1 J l b W 9 2 Z W R D b 2 x 1 b W 5 z M S 5 7 Y 2 c s O X 0 m c X V v d D s s J n F 1 b 3 Q 7 U 2 V j d G l v b j E v Q 0 x O I C 0 g U G l 0 Y 2 h p b m c g R G F 0 Y S 9 B d X R v U m V t b 3 Z l Z E N v b H V t b n M x L n t p c C w x M H 0 m c X V v d D s s J n F 1 b 3 Q 7 U 2 V j d G l v b j E v Q 0 x O I C 0 g U G l 0 Y 2 h p b m c g R G F 0 Y S 9 B d X R v U m V t b 3 Z l Z E N v b H V t b n M x L n t o L D E x f S Z x d W 9 0 O y w m c X V v d D t T Z W N 0 a W 9 u M S 9 D T E 4 g L S B Q a X R j a G l u Z y B E Y X R h L 0 F 1 d G 9 S Z W 1 v d m V k Q 2 9 s d W 1 u c z E u e 3 I s M T J 9 J n F 1 b 3 Q 7 L C Z x d W 9 0 O 1 N l Y 3 R p b 2 4 x L 0 N M T i A t I F B p d G N o a W 5 n I E R h d G E v Q X V 0 b 1 J l b W 9 2 Z W R D b 2 x 1 b W 5 z M S 5 7 Z X I s M T N 9 J n F 1 b 3 Q 7 L C Z x d W 9 0 O 1 N l Y 3 R p b 2 4 x L 0 N M T i A t I F B p d G N o a W 5 n I E R h d G E v Q X V 0 b 1 J l b W 9 2 Z W R D b 2 x 1 b W 5 z M S 5 7 Y m I s M T R 9 J n F 1 b 3 Q 7 L C Z x d W 9 0 O 1 N l Y 3 R p b 2 4 x L 0 N M T i A t I F B p d G N o a W 5 n I E R h d G E v Q X V 0 b 1 J l b W 9 2 Z W R D b 2 x 1 b W 5 z M S 5 7 a y w x N X 0 m c X V v d D s s J n F 1 b 3 Q 7 U 2 V j d G l v b j E v Q 0 x O I C 0 g U G l 0 Y 2 h p b m c g R G F 0 Y S 9 B d X R v U m V t b 3 Z l Z E N v b H V t b n M x L n t r L z k s M T Z 9 J n F 1 b 3 Q 7 L C Z x d W 9 0 O 1 N l Y 3 R p b 2 4 x L 0 N M T i A t I F B p d G N o a W 5 n I E R h d G E v Q X V 0 b 1 J l b W 9 2 Z W R D b 2 x 1 b W 5 z M S 5 7 a H I s M T d 9 J n F 1 b 3 Q 7 L C Z x d W 9 0 O 1 N l Y 3 R p b 2 4 x L 0 N M T i A t I F B p d G N o a W 5 n I E R h d G E v Q X V 0 b 1 J l b W 9 2 Z W R D b 2 x 1 b W 5 z M S 5 7 Z X J h L D E 4 f S Z x d W 9 0 O y w m c X V v d D t T Z W N 0 a W 9 u M S 9 D T E 4 g L S B Q a X R j a G l u Z y B E Y X R h L 0 F 1 d G 9 S Z W 1 v d m V k Q 2 9 s d W 1 u c z E u e 3 d o a X A s M T l 9 J n F 1 b 3 Q 7 L C Z x d W 9 0 O 1 N l Y 3 R p b 2 4 x L 0 N M T i A t I F B p d G N o a W 5 n I E R h d G E v Q X V 0 b 1 J l b W 9 2 Z W R D b 2 x 1 b W 5 z M S 5 7 V G V h b S w y M H 0 m c X V v d D t d L C Z x d W 9 0 O 1 J l b G F 0 a W 9 u c 2 h p c E l u Z m 8 m c X V v d D s 6 W 1 1 9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E 4 l M j A t J T I w U G l 0 Y 2 h p b m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T i U y M C 0 l M j B Q a X R j a G l u Z y U y M E R h d G E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4 l M j A t J T I w U G l 0 Y 2 h p b m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O J T I w L S U y M F B p d G N o a W 5 n J T I w R G F 0 Y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T i U y M C 0 l M j B Q a X R j a G l u Z y U y M E R h d G E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Z Z J T I w L S U y M F B p d G N o a W 5 n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j d l Z j B i L T R m O D g t N D M 5 M i 1 h Z W R j L T Q x N D k 4 O G Z i M z k 5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T F U M T Y 6 N D Y 6 M j E u N D Q z M j A 3 N 1 o i I C 8 + P E V u d H J 5 I F R 5 c G U 9 I k Z p b G x D b 2 x 1 b W 5 U e X B l c y I g V m F s d W U 9 I n N C Z 1 l H Q m d Z R 0 J n W U d C Z 1 l H Q m d Z R 0 J n W U d C Z 1 l H I i A v P j x F b n R y e S B U e X B l P S J G a W x s R X J y b 3 J D b 3 V u d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Y X B w J n F 1 b 3 Q 7 L C Z x d W 9 0 O 2 d z J n F 1 b 3 Q 7 L C Z x d W 9 0 O 3 c m c X V v d D s s J n F 1 b 3 Q 7 b C Z x d W 9 0 O y w m c X V v d D t z d i Z x d W 9 0 O y w m c X V v d D t j Z y Z x d W 9 0 O y w m c X V v d D t p c C Z x d W 9 0 O y w m c X V v d D t o J n F 1 b 3 Q 7 L C Z x d W 9 0 O 3 I m c X V v d D s s J n F 1 b 3 Q 7 Z X I m c X V v d D s s J n F 1 b 3 Q 7 Y m I m c X V v d D s s J n F 1 b 3 Q 7 a y Z x d W 9 0 O y w m c X V v d D t r L z k m c X V v d D s s J n F 1 b 3 Q 7 a H I m c X V v d D s s J n F 1 b 3 Q 7 Z X J h J n F 1 b 3 Q 7 L C Z x d W 9 0 O 3 d o a X A m c X V v d D s s J n F 1 b 3 Q 7 V G V h b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W W S A t I F B p d G N o a W 5 n I E R h d G E v Q X V 0 b 1 J l b W 9 2 Z W R D b 2 x 1 b W 5 z M S 5 7 I y w w f S Z x d W 9 0 O y w m c X V v d D t T Z W N 0 a W 9 u M S 9 J V l k g L S B Q a X R j a G l u Z y B E Y X R h L 0 F 1 d G 9 S Z W 1 v d m V k Q 2 9 s d W 1 u c z E u e 0 5 h b W U s M X 0 m c X V v d D s s J n F 1 b 3 Q 7 U 2 V j d G l v b j E v S V Z Z I C 0 g U G l 0 Y 2 h p b m c g R G F 0 Y S 9 B d X R v U m V t b 3 Z l Z E N v b H V t b n M x L n t Z c i w y f S Z x d W 9 0 O y w m c X V v d D t T Z W N 0 a W 9 u M S 9 J V l k g L S B Q a X R j a G l u Z y B E Y X R h L 0 F 1 d G 9 S Z W 1 v d m V k Q 2 9 s d W 1 u c z E u e 1 B v c y w z f S Z x d W 9 0 O y w m c X V v d D t T Z W N 0 a W 9 u M S 9 J V l k g L S B Q a X R j a G l u Z y B E Y X R h L 0 F 1 d G 9 S Z W 1 v d m V k Q 2 9 s d W 1 u c z E u e 2 F w c C w 0 f S Z x d W 9 0 O y w m c X V v d D t T Z W N 0 a W 9 u M S 9 J V l k g L S B Q a X R j a G l u Z y B E Y X R h L 0 F 1 d G 9 S Z W 1 v d m V k Q 2 9 s d W 1 u c z E u e 2 d z L D V 9 J n F 1 b 3 Q 7 L C Z x d W 9 0 O 1 N l Y 3 R p b 2 4 x L 0 l W W S A t I F B p d G N o a W 5 n I E R h d G E v Q X V 0 b 1 J l b W 9 2 Z W R D b 2 x 1 b W 5 z M S 5 7 d y w 2 f S Z x d W 9 0 O y w m c X V v d D t T Z W N 0 a W 9 u M S 9 J V l k g L S B Q a X R j a G l u Z y B E Y X R h L 0 F 1 d G 9 S Z W 1 v d m V k Q 2 9 s d W 1 u c z E u e 2 w s N 3 0 m c X V v d D s s J n F 1 b 3 Q 7 U 2 V j d G l v b j E v S V Z Z I C 0 g U G l 0 Y 2 h p b m c g R G F 0 Y S 9 B d X R v U m V t b 3 Z l Z E N v b H V t b n M x L n t z d i w 4 f S Z x d W 9 0 O y w m c X V v d D t T Z W N 0 a W 9 u M S 9 J V l k g L S B Q a X R j a G l u Z y B E Y X R h L 0 F 1 d G 9 S Z W 1 v d m V k Q 2 9 s d W 1 u c z E u e 2 N n L D l 9 J n F 1 b 3 Q 7 L C Z x d W 9 0 O 1 N l Y 3 R p b 2 4 x L 0 l W W S A t I F B p d G N o a W 5 n I E R h d G E v Q X V 0 b 1 J l b W 9 2 Z W R D b 2 x 1 b W 5 z M S 5 7 a X A s M T B 9 J n F 1 b 3 Q 7 L C Z x d W 9 0 O 1 N l Y 3 R p b 2 4 x L 0 l W W S A t I F B p d G N o a W 5 n I E R h d G E v Q X V 0 b 1 J l b W 9 2 Z W R D b 2 x 1 b W 5 z M S 5 7 a C w x M X 0 m c X V v d D s s J n F 1 b 3 Q 7 U 2 V j d G l v b j E v S V Z Z I C 0 g U G l 0 Y 2 h p b m c g R G F 0 Y S 9 B d X R v U m V t b 3 Z l Z E N v b H V t b n M x L n t y L D E y f S Z x d W 9 0 O y w m c X V v d D t T Z W N 0 a W 9 u M S 9 J V l k g L S B Q a X R j a G l u Z y B E Y X R h L 0 F 1 d G 9 S Z W 1 v d m V k Q 2 9 s d W 1 u c z E u e 2 V y L D E z f S Z x d W 9 0 O y w m c X V v d D t T Z W N 0 a W 9 u M S 9 J V l k g L S B Q a X R j a G l u Z y B E Y X R h L 0 F 1 d G 9 S Z W 1 v d m V k Q 2 9 s d W 1 u c z E u e 2 J i L D E 0 f S Z x d W 9 0 O y w m c X V v d D t T Z W N 0 a W 9 u M S 9 J V l k g L S B Q a X R j a G l u Z y B E Y X R h L 0 F 1 d G 9 S Z W 1 v d m V k Q 2 9 s d W 1 u c z E u e 2 s s M T V 9 J n F 1 b 3 Q 7 L C Z x d W 9 0 O 1 N l Y 3 R p b 2 4 x L 0 l W W S A t I F B p d G N o a W 5 n I E R h d G E v Q X V 0 b 1 J l b W 9 2 Z W R D b 2 x 1 b W 5 z M S 5 7 a y 8 5 L D E 2 f S Z x d W 9 0 O y w m c X V v d D t T Z W N 0 a W 9 u M S 9 J V l k g L S B Q a X R j a G l u Z y B E Y X R h L 0 F 1 d G 9 S Z W 1 v d m V k Q 2 9 s d W 1 u c z E u e 2 h y L D E 3 f S Z x d W 9 0 O y w m c X V v d D t T Z W N 0 a W 9 u M S 9 J V l k g L S B Q a X R j a G l u Z y B E Y X R h L 0 F 1 d G 9 S Z W 1 v d m V k Q 2 9 s d W 1 u c z E u e 2 V y Y S w x O H 0 m c X V v d D s s J n F 1 b 3 Q 7 U 2 V j d G l v b j E v S V Z Z I C 0 g U G l 0 Y 2 h p b m c g R G F 0 Y S 9 B d X R v U m V t b 3 Z l Z E N v b H V t b n M x L n t 3 a G l w L D E 5 f S Z x d W 9 0 O y w m c X V v d D t T Z W N 0 a W 9 u M S 9 J V l k g L S B Q a X R j a G l u Z y B E Y X R h L 0 F 1 d G 9 S Z W 1 v d m V k Q 2 9 s d W 1 u c z E u e 1 R l Y W 0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V l k g L S B Q a X R j a G l u Z y B E Y X R h L 0 F 1 d G 9 S Z W 1 v d m V k Q 2 9 s d W 1 u c z E u e y M s M H 0 m c X V v d D s s J n F 1 b 3 Q 7 U 2 V j d G l v b j E v S V Z Z I C 0 g U G l 0 Y 2 h p b m c g R G F 0 Y S 9 B d X R v U m V t b 3 Z l Z E N v b H V t b n M x L n t O Y W 1 l L D F 9 J n F 1 b 3 Q 7 L C Z x d W 9 0 O 1 N l Y 3 R p b 2 4 x L 0 l W W S A t I F B p d G N o a W 5 n I E R h d G E v Q X V 0 b 1 J l b W 9 2 Z W R D b 2 x 1 b W 5 z M S 5 7 W X I s M n 0 m c X V v d D s s J n F 1 b 3 Q 7 U 2 V j d G l v b j E v S V Z Z I C 0 g U G l 0 Y 2 h p b m c g R G F 0 Y S 9 B d X R v U m V t b 3 Z l Z E N v b H V t b n M x L n t Q b 3 M s M 3 0 m c X V v d D s s J n F 1 b 3 Q 7 U 2 V j d G l v b j E v S V Z Z I C 0 g U G l 0 Y 2 h p b m c g R G F 0 Y S 9 B d X R v U m V t b 3 Z l Z E N v b H V t b n M x L n t h c H A s N H 0 m c X V v d D s s J n F 1 b 3 Q 7 U 2 V j d G l v b j E v S V Z Z I C 0 g U G l 0 Y 2 h p b m c g R G F 0 Y S 9 B d X R v U m V t b 3 Z l Z E N v b H V t b n M x L n t n c y w 1 f S Z x d W 9 0 O y w m c X V v d D t T Z W N 0 a W 9 u M S 9 J V l k g L S B Q a X R j a G l u Z y B E Y X R h L 0 F 1 d G 9 S Z W 1 v d m V k Q 2 9 s d W 1 u c z E u e 3 c s N n 0 m c X V v d D s s J n F 1 b 3 Q 7 U 2 V j d G l v b j E v S V Z Z I C 0 g U G l 0 Y 2 h p b m c g R G F 0 Y S 9 B d X R v U m V t b 3 Z l Z E N v b H V t b n M x L n t s L D d 9 J n F 1 b 3 Q 7 L C Z x d W 9 0 O 1 N l Y 3 R p b 2 4 x L 0 l W W S A t I F B p d G N o a W 5 n I E R h d G E v Q X V 0 b 1 J l b W 9 2 Z W R D b 2 x 1 b W 5 z M S 5 7 c 3 Y s O H 0 m c X V v d D s s J n F 1 b 3 Q 7 U 2 V j d G l v b j E v S V Z Z I C 0 g U G l 0 Y 2 h p b m c g R G F 0 Y S 9 B d X R v U m V t b 3 Z l Z E N v b H V t b n M x L n t j Z y w 5 f S Z x d W 9 0 O y w m c X V v d D t T Z W N 0 a W 9 u M S 9 J V l k g L S B Q a X R j a G l u Z y B E Y X R h L 0 F 1 d G 9 S Z W 1 v d m V k Q 2 9 s d W 1 u c z E u e 2 l w L D E w f S Z x d W 9 0 O y w m c X V v d D t T Z W N 0 a W 9 u M S 9 J V l k g L S B Q a X R j a G l u Z y B E Y X R h L 0 F 1 d G 9 S Z W 1 v d m V k Q 2 9 s d W 1 u c z E u e 2 g s M T F 9 J n F 1 b 3 Q 7 L C Z x d W 9 0 O 1 N l Y 3 R p b 2 4 x L 0 l W W S A t I F B p d G N o a W 5 n I E R h d G E v Q X V 0 b 1 J l b W 9 2 Z W R D b 2 x 1 b W 5 z M S 5 7 c i w x M n 0 m c X V v d D s s J n F 1 b 3 Q 7 U 2 V j d G l v b j E v S V Z Z I C 0 g U G l 0 Y 2 h p b m c g R G F 0 Y S 9 B d X R v U m V t b 3 Z l Z E N v b H V t b n M x L n t l c i w x M 3 0 m c X V v d D s s J n F 1 b 3 Q 7 U 2 V j d G l v b j E v S V Z Z I C 0 g U G l 0 Y 2 h p b m c g R G F 0 Y S 9 B d X R v U m V t b 3 Z l Z E N v b H V t b n M x L n t i Y i w x N H 0 m c X V v d D s s J n F 1 b 3 Q 7 U 2 V j d G l v b j E v S V Z Z I C 0 g U G l 0 Y 2 h p b m c g R G F 0 Y S 9 B d X R v U m V t b 3 Z l Z E N v b H V t b n M x L n t r L D E 1 f S Z x d W 9 0 O y w m c X V v d D t T Z W N 0 a W 9 u M S 9 J V l k g L S B Q a X R j a G l u Z y B E Y X R h L 0 F 1 d G 9 S Z W 1 v d m V k Q 2 9 s d W 1 u c z E u e 2 s v O S w x N n 0 m c X V v d D s s J n F 1 b 3 Q 7 U 2 V j d G l v b j E v S V Z Z I C 0 g U G l 0 Y 2 h p b m c g R G F 0 Y S 9 B d X R v U m V t b 3 Z l Z E N v b H V t b n M x L n t o c i w x N 3 0 m c X V v d D s s J n F 1 b 3 Q 7 U 2 V j d G l v b j E v S V Z Z I C 0 g U G l 0 Y 2 h p b m c g R G F 0 Y S 9 B d X R v U m V t b 3 Z l Z E N v b H V t b n M x L n t l c m E s M T h 9 J n F 1 b 3 Q 7 L C Z x d W 9 0 O 1 N l Y 3 R p b 2 4 x L 0 l W W S A t I F B p d G N o a W 5 n I E R h d G E v Q X V 0 b 1 J l b W 9 2 Z W R D b 2 x 1 b W 5 z M S 5 7 d 2 h p c C w x O X 0 m c X V v d D s s J n F 1 b 3 Q 7 U 2 V j d G l v b j E v S V Z Z I C 0 g U G l 0 Y 2 h p b m c g R G F 0 Y S 9 B d X R v U m V t b 3 Z l Z E N v b H V t b n M x L n t U Z W F t L D I w f S Z x d W 9 0 O 1 0 s J n F 1 b 3 Q 7 U m V s Y X R p b 2 5 z a G l w S W 5 m b y Z x d W 9 0 O z p b X X 0 i I C 8 + P E V u d H J 5 I F R 5 c G U 9 I k Z p b G x D b 3 V u d C I g V m F s d W U 9 I m w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l W W S U y M C 0 l M j B Q a X R j a G l u Z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Z Z J T I w L S U y M F B p d G N o a W 5 n J T I w R G F 0 Y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W W S U y M C 0 l M j B Q a X R j a G l u Z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l k l M j A t J T I w U G l 0 Y 2 h p b m c l M j B E Y X R h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Z Z J T I w L S U y M F B p d G N o a W 5 n J T I w R G F 0 Y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V g l M j A t J T I w U G l 0 Y 2 h p b m c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E w Y z N h M z Y t Y m V j N S 0 0 Z D U 0 L W E 2 O D E t N T F l N G R m M G U 0 Y m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0 N j o y M S 4 0 N j E x N T k 4 W i I g L z 4 8 R W 5 0 c n k g V H l w Z T 0 i R m l s b E N v b H V t b l R 5 c G V z I i B W Y W x 1 Z T 0 i c 0 J n W U d C Z 1 l H Q m d Z R 0 J n W U d C Z 1 l H Q m d Z R 0 J n W U c i I C 8 + P E V u d H J 5 I F R 5 c G U 9 I k Z p b G x F c n J v c k N v d W 5 0 I i B W Y W x 1 Z T 0 i b D A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h c H A m c X V v d D s s J n F 1 b 3 Q 7 Z 3 M m c X V v d D s s J n F 1 b 3 Q 7 d y Z x d W 9 0 O y w m c X V v d D t s J n F 1 b 3 Q 7 L C Z x d W 9 0 O 3 N 2 J n F 1 b 3 Q 7 L C Z x d W 9 0 O 2 N n J n F 1 b 3 Q 7 L C Z x d W 9 0 O 2 l w J n F 1 b 3 Q 7 L C Z x d W 9 0 O 2 g m c X V v d D s s J n F 1 b 3 Q 7 c i Z x d W 9 0 O y w m c X V v d D t l c i Z x d W 9 0 O y w m c X V v d D t i Y i Z x d W 9 0 O y w m c X V v d D t r J n F 1 b 3 Q 7 L C Z x d W 9 0 O 2 s v O S Z x d W 9 0 O y w m c X V v d D t o c i Z x d W 9 0 O y w m c X V v d D t l c m E m c X V v d D s s J n F 1 b 3 Q 7 d 2 h p c C Z x d W 9 0 O y w m c X V v d D t U Z W F t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k F Y I C 0 g U G l 0 Y 2 h p b m c g R G F 0 Y S 9 B d X R v U m V t b 3 Z l Z E N v b H V t b n M x L n s j L D B 9 J n F 1 b 3 Q 7 L C Z x d W 9 0 O 1 N l Y 3 R p b 2 4 x L 0 p B W C A t I F B p d G N o a W 5 n I E R h d G E v Q X V 0 b 1 J l b W 9 2 Z W R D b 2 x 1 b W 5 z M S 5 7 T m F t Z S w x f S Z x d W 9 0 O y w m c X V v d D t T Z W N 0 a W 9 u M S 9 K Q V g g L S B Q a X R j a G l u Z y B E Y X R h L 0 F 1 d G 9 S Z W 1 v d m V k Q 2 9 s d W 1 u c z E u e 1 l y L D J 9 J n F 1 b 3 Q 7 L C Z x d W 9 0 O 1 N l Y 3 R p b 2 4 x L 0 p B W C A t I F B p d G N o a W 5 n I E R h d G E v Q X V 0 b 1 J l b W 9 2 Z W R D b 2 x 1 b W 5 z M S 5 7 U G 9 z L D N 9 J n F 1 b 3 Q 7 L C Z x d W 9 0 O 1 N l Y 3 R p b 2 4 x L 0 p B W C A t I F B p d G N o a W 5 n I E R h d G E v Q X V 0 b 1 J l b W 9 2 Z W R D b 2 x 1 b W 5 z M S 5 7 Y X B w L D R 9 J n F 1 b 3 Q 7 L C Z x d W 9 0 O 1 N l Y 3 R p b 2 4 x L 0 p B W C A t I F B p d G N o a W 5 n I E R h d G E v Q X V 0 b 1 J l b W 9 2 Z W R D b 2 x 1 b W 5 z M S 5 7 Z 3 M s N X 0 m c X V v d D s s J n F 1 b 3 Q 7 U 2 V j d G l v b j E v S k F Y I C 0 g U G l 0 Y 2 h p b m c g R G F 0 Y S 9 B d X R v U m V t b 3 Z l Z E N v b H V t b n M x L n t 3 L D Z 9 J n F 1 b 3 Q 7 L C Z x d W 9 0 O 1 N l Y 3 R p b 2 4 x L 0 p B W C A t I F B p d G N o a W 5 n I E R h d G E v Q X V 0 b 1 J l b W 9 2 Z W R D b 2 x 1 b W 5 z M S 5 7 b C w 3 f S Z x d W 9 0 O y w m c X V v d D t T Z W N 0 a W 9 u M S 9 K Q V g g L S B Q a X R j a G l u Z y B E Y X R h L 0 F 1 d G 9 S Z W 1 v d m V k Q 2 9 s d W 1 u c z E u e 3 N 2 L D h 9 J n F 1 b 3 Q 7 L C Z x d W 9 0 O 1 N l Y 3 R p b 2 4 x L 0 p B W C A t I F B p d G N o a W 5 n I E R h d G E v Q X V 0 b 1 J l b W 9 2 Z W R D b 2 x 1 b W 5 z M S 5 7 Y 2 c s O X 0 m c X V v d D s s J n F 1 b 3 Q 7 U 2 V j d G l v b j E v S k F Y I C 0 g U G l 0 Y 2 h p b m c g R G F 0 Y S 9 B d X R v U m V t b 3 Z l Z E N v b H V t b n M x L n t p c C w x M H 0 m c X V v d D s s J n F 1 b 3 Q 7 U 2 V j d G l v b j E v S k F Y I C 0 g U G l 0 Y 2 h p b m c g R G F 0 Y S 9 B d X R v U m V t b 3 Z l Z E N v b H V t b n M x L n t o L D E x f S Z x d W 9 0 O y w m c X V v d D t T Z W N 0 a W 9 u M S 9 K Q V g g L S B Q a X R j a G l u Z y B E Y X R h L 0 F 1 d G 9 S Z W 1 v d m V k Q 2 9 s d W 1 u c z E u e 3 I s M T J 9 J n F 1 b 3 Q 7 L C Z x d W 9 0 O 1 N l Y 3 R p b 2 4 x L 0 p B W C A t I F B p d G N o a W 5 n I E R h d G E v Q X V 0 b 1 J l b W 9 2 Z W R D b 2 x 1 b W 5 z M S 5 7 Z X I s M T N 9 J n F 1 b 3 Q 7 L C Z x d W 9 0 O 1 N l Y 3 R p b 2 4 x L 0 p B W C A t I F B p d G N o a W 5 n I E R h d G E v Q X V 0 b 1 J l b W 9 2 Z W R D b 2 x 1 b W 5 z M S 5 7 Y m I s M T R 9 J n F 1 b 3 Q 7 L C Z x d W 9 0 O 1 N l Y 3 R p b 2 4 x L 0 p B W C A t I F B p d G N o a W 5 n I E R h d G E v Q X V 0 b 1 J l b W 9 2 Z W R D b 2 x 1 b W 5 z M S 5 7 a y w x N X 0 m c X V v d D s s J n F 1 b 3 Q 7 U 2 V j d G l v b j E v S k F Y I C 0 g U G l 0 Y 2 h p b m c g R G F 0 Y S 9 B d X R v U m V t b 3 Z l Z E N v b H V t b n M x L n t r L z k s M T Z 9 J n F 1 b 3 Q 7 L C Z x d W 9 0 O 1 N l Y 3 R p b 2 4 x L 0 p B W C A t I F B p d G N o a W 5 n I E R h d G E v Q X V 0 b 1 J l b W 9 2 Z W R D b 2 x 1 b W 5 z M S 5 7 a H I s M T d 9 J n F 1 b 3 Q 7 L C Z x d W 9 0 O 1 N l Y 3 R p b 2 4 x L 0 p B W C A t I F B p d G N o a W 5 n I E R h d G E v Q X V 0 b 1 J l b W 9 2 Z W R D b 2 x 1 b W 5 z M S 5 7 Z X J h L D E 4 f S Z x d W 9 0 O y w m c X V v d D t T Z W N 0 a W 9 u M S 9 K Q V g g L S B Q a X R j a G l u Z y B E Y X R h L 0 F 1 d G 9 S Z W 1 v d m V k Q 2 9 s d W 1 u c z E u e 3 d o a X A s M T l 9 J n F 1 b 3 Q 7 L C Z x d W 9 0 O 1 N l Y 3 R p b 2 4 x L 0 p B W C A t I F B p d G N o a W 5 n I E R h d G E v Q X V 0 b 1 J l b W 9 2 Z W R D b 2 x 1 b W 5 z M S 5 7 V G V h b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p B W C A t I F B p d G N o a W 5 n I E R h d G E v Q X V 0 b 1 J l b W 9 2 Z W R D b 2 x 1 b W 5 z M S 5 7 I y w w f S Z x d W 9 0 O y w m c X V v d D t T Z W N 0 a W 9 u M S 9 K Q V g g L S B Q a X R j a G l u Z y B E Y X R h L 0 F 1 d G 9 S Z W 1 v d m V k Q 2 9 s d W 1 u c z E u e 0 5 h b W U s M X 0 m c X V v d D s s J n F 1 b 3 Q 7 U 2 V j d G l v b j E v S k F Y I C 0 g U G l 0 Y 2 h p b m c g R G F 0 Y S 9 B d X R v U m V t b 3 Z l Z E N v b H V t b n M x L n t Z c i w y f S Z x d W 9 0 O y w m c X V v d D t T Z W N 0 a W 9 u M S 9 K Q V g g L S B Q a X R j a G l u Z y B E Y X R h L 0 F 1 d G 9 S Z W 1 v d m V k Q 2 9 s d W 1 u c z E u e 1 B v c y w z f S Z x d W 9 0 O y w m c X V v d D t T Z W N 0 a W 9 u M S 9 K Q V g g L S B Q a X R j a G l u Z y B E Y X R h L 0 F 1 d G 9 S Z W 1 v d m V k Q 2 9 s d W 1 u c z E u e 2 F w c C w 0 f S Z x d W 9 0 O y w m c X V v d D t T Z W N 0 a W 9 u M S 9 K Q V g g L S B Q a X R j a G l u Z y B E Y X R h L 0 F 1 d G 9 S Z W 1 v d m V k Q 2 9 s d W 1 u c z E u e 2 d z L D V 9 J n F 1 b 3 Q 7 L C Z x d W 9 0 O 1 N l Y 3 R p b 2 4 x L 0 p B W C A t I F B p d G N o a W 5 n I E R h d G E v Q X V 0 b 1 J l b W 9 2 Z W R D b 2 x 1 b W 5 z M S 5 7 d y w 2 f S Z x d W 9 0 O y w m c X V v d D t T Z W N 0 a W 9 u M S 9 K Q V g g L S B Q a X R j a G l u Z y B E Y X R h L 0 F 1 d G 9 S Z W 1 v d m V k Q 2 9 s d W 1 u c z E u e 2 w s N 3 0 m c X V v d D s s J n F 1 b 3 Q 7 U 2 V j d G l v b j E v S k F Y I C 0 g U G l 0 Y 2 h p b m c g R G F 0 Y S 9 B d X R v U m V t b 3 Z l Z E N v b H V t b n M x L n t z d i w 4 f S Z x d W 9 0 O y w m c X V v d D t T Z W N 0 a W 9 u M S 9 K Q V g g L S B Q a X R j a G l u Z y B E Y X R h L 0 F 1 d G 9 S Z W 1 v d m V k Q 2 9 s d W 1 u c z E u e 2 N n L D l 9 J n F 1 b 3 Q 7 L C Z x d W 9 0 O 1 N l Y 3 R p b 2 4 x L 0 p B W C A t I F B p d G N o a W 5 n I E R h d G E v Q X V 0 b 1 J l b W 9 2 Z W R D b 2 x 1 b W 5 z M S 5 7 a X A s M T B 9 J n F 1 b 3 Q 7 L C Z x d W 9 0 O 1 N l Y 3 R p b 2 4 x L 0 p B W C A t I F B p d G N o a W 5 n I E R h d G E v Q X V 0 b 1 J l b W 9 2 Z W R D b 2 x 1 b W 5 z M S 5 7 a C w x M X 0 m c X V v d D s s J n F 1 b 3 Q 7 U 2 V j d G l v b j E v S k F Y I C 0 g U G l 0 Y 2 h p b m c g R G F 0 Y S 9 B d X R v U m V t b 3 Z l Z E N v b H V t b n M x L n t y L D E y f S Z x d W 9 0 O y w m c X V v d D t T Z W N 0 a W 9 u M S 9 K Q V g g L S B Q a X R j a G l u Z y B E Y X R h L 0 F 1 d G 9 S Z W 1 v d m V k Q 2 9 s d W 1 u c z E u e 2 V y L D E z f S Z x d W 9 0 O y w m c X V v d D t T Z W N 0 a W 9 u M S 9 K Q V g g L S B Q a X R j a G l u Z y B E Y X R h L 0 F 1 d G 9 S Z W 1 v d m V k Q 2 9 s d W 1 u c z E u e 2 J i L D E 0 f S Z x d W 9 0 O y w m c X V v d D t T Z W N 0 a W 9 u M S 9 K Q V g g L S B Q a X R j a G l u Z y B E Y X R h L 0 F 1 d G 9 S Z W 1 v d m V k Q 2 9 s d W 1 u c z E u e 2 s s M T V 9 J n F 1 b 3 Q 7 L C Z x d W 9 0 O 1 N l Y 3 R p b 2 4 x L 0 p B W C A t I F B p d G N o a W 5 n I E R h d G E v Q X V 0 b 1 J l b W 9 2 Z W R D b 2 x 1 b W 5 z M S 5 7 a y 8 5 L D E 2 f S Z x d W 9 0 O y w m c X V v d D t T Z W N 0 a W 9 u M S 9 K Q V g g L S B Q a X R j a G l u Z y B E Y X R h L 0 F 1 d G 9 S Z W 1 v d m V k Q 2 9 s d W 1 u c z E u e 2 h y L D E 3 f S Z x d W 9 0 O y w m c X V v d D t T Z W N 0 a W 9 u M S 9 K Q V g g L S B Q a X R j a G l u Z y B E Y X R h L 0 F 1 d G 9 S Z W 1 v d m V k Q 2 9 s d W 1 u c z E u e 2 V y Y S w x O H 0 m c X V v d D s s J n F 1 b 3 Q 7 U 2 V j d G l v b j E v S k F Y I C 0 g U G l 0 Y 2 h p b m c g R G F 0 Y S 9 B d X R v U m V t b 3 Z l Z E N v b H V t b n M x L n t 3 a G l w L D E 5 f S Z x d W 9 0 O y w m c X V v d D t T Z W N 0 a W 9 u M S 9 K Q V g g L S B Q a X R j a G l u Z y B E Y X R h L 0 F 1 d G 9 S Z W 1 v d m V k Q 2 9 s d W 1 u c z E u e 1 R l Y W 0 s M j B 9 J n F 1 b 3 Q 7 X S w m c X V v d D t S Z W x h d G l v b n N o a X B J b m Z v J n F 1 b 3 Q 7 O l t d f S I g L z 4 8 R W 5 0 c n k g V H l w Z T 0 i R m l s b E N v d W 5 0 I i B W Y W x 1 Z T 0 i b D E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k F Y J T I w L S U y M F B p d G N o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V g l M j A t J T I w U G l 0 Y 2 h p b m c l M j B E Y X R h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F Y J T I w L S U y M F B p d G N o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B W C U y M C 0 l M j B Q a X R j a G l u Z y U y M E R h d G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V g l M j A t J T I w U G l 0 Y 2 h p b m c l M j B E Y X R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G T C U y M C 0 l M j B Q a X R j a G l u Z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h Z G Y 5 N C 1 h Z T M 2 L T R m N T c t Y W I 3 O S 1 m O W Y x N W I z Z W U 4 M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Q 2 O j I x L j Q 4 M D E w O T J a I i A v P j x F b n R y e S B U e X B l P S J G a W x s Q 2 9 s d W 1 u V H l w Z X M i I F Z h b H V l P S J z Q m d Z R 0 J n W U d C Z 1 l H Q m d Z R 0 J n W U d C Z 1 l H Q m d Z R y I g L z 4 8 R W 5 0 c n k g V H l w Z T 0 i R m l s b E V y c m 9 y Q 2 9 1 b n Q i I F Z h b H V l P S J s M C I g L z 4 8 R W 5 0 c n k g V H l w Z T 0 i R m l s b E N v b H V t b k 5 h b W V z I i B W Y W x 1 Z T 0 i c 1 s m c X V v d D s j J n F 1 b 3 Q 7 L C Z x d W 9 0 O 0 5 h b W U m c X V v d D s s J n F 1 b 3 Q 7 W X I m c X V v d D s s J n F 1 b 3 Q 7 U G 9 z J n F 1 b 3 Q 7 L C Z x d W 9 0 O 2 F w c C Z x d W 9 0 O y w m c X V v d D t n c y Z x d W 9 0 O y w m c X V v d D t 3 J n F 1 b 3 Q 7 L C Z x d W 9 0 O 2 w m c X V v d D s s J n F 1 b 3 Q 7 c 3 Y m c X V v d D s s J n F 1 b 3 Q 7 Y 2 c m c X V v d D s s J n F 1 b 3 Q 7 a X A m c X V v d D s s J n F 1 b 3 Q 7 a C Z x d W 9 0 O y w m c X V v d D t y J n F 1 b 3 Q 7 L C Z x d W 9 0 O 2 V y J n F 1 b 3 Q 7 L C Z x d W 9 0 O 2 J i J n F 1 b 3 Q 7 L C Z x d W 9 0 O 2 s m c X V v d D s s J n F 1 b 3 Q 7 a y 8 5 J n F 1 b 3 Q 7 L C Z x d W 9 0 O 2 h y J n F 1 b 3 Q 7 L C Z x d W 9 0 O 2 V y Y S Z x d W 9 0 O y w m c X V v d D t 3 a G l w J n F 1 b 3 Q 7 L C Z x d W 9 0 O 1 R l Y W 0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k w g L S B Q a X R j a G l u Z y B E Y X R h L 0 F 1 d G 9 S Z W 1 v d m V k Q 2 9 s d W 1 u c z E u e y M s M H 0 m c X V v d D s s J n F 1 b 3 Q 7 U 2 V j d G l v b j E v T 0 Z M I C 0 g U G l 0 Y 2 h p b m c g R G F 0 Y S 9 B d X R v U m V t b 3 Z l Z E N v b H V t b n M x L n t O Y W 1 l L D F 9 J n F 1 b 3 Q 7 L C Z x d W 9 0 O 1 N l Y 3 R p b 2 4 x L 0 9 G T C A t I F B p d G N o a W 5 n I E R h d G E v Q X V 0 b 1 J l b W 9 2 Z W R D b 2 x 1 b W 5 z M S 5 7 W X I s M n 0 m c X V v d D s s J n F 1 b 3 Q 7 U 2 V j d G l v b j E v T 0 Z M I C 0 g U G l 0 Y 2 h p b m c g R G F 0 Y S 9 B d X R v U m V t b 3 Z l Z E N v b H V t b n M x L n t Q b 3 M s M 3 0 m c X V v d D s s J n F 1 b 3 Q 7 U 2 V j d G l v b j E v T 0 Z M I C 0 g U G l 0 Y 2 h p b m c g R G F 0 Y S 9 B d X R v U m V t b 3 Z l Z E N v b H V t b n M x L n t h c H A s N H 0 m c X V v d D s s J n F 1 b 3 Q 7 U 2 V j d G l v b j E v T 0 Z M I C 0 g U G l 0 Y 2 h p b m c g R G F 0 Y S 9 B d X R v U m V t b 3 Z l Z E N v b H V t b n M x L n t n c y w 1 f S Z x d W 9 0 O y w m c X V v d D t T Z W N 0 a W 9 u M S 9 P R k w g L S B Q a X R j a G l u Z y B E Y X R h L 0 F 1 d G 9 S Z W 1 v d m V k Q 2 9 s d W 1 u c z E u e 3 c s N n 0 m c X V v d D s s J n F 1 b 3 Q 7 U 2 V j d G l v b j E v T 0 Z M I C 0 g U G l 0 Y 2 h p b m c g R G F 0 Y S 9 B d X R v U m V t b 3 Z l Z E N v b H V t b n M x L n t s L D d 9 J n F 1 b 3 Q 7 L C Z x d W 9 0 O 1 N l Y 3 R p b 2 4 x L 0 9 G T C A t I F B p d G N o a W 5 n I E R h d G E v Q X V 0 b 1 J l b W 9 2 Z W R D b 2 x 1 b W 5 z M S 5 7 c 3 Y s O H 0 m c X V v d D s s J n F 1 b 3 Q 7 U 2 V j d G l v b j E v T 0 Z M I C 0 g U G l 0 Y 2 h p b m c g R G F 0 Y S 9 B d X R v U m V t b 3 Z l Z E N v b H V t b n M x L n t j Z y w 5 f S Z x d W 9 0 O y w m c X V v d D t T Z W N 0 a W 9 u M S 9 P R k w g L S B Q a X R j a G l u Z y B E Y X R h L 0 F 1 d G 9 S Z W 1 v d m V k Q 2 9 s d W 1 u c z E u e 2 l w L D E w f S Z x d W 9 0 O y w m c X V v d D t T Z W N 0 a W 9 u M S 9 P R k w g L S B Q a X R j a G l u Z y B E Y X R h L 0 F 1 d G 9 S Z W 1 v d m V k Q 2 9 s d W 1 u c z E u e 2 g s M T F 9 J n F 1 b 3 Q 7 L C Z x d W 9 0 O 1 N l Y 3 R p b 2 4 x L 0 9 G T C A t I F B p d G N o a W 5 n I E R h d G E v Q X V 0 b 1 J l b W 9 2 Z W R D b 2 x 1 b W 5 z M S 5 7 c i w x M n 0 m c X V v d D s s J n F 1 b 3 Q 7 U 2 V j d G l v b j E v T 0 Z M I C 0 g U G l 0 Y 2 h p b m c g R G F 0 Y S 9 B d X R v U m V t b 3 Z l Z E N v b H V t b n M x L n t l c i w x M 3 0 m c X V v d D s s J n F 1 b 3 Q 7 U 2 V j d G l v b j E v T 0 Z M I C 0 g U G l 0 Y 2 h p b m c g R G F 0 Y S 9 B d X R v U m V t b 3 Z l Z E N v b H V t b n M x L n t i Y i w x N H 0 m c X V v d D s s J n F 1 b 3 Q 7 U 2 V j d G l v b j E v T 0 Z M I C 0 g U G l 0 Y 2 h p b m c g R G F 0 Y S 9 B d X R v U m V t b 3 Z l Z E N v b H V t b n M x L n t r L D E 1 f S Z x d W 9 0 O y w m c X V v d D t T Z W N 0 a W 9 u M S 9 P R k w g L S B Q a X R j a G l u Z y B E Y X R h L 0 F 1 d G 9 S Z W 1 v d m V k Q 2 9 s d W 1 u c z E u e 2 s v O S w x N n 0 m c X V v d D s s J n F 1 b 3 Q 7 U 2 V j d G l v b j E v T 0 Z M I C 0 g U G l 0 Y 2 h p b m c g R G F 0 Y S 9 B d X R v U m V t b 3 Z l Z E N v b H V t b n M x L n t o c i w x N 3 0 m c X V v d D s s J n F 1 b 3 Q 7 U 2 V j d G l v b j E v T 0 Z M I C 0 g U G l 0 Y 2 h p b m c g R G F 0 Y S 9 B d X R v U m V t b 3 Z l Z E N v b H V t b n M x L n t l c m E s M T h 9 J n F 1 b 3 Q 7 L C Z x d W 9 0 O 1 N l Y 3 R p b 2 4 x L 0 9 G T C A t I F B p d G N o a W 5 n I E R h d G E v Q X V 0 b 1 J l b W 9 2 Z W R D b 2 x 1 b W 5 z M S 5 7 d 2 h p c C w x O X 0 m c X V v d D s s J n F 1 b 3 Q 7 U 2 V j d G l v b j E v T 0 Z M I C 0 g U G l 0 Y 2 h p b m c g R G F 0 Y S 9 B d X R v U m V t b 3 Z l Z E N v b H V t b n M x L n t U Z W F t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T 0 Z M I C 0 g U G l 0 Y 2 h p b m c g R G F 0 Y S 9 B d X R v U m V t b 3 Z l Z E N v b H V t b n M x L n s j L D B 9 J n F 1 b 3 Q 7 L C Z x d W 9 0 O 1 N l Y 3 R p b 2 4 x L 0 9 G T C A t I F B p d G N o a W 5 n I E R h d G E v Q X V 0 b 1 J l b W 9 2 Z W R D b 2 x 1 b W 5 z M S 5 7 T m F t Z S w x f S Z x d W 9 0 O y w m c X V v d D t T Z W N 0 a W 9 u M S 9 P R k w g L S B Q a X R j a G l u Z y B E Y X R h L 0 F 1 d G 9 S Z W 1 v d m V k Q 2 9 s d W 1 u c z E u e 1 l y L D J 9 J n F 1 b 3 Q 7 L C Z x d W 9 0 O 1 N l Y 3 R p b 2 4 x L 0 9 G T C A t I F B p d G N o a W 5 n I E R h d G E v Q X V 0 b 1 J l b W 9 2 Z W R D b 2 x 1 b W 5 z M S 5 7 U G 9 z L D N 9 J n F 1 b 3 Q 7 L C Z x d W 9 0 O 1 N l Y 3 R p b 2 4 x L 0 9 G T C A t I F B p d G N o a W 5 n I E R h d G E v Q X V 0 b 1 J l b W 9 2 Z W R D b 2 x 1 b W 5 z M S 5 7 Y X B w L D R 9 J n F 1 b 3 Q 7 L C Z x d W 9 0 O 1 N l Y 3 R p b 2 4 x L 0 9 G T C A t I F B p d G N o a W 5 n I E R h d G E v Q X V 0 b 1 J l b W 9 2 Z W R D b 2 x 1 b W 5 z M S 5 7 Z 3 M s N X 0 m c X V v d D s s J n F 1 b 3 Q 7 U 2 V j d G l v b j E v T 0 Z M I C 0 g U G l 0 Y 2 h p b m c g R G F 0 Y S 9 B d X R v U m V t b 3 Z l Z E N v b H V t b n M x L n t 3 L D Z 9 J n F 1 b 3 Q 7 L C Z x d W 9 0 O 1 N l Y 3 R p b 2 4 x L 0 9 G T C A t I F B p d G N o a W 5 n I E R h d G E v Q X V 0 b 1 J l b W 9 2 Z W R D b 2 x 1 b W 5 z M S 5 7 b C w 3 f S Z x d W 9 0 O y w m c X V v d D t T Z W N 0 a W 9 u M S 9 P R k w g L S B Q a X R j a G l u Z y B E Y X R h L 0 F 1 d G 9 S Z W 1 v d m V k Q 2 9 s d W 1 u c z E u e 3 N 2 L D h 9 J n F 1 b 3 Q 7 L C Z x d W 9 0 O 1 N l Y 3 R p b 2 4 x L 0 9 G T C A t I F B p d G N o a W 5 n I E R h d G E v Q X V 0 b 1 J l b W 9 2 Z W R D b 2 x 1 b W 5 z M S 5 7 Y 2 c s O X 0 m c X V v d D s s J n F 1 b 3 Q 7 U 2 V j d G l v b j E v T 0 Z M I C 0 g U G l 0 Y 2 h p b m c g R G F 0 Y S 9 B d X R v U m V t b 3 Z l Z E N v b H V t b n M x L n t p c C w x M H 0 m c X V v d D s s J n F 1 b 3 Q 7 U 2 V j d G l v b j E v T 0 Z M I C 0 g U G l 0 Y 2 h p b m c g R G F 0 Y S 9 B d X R v U m V t b 3 Z l Z E N v b H V t b n M x L n t o L D E x f S Z x d W 9 0 O y w m c X V v d D t T Z W N 0 a W 9 u M S 9 P R k w g L S B Q a X R j a G l u Z y B E Y X R h L 0 F 1 d G 9 S Z W 1 v d m V k Q 2 9 s d W 1 u c z E u e 3 I s M T J 9 J n F 1 b 3 Q 7 L C Z x d W 9 0 O 1 N l Y 3 R p b 2 4 x L 0 9 G T C A t I F B p d G N o a W 5 n I E R h d G E v Q X V 0 b 1 J l b W 9 2 Z W R D b 2 x 1 b W 5 z M S 5 7 Z X I s M T N 9 J n F 1 b 3 Q 7 L C Z x d W 9 0 O 1 N l Y 3 R p b 2 4 x L 0 9 G T C A t I F B p d G N o a W 5 n I E R h d G E v Q X V 0 b 1 J l b W 9 2 Z W R D b 2 x 1 b W 5 z M S 5 7 Y m I s M T R 9 J n F 1 b 3 Q 7 L C Z x d W 9 0 O 1 N l Y 3 R p b 2 4 x L 0 9 G T C A t I F B p d G N o a W 5 n I E R h d G E v Q X V 0 b 1 J l b W 9 2 Z W R D b 2 x 1 b W 5 z M S 5 7 a y w x N X 0 m c X V v d D s s J n F 1 b 3 Q 7 U 2 V j d G l v b j E v T 0 Z M I C 0 g U G l 0 Y 2 h p b m c g R G F 0 Y S 9 B d X R v U m V t b 3 Z l Z E N v b H V t b n M x L n t r L z k s M T Z 9 J n F 1 b 3 Q 7 L C Z x d W 9 0 O 1 N l Y 3 R p b 2 4 x L 0 9 G T C A t I F B p d G N o a W 5 n I E R h d G E v Q X V 0 b 1 J l b W 9 2 Z W R D b 2 x 1 b W 5 z M S 5 7 a H I s M T d 9 J n F 1 b 3 Q 7 L C Z x d W 9 0 O 1 N l Y 3 R p b 2 4 x L 0 9 G T C A t I F B p d G N o a W 5 n I E R h d G E v Q X V 0 b 1 J l b W 9 2 Z W R D b 2 x 1 b W 5 z M S 5 7 Z X J h L D E 4 f S Z x d W 9 0 O y w m c X V v d D t T Z W N 0 a W 9 u M S 9 P R k w g L S B Q a X R j a G l u Z y B E Y X R h L 0 F 1 d G 9 S Z W 1 v d m V k Q 2 9 s d W 1 u c z E u e 3 d o a X A s M T l 9 J n F 1 b 3 Q 7 L C Z x d W 9 0 O 1 N l Y 3 R p b 2 4 x L 0 9 G T C A t I F B p d G N o a W 5 n I E R h d G E v Q X V 0 b 1 J l b W 9 2 Z W R D b 2 x 1 b W 5 z M S 5 7 V G V h b S w y M H 0 m c X V v d D t d L C Z x d W 9 0 O 1 J l b G F 0 a W 9 u c 2 h p c E l u Z m 8 m c X V v d D s 6 W 1 1 9 I i A v P j x F b n R y e S B U e X B l P S J G a W x s Q 2 9 1 b n Q i I F Z h b H V l P S J s M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k w l M j A t J T I w U G l 0 Y 2 h p b m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G T C U y M C 0 l M j B Q a X R j a G l u Z y U y M E R h d G E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k w l M j A t J T I w U G l 0 Y 2 h p b m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Z M J T I w L S U y M F B p d G N o a W 5 n J T I w R G F 0 Y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G T C U y M C 0 l M j B Q a X R j a G l u Z y U y M E R h d G E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J T I w L S U y M F B p d G N o a W 5 n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w Z j F h M D U 5 L T g 2 Y j U t N D M 1 Z C 0 4 N D g 5 L T V h O T B k M j N l M D A x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g t M T F U M T Y 6 N D Y 6 M j E u N T I 5 O T c 2 N l o i I C 8 + P E V u d H J 5 I F R 5 c G U 9 I k Z p b G x D b 2 x 1 b W 5 U e X B l c y I g V m F s d W U 9 I n N C Z 1 l H Q m d Z R 0 J n W U d C Z 1 l H Q m d Z R 0 J n W U d C Z 1 V H I i A v P j x F b n R y e S B U e X B l P S J G a W x s R X J y b 3 J D b 3 V u d C I g V m F s d W U 9 I m w w I i A v P j x F b n R y e S B U e X B l P S J G a W x s Q 2 9 s d W 1 u T m F t Z X M i I F Z h b H V l P S J z W y Z x d W 9 0 O y M m c X V v d D s s J n F 1 b 3 Q 7 T m F t Z S Z x d W 9 0 O y w m c X V v d D t Z c i Z x d W 9 0 O y w m c X V v d D t Q b 3 M m c X V v d D s s J n F 1 b 3 Q 7 Y X B w J n F 1 b 3 Q 7 L C Z x d W 9 0 O 2 d z J n F 1 b 3 Q 7 L C Z x d W 9 0 O 3 c m c X V v d D s s J n F 1 b 3 Q 7 b C Z x d W 9 0 O y w m c X V v d D t z d i Z x d W 9 0 O y w m c X V v d D t j Z y Z x d W 9 0 O y w m c X V v d D t p c C Z x d W 9 0 O y w m c X V v d D t o J n F 1 b 3 Q 7 L C Z x d W 9 0 O 3 I m c X V v d D s s J n F 1 b 3 Q 7 Z X I m c X V v d D s s J n F 1 b 3 Q 7 Y m I m c X V v d D s s J n F 1 b 3 Q 7 a y Z x d W 9 0 O y w m c X V v d D t r L z k m c X V v d D s s J n F 1 b 3 Q 7 a H I m c X V v d D s s J n F 1 b 3 Q 7 Z X J h J n F 1 b 3 Q 7 L C Z x d W 9 0 O 3 d o a X A m c X V v d D s s J n F 1 b 3 Q 7 V G V h b S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U i A t I F B p d G N o a W 5 n I E R h d G E v Q X V 0 b 1 J l b W 9 2 Z W R D b 2 x 1 b W 5 z M S 5 7 I y w w f S Z x d W 9 0 O y w m c X V v d D t T Z W N 0 a W 9 u M S 9 T U F I g L S B Q a X R j a G l u Z y B E Y X R h L 0 F 1 d G 9 S Z W 1 v d m V k Q 2 9 s d W 1 u c z E u e 0 5 h b W U s M X 0 m c X V v d D s s J n F 1 b 3 Q 7 U 2 V j d G l v b j E v U 1 B S I C 0 g U G l 0 Y 2 h p b m c g R G F 0 Y S 9 B d X R v U m V t b 3 Z l Z E N v b H V t b n M x L n t Z c i w y f S Z x d W 9 0 O y w m c X V v d D t T Z W N 0 a W 9 u M S 9 T U F I g L S B Q a X R j a G l u Z y B E Y X R h L 0 F 1 d G 9 S Z W 1 v d m V k Q 2 9 s d W 1 u c z E u e 1 B v c y w z f S Z x d W 9 0 O y w m c X V v d D t T Z W N 0 a W 9 u M S 9 T U F I g L S B Q a X R j a G l u Z y B E Y X R h L 0 F 1 d G 9 S Z W 1 v d m V k Q 2 9 s d W 1 u c z E u e 2 F w c C w 0 f S Z x d W 9 0 O y w m c X V v d D t T Z W N 0 a W 9 u M S 9 T U F I g L S B Q a X R j a G l u Z y B E Y X R h L 0 F 1 d G 9 S Z W 1 v d m V k Q 2 9 s d W 1 u c z E u e 2 d z L D V 9 J n F 1 b 3 Q 7 L C Z x d W 9 0 O 1 N l Y 3 R p b 2 4 x L 1 N Q U i A t I F B p d G N o a W 5 n I E R h d G E v Q X V 0 b 1 J l b W 9 2 Z W R D b 2 x 1 b W 5 z M S 5 7 d y w 2 f S Z x d W 9 0 O y w m c X V v d D t T Z W N 0 a W 9 u M S 9 T U F I g L S B Q a X R j a G l u Z y B E Y X R h L 0 F 1 d G 9 S Z W 1 v d m V k Q 2 9 s d W 1 u c z E u e 2 w s N 3 0 m c X V v d D s s J n F 1 b 3 Q 7 U 2 V j d G l v b j E v U 1 B S I C 0 g U G l 0 Y 2 h p b m c g R G F 0 Y S 9 B d X R v U m V t b 3 Z l Z E N v b H V t b n M x L n t z d i w 4 f S Z x d W 9 0 O y w m c X V v d D t T Z W N 0 a W 9 u M S 9 T U F I g L S B Q a X R j a G l u Z y B E Y X R h L 0 F 1 d G 9 S Z W 1 v d m V k Q 2 9 s d W 1 u c z E u e 2 N n L D l 9 J n F 1 b 3 Q 7 L C Z x d W 9 0 O 1 N l Y 3 R p b 2 4 x L 1 N Q U i A t I F B p d G N o a W 5 n I E R h d G E v Q X V 0 b 1 J l b W 9 2 Z W R D b 2 x 1 b W 5 z M S 5 7 a X A s M T B 9 J n F 1 b 3 Q 7 L C Z x d W 9 0 O 1 N l Y 3 R p b 2 4 x L 1 N Q U i A t I F B p d G N o a W 5 n I E R h d G E v Q X V 0 b 1 J l b W 9 2 Z W R D b 2 x 1 b W 5 z M S 5 7 a C w x M X 0 m c X V v d D s s J n F 1 b 3 Q 7 U 2 V j d G l v b j E v U 1 B S I C 0 g U G l 0 Y 2 h p b m c g R G F 0 Y S 9 B d X R v U m V t b 3 Z l Z E N v b H V t b n M x L n t y L D E y f S Z x d W 9 0 O y w m c X V v d D t T Z W N 0 a W 9 u M S 9 T U F I g L S B Q a X R j a G l u Z y B E Y X R h L 0 F 1 d G 9 S Z W 1 v d m V k Q 2 9 s d W 1 u c z E u e 2 V y L D E z f S Z x d W 9 0 O y w m c X V v d D t T Z W N 0 a W 9 u M S 9 T U F I g L S B Q a X R j a G l u Z y B E Y X R h L 0 F 1 d G 9 S Z W 1 v d m V k Q 2 9 s d W 1 u c z E u e 2 J i L D E 0 f S Z x d W 9 0 O y w m c X V v d D t T Z W N 0 a W 9 u M S 9 T U F I g L S B Q a X R j a G l u Z y B E Y X R h L 0 F 1 d G 9 S Z W 1 v d m V k Q 2 9 s d W 1 u c z E u e 2 s s M T V 9 J n F 1 b 3 Q 7 L C Z x d W 9 0 O 1 N l Y 3 R p b 2 4 x L 1 N Q U i A t I F B p d G N o a W 5 n I E R h d G E v Q X V 0 b 1 J l b W 9 2 Z W R D b 2 x 1 b W 5 z M S 5 7 a y 8 5 L D E 2 f S Z x d W 9 0 O y w m c X V v d D t T Z W N 0 a W 9 u M S 9 T U F I g L S B Q a X R j a G l u Z y B E Y X R h L 0 F 1 d G 9 S Z W 1 v d m V k Q 2 9 s d W 1 u c z E u e 2 h y L D E 3 f S Z x d W 9 0 O y w m c X V v d D t T Z W N 0 a W 9 u M S 9 T U F I g L S B Q a X R j a G l u Z y B E Y X R h L 0 F 1 d G 9 S Z W 1 v d m V k Q 2 9 s d W 1 u c z E u e 2 V y Y S w x O H 0 m c X V v d D s s J n F 1 b 3 Q 7 U 2 V j d G l v b j E v U 1 B S I C 0 g U G l 0 Y 2 h p b m c g R G F 0 Y S 9 B d X R v U m V t b 3 Z l Z E N v b H V t b n M x L n t 3 a G l w L D E 5 f S Z x d W 9 0 O y w m c X V v d D t T Z W N 0 a W 9 u M S 9 T U F I g L S B Q a X R j a G l u Z y B E Y X R h L 0 F 1 d G 9 S Z W 1 v d m V k Q 2 9 s d W 1 u c z E u e 1 R l Y W 0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U F I g L S B Q a X R j a G l u Z y B E Y X R h L 0 F 1 d G 9 S Z W 1 v d m V k Q 2 9 s d W 1 u c z E u e y M s M H 0 m c X V v d D s s J n F 1 b 3 Q 7 U 2 V j d G l v b j E v U 1 B S I C 0 g U G l 0 Y 2 h p b m c g R G F 0 Y S 9 B d X R v U m V t b 3 Z l Z E N v b H V t b n M x L n t O Y W 1 l L D F 9 J n F 1 b 3 Q 7 L C Z x d W 9 0 O 1 N l Y 3 R p b 2 4 x L 1 N Q U i A t I F B p d G N o a W 5 n I E R h d G E v Q X V 0 b 1 J l b W 9 2 Z W R D b 2 x 1 b W 5 z M S 5 7 W X I s M n 0 m c X V v d D s s J n F 1 b 3 Q 7 U 2 V j d G l v b j E v U 1 B S I C 0 g U G l 0 Y 2 h p b m c g R G F 0 Y S 9 B d X R v U m V t b 3 Z l Z E N v b H V t b n M x L n t Q b 3 M s M 3 0 m c X V v d D s s J n F 1 b 3 Q 7 U 2 V j d G l v b j E v U 1 B S I C 0 g U G l 0 Y 2 h p b m c g R G F 0 Y S 9 B d X R v U m V t b 3 Z l Z E N v b H V t b n M x L n t h c H A s N H 0 m c X V v d D s s J n F 1 b 3 Q 7 U 2 V j d G l v b j E v U 1 B S I C 0 g U G l 0 Y 2 h p b m c g R G F 0 Y S 9 B d X R v U m V t b 3 Z l Z E N v b H V t b n M x L n t n c y w 1 f S Z x d W 9 0 O y w m c X V v d D t T Z W N 0 a W 9 u M S 9 T U F I g L S B Q a X R j a G l u Z y B E Y X R h L 0 F 1 d G 9 S Z W 1 v d m V k Q 2 9 s d W 1 u c z E u e 3 c s N n 0 m c X V v d D s s J n F 1 b 3 Q 7 U 2 V j d G l v b j E v U 1 B S I C 0 g U G l 0 Y 2 h p b m c g R G F 0 Y S 9 B d X R v U m V t b 3 Z l Z E N v b H V t b n M x L n t s L D d 9 J n F 1 b 3 Q 7 L C Z x d W 9 0 O 1 N l Y 3 R p b 2 4 x L 1 N Q U i A t I F B p d G N o a W 5 n I E R h d G E v Q X V 0 b 1 J l b W 9 2 Z W R D b 2 x 1 b W 5 z M S 5 7 c 3 Y s O H 0 m c X V v d D s s J n F 1 b 3 Q 7 U 2 V j d G l v b j E v U 1 B S I C 0 g U G l 0 Y 2 h p b m c g R G F 0 Y S 9 B d X R v U m V t b 3 Z l Z E N v b H V t b n M x L n t j Z y w 5 f S Z x d W 9 0 O y w m c X V v d D t T Z W N 0 a W 9 u M S 9 T U F I g L S B Q a X R j a G l u Z y B E Y X R h L 0 F 1 d G 9 S Z W 1 v d m V k Q 2 9 s d W 1 u c z E u e 2 l w L D E w f S Z x d W 9 0 O y w m c X V v d D t T Z W N 0 a W 9 u M S 9 T U F I g L S B Q a X R j a G l u Z y B E Y X R h L 0 F 1 d G 9 S Z W 1 v d m V k Q 2 9 s d W 1 u c z E u e 2 g s M T F 9 J n F 1 b 3 Q 7 L C Z x d W 9 0 O 1 N l Y 3 R p b 2 4 x L 1 N Q U i A t I F B p d G N o a W 5 n I E R h d G E v Q X V 0 b 1 J l b W 9 2 Z W R D b 2 x 1 b W 5 z M S 5 7 c i w x M n 0 m c X V v d D s s J n F 1 b 3 Q 7 U 2 V j d G l v b j E v U 1 B S I C 0 g U G l 0 Y 2 h p b m c g R G F 0 Y S 9 B d X R v U m V t b 3 Z l Z E N v b H V t b n M x L n t l c i w x M 3 0 m c X V v d D s s J n F 1 b 3 Q 7 U 2 V j d G l v b j E v U 1 B S I C 0 g U G l 0 Y 2 h p b m c g R G F 0 Y S 9 B d X R v U m V t b 3 Z l Z E N v b H V t b n M x L n t i Y i w x N H 0 m c X V v d D s s J n F 1 b 3 Q 7 U 2 V j d G l v b j E v U 1 B S I C 0 g U G l 0 Y 2 h p b m c g R G F 0 Y S 9 B d X R v U m V t b 3 Z l Z E N v b H V t b n M x L n t r L D E 1 f S Z x d W 9 0 O y w m c X V v d D t T Z W N 0 a W 9 u M S 9 T U F I g L S B Q a X R j a G l u Z y B E Y X R h L 0 F 1 d G 9 S Z W 1 v d m V k Q 2 9 s d W 1 u c z E u e 2 s v O S w x N n 0 m c X V v d D s s J n F 1 b 3 Q 7 U 2 V j d G l v b j E v U 1 B S I C 0 g U G l 0 Y 2 h p b m c g R G F 0 Y S 9 B d X R v U m V t b 3 Z l Z E N v b H V t b n M x L n t o c i w x N 3 0 m c X V v d D s s J n F 1 b 3 Q 7 U 2 V j d G l v b j E v U 1 B S I C 0 g U G l 0 Y 2 h p b m c g R G F 0 Y S 9 B d X R v U m V t b 3 Z l Z E N v b H V t b n M x L n t l c m E s M T h 9 J n F 1 b 3 Q 7 L C Z x d W 9 0 O 1 N l Y 3 R p b 2 4 x L 1 N Q U i A t I F B p d G N o a W 5 n I E R h d G E v Q X V 0 b 1 J l b W 9 2 Z W R D b 2 x 1 b W 5 z M S 5 7 d 2 h p c C w x O X 0 m c X V v d D s s J n F 1 b 3 Q 7 U 2 V j d G l v b j E v U 1 B S I C 0 g U G l 0 Y 2 h p b m c g R G F 0 Y S 9 B d X R v U m V t b 3 Z l Z E N v b H V t b n M x L n t U Z W F t L D I w f S Z x d W 9 0 O 1 0 s J n F 1 b 3 Q 7 U m V s Y X R p b 2 5 z a G l w S W 5 m b y Z x d W 9 0 O z p b X X 0 i I C 8 + P E V u d H J 5 I F R 5 c G U 9 I k Z p b G x D b 3 V u d C I g V m F s d W U 9 I m w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Q U i U y M C 0 l M j B Q a X R j a G l u Z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J T I w L S U y M F B p d G N o a W 5 n J T I w R G F 0 Y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U i U y M C 0 l M j B Q a X R j a G l u Z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F I l M j A t J T I w U G l 0 Y 2 h p b m c l M j B E Y X R h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S J T I w L S U y M F B p d G N o a W 5 n J T I w R G F 0 Y S 9 J b n N l c n R l Z C U y M E x p d G V y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F I l M j A t J T I w U G l 0 Y 2 h p b m c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z Y m Y 4 M T U t N z A 3 M y 0 0 Z j c 1 L W I 3 Z j Q t Z m U 4 M T U x Y T F h Z m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0 N j o y M S 4 1 N T E 5 M T g y W i I g L z 4 8 R W 5 0 c n k g V H l w Z T 0 i R m l s b E N v b H V t b l R 5 c G V z I i B W Y W x 1 Z T 0 i c 0 J n W U d C Z 1 l H Q m d Z R 0 J n W U d C Z 1 l H Q m d Z R 0 J n V U c i I C 8 + P E V u d H J 5 I F R 5 c G U 9 I k Z p b G x F c n J v c k N v d W 5 0 I i B W Y W x 1 Z T 0 i b D A i I C 8 + P E V u d H J 5 I F R 5 c G U 9 I k Z p b G x D b 2 x 1 b W 5 O Y W 1 l c y I g V m F s d W U 9 I n N b J n F 1 b 3 Q 7 I y Z x d W 9 0 O y w m c X V v d D t O Y W 1 l J n F 1 b 3 Q 7 L C Z x d W 9 0 O 1 l y J n F 1 b 3 Q 7 L C Z x d W 9 0 O 1 B v c y Z x d W 9 0 O y w m c X V v d D t h c H A m c X V v d D s s J n F 1 b 3 Q 7 Z 3 M m c X V v d D s s J n F 1 b 3 Q 7 d y Z x d W 9 0 O y w m c X V v d D t s J n F 1 b 3 Q 7 L C Z x d W 9 0 O 3 N 2 J n F 1 b 3 Q 7 L C Z x d W 9 0 O 2 N n J n F 1 b 3 Q 7 L C Z x d W 9 0 O 2 l w J n F 1 b 3 Q 7 L C Z x d W 9 0 O 2 g m c X V v d D s s J n F 1 b 3 Q 7 c i Z x d W 9 0 O y w m c X V v d D t l c i Z x d W 9 0 O y w m c X V v d D t i Y i Z x d W 9 0 O y w m c X V v d D t r J n F 1 b 3 Q 7 L C Z x d W 9 0 O 2 s v O S Z x d W 9 0 O y w m c X V v d D t o c i Z x d W 9 0 O y w m c X V v d D t l c m E m c X V v d D s s J n F 1 b 3 Q 7 d 2 h p c C Z x d W 9 0 O y w m c X V v d D t U Z W F t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h S I C 0 g U G l 0 Y 2 h p b m c g R G F 0 Y S 9 B d X R v U m V t b 3 Z l Z E N v b H V t b n M x L n s j L D B 9 J n F 1 b 3 Q 7 L C Z x d W 9 0 O 1 N l Y 3 R p b 2 4 x L 1 R I U i A t I F B p d G N o a W 5 n I E R h d G E v Q X V 0 b 1 J l b W 9 2 Z W R D b 2 x 1 b W 5 z M S 5 7 T m F t Z S w x f S Z x d W 9 0 O y w m c X V v d D t T Z W N 0 a W 9 u M S 9 U S F I g L S B Q a X R j a G l u Z y B E Y X R h L 0 F 1 d G 9 S Z W 1 v d m V k Q 2 9 s d W 1 u c z E u e 1 l y L D J 9 J n F 1 b 3 Q 7 L C Z x d W 9 0 O 1 N l Y 3 R p b 2 4 x L 1 R I U i A t I F B p d G N o a W 5 n I E R h d G E v Q X V 0 b 1 J l b W 9 2 Z W R D b 2 x 1 b W 5 z M S 5 7 U G 9 z L D N 9 J n F 1 b 3 Q 7 L C Z x d W 9 0 O 1 N l Y 3 R p b 2 4 x L 1 R I U i A t I F B p d G N o a W 5 n I E R h d G E v Q X V 0 b 1 J l b W 9 2 Z W R D b 2 x 1 b W 5 z M S 5 7 Y X B w L D R 9 J n F 1 b 3 Q 7 L C Z x d W 9 0 O 1 N l Y 3 R p b 2 4 x L 1 R I U i A t I F B p d G N o a W 5 n I E R h d G E v Q X V 0 b 1 J l b W 9 2 Z W R D b 2 x 1 b W 5 z M S 5 7 Z 3 M s N X 0 m c X V v d D s s J n F 1 b 3 Q 7 U 2 V j d G l v b j E v V E h S I C 0 g U G l 0 Y 2 h p b m c g R G F 0 Y S 9 B d X R v U m V t b 3 Z l Z E N v b H V t b n M x L n t 3 L D Z 9 J n F 1 b 3 Q 7 L C Z x d W 9 0 O 1 N l Y 3 R p b 2 4 x L 1 R I U i A t I F B p d G N o a W 5 n I E R h d G E v Q X V 0 b 1 J l b W 9 2 Z W R D b 2 x 1 b W 5 z M S 5 7 b C w 3 f S Z x d W 9 0 O y w m c X V v d D t T Z W N 0 a W 9 u M S 9 U S F I g L S B Q a X R j a G l u Z y B E Y X R h L 0 F 1 d G 9 S Z W 1 v d m V k Q 2 9 s d W 1 u c z E u e 3 N 2 L D h 9 J n F 1 b 3 Q 7 L C Z x d W 9 0 O 1 N l Y 3 R p b 2 4 x L 1 R I U i A t I F B p d G N o a W 5 n I E R h d G E v Q X V 0 b 1 J l b W 9 2 Z W R D b 2 x 1 b W 5 z M S 5 7 Y 2 c s O X 0 m c X V v d D s s J n F 1 b 3 Q 7 U 2 V j d G l v b j E v V E h S I C 0 g U G l 0 Y 2 h p b m c g R G F 0 Y S 9 B d X R v U m V t b 3 Z l Z E N v b H V t b n M x L n t p c C w x M H 0 m c X V v d D s s J n F 1 b 3 Q 7 U 2 V j d G l v b j E v V E h S I C 0 g U G l 0 Y 2 h p b m c g R G F 0 Y S 9 B d X R v U m V t b 3 Z l Z E N v b H V t b n M x L n t o L D E x f S Z x d W 9 0 O y w m c X V v d D t T Z W N 0 a W 9 u M S 9 U S F I g L S B Q a X R j a G l u Z y B E Y X R h L 0 F 1 d G 9 S Z W 1 v d m V k Q 2 9 s d W 1 u c z E u e 3 I s M T J 9 J n F 1 b 3 Q 7 L C Z x d W 9 0 O 1 N l Y 3 R p b 2 4 x L 1 R I U i A t I F B p d G N o a W 5 n I E R h d G E v Q X V 0 b 1 J l b W 9 2 Z W R D b 2 x 1 b W 5 z M S 5 7 Z X I s M T N 9 J n F 1 b 3 Q 7 L C Z x d W 9 0 O 1 N l Y 3 R p b 2 4 x L 1 R I U i A t I F B p d G N o a W 5 n I E R h d G E v Q X V 0 b 1 J l b W 9 2 Z W R D b 2 x 1 b W 5 z M S 5 7 Y m I s M T R 9 J n F 1 b 3 Q 7 L C Z x d W 9 0 O 1 N l Y 3 R p b 2 4 x L 1 R I U i A t I F B p d G N o a W 5 n I E R h d G E v Q X V 0 b 1 J l b W 9 2 Z W R D b 2 x 1 b W 5 z M S 5 7 a y w x N X 0 m c X V v d D s s J n F 1 b 3 Q 7 U 2 V j d G l v b j E v V E h S I C 0 g U G l 0 Y 2 h p b m c g R G F 0 Y S 9 B d X R v U m V t b 3 Z l Z E N v b H V t b n M x L n t r L z k s M T Z 9 J n F 1 b 3 Q 7 L C Z x d W 9 0 O 1 N l Y 3 R p b 2 4 x L 1 R I U i A t I F B p d G N o a W 5 n I E R h d G E v Q X V 0 b 1 J l b W 9 2 Z W R D b 2 x 1 b W 5 z M S 5 7 a H I s M T d 9 J n F 1 b 3 Q 7 L C Z x d W 9 0 O 1 N l Y 3 R p b 2 4 x L 1 R I U i A t I F B p d G N o a W 5 n I E R h d G E v Q X V 0 b 1 J l b W 9 2 Z W R D b 2 x 1 b W 5 z M S 5 7 Z X J h L D E 4 f S Z x d W 9 0 O y w m c X V v d D t T Z W N 0 a W 9 u M S 9 U S F I g L S B Q a X R j a G l u Z y B E Y X R h L 0 F 1 d G 9 S Z W 1 v d m V k Q 2 9 s d W 1 u c z E u e 3 d o a X A s M T l 9 J n F 1 b 3 Q 7 L C Z x d W 9 0 O 1 N l Y 3 R p b 2 4 x L 1 R I U i A t I F B p d G N o a W 5 n I E R h d G E v Q X V 0 b 1 J l b W 9 2 Z W R D b 2 x 1 b W 5 z M S 5 7 V G V h b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I U i A t I F B p d G N o a W 5 n I E R h d G E v Q X V 0 b 1 J l b W 9 2 Z W R D b 2 x 1 b W 5 z M S 5 7 I y w w f S Z x d W 9 0 O y w m c X V v d D t T Z W N 0 a W 9 u M S 9 U S F I g L S B Q a X R j a G l u Z y B E Y X R h L 0 F 1 d G 9 S Z W 1 v d m V k Q 2 9 s d W 1 u c z E u e 0 5 h b W U s M X 0 m c X V v d D s s J n F 1 b 3 Q 7 U 2 V j d G l v b j E v V E h S I C 0 g U G l 0 Y 2 h p b m c g R G F 0 Y S 9 B d X R v U m V t b 3 Z l Z E N v b H V t b n M x L n t Z c i w y f S Z x d W 9 0 O y w m c X V v d D t T Z W N 0 a W 9 u M S 9 U S F I g L S B Q a X R j a G l u Z y B E Y X R h L 0 F 1 d G 9 S Z W 1 v d m V k Q 2 9 s d W 1 u c z E u e 1 B v c y w z f S Z x d W 9 0 O y w m c X V v d D t T Z W N 0 a W 9 u M S 9 U S F I g L S B Q a X R j a G l u Z y B E Y X R h L 0 F 1 d G 9 S Z W 1 v d m V k Q 2 9 s d W 1 u c z E u e 2 F w c C w 0 f S Z x d W 9 0 O y w m c X V v d D t T Z W N 0 a W 9 u M S 9 U S F I g L S B Q a X R j a G l u Z y B E Y X R h L 0 F 1 d G 9 S Z W 1 v d m V k Q 2 9 s d W 1 u c z E u e 2 d z L D V 9 J n F 1 b 3 Q 7 L C Z x d W 9 0 O 1 N l Y 3 R p b 2 4 x L 1 R I U i A t I F B p d G N o a W 5 n I E R h d G E v Q X V 0 b 1 J l b W 9 2 Z W R D b 2 x 1 b W 5 z M S 5 7 d y w 2 f S Z x d W 9 0 O y w m c X V v d D t T Z W N 0 a W 9 u M S 9 U S F I g L S B Q a X R j a G l u Z y B E Y X R h L 0 F 1 d G 9 S Z W 1 v d m V k Q 2 9 s d W 1 u c z E u e 2 w s N 3 0 m c X V v d D s s J n F 1 b 3 Q 7 U 2 V j d G l v b j E v V E h S I C 0 g U G l 0 Y 2 h p b m c g R G F 0 Y S 9 B d X R v U m V t b 3 Z l Z E N v b H V t b n M x L n t z d i w 4 f S Z x d W 9 0 O y w m c X V v d D t T Z W N 0 a W 9 u M S 9 U S F I g L S B Q a X R j a G l u Z y B E Y X R h L 0 F 1 d G 9 S Z W 1 v d m V k Q 2 9 s d W 1 u c z E u e 2 N n L D l 9 J n F 1 b 3 Q 7 L C Z x d W 9 0 O 1 N l Y 3 R p b 2 4 x L 1 R I U i A t I F B p d G N o a W 5 n I E R h d G E v Q X V 0 b 1 J l b W 9 2 Z W R D b 2 x 1 b W 5 z M S 5 7 a X A s M T B 9 J n F 1 b 3 Q 7 L C Z x d W 9 0 O 1 N l Y 3 R p b 2 4 x L 1 R I U i A t I F B p d G N o a W 5 n I E R h d G E v Q X V 0 b 1 J l b W 9 2 Z W R D b 2 x 1 b W 5 z M S 5 7 a C w x M X 0 m c X V v d D s s J n F 1 b 3 Q 7 U 2 V j d G l v b j E v V E h S I C 0 g U G l 0 Y 2 h p b m c g R G F 0 Y S 9 B d X R v U m V t b 3 Z l Z E N v b H V t b n M x L n t y L D E y f S Z x d W 9 0 O y w m c X V v d D t T Z W N 0 a W 9 u M S 9 U S F I g L S B Q a X R j a G l u Z y B E Y X R h L 0 F 1 d G 9 S Z W 1 v d m V k Q 2 9 s d W 1 u c z E u e 2 V y L D E z f S Z x d W 9 0 O y w m c X V v d D t T Z W N 0 a W 9 u M S 9 U S F I g L S B Q a X R j a G l u Z y B E Y X R h L 0 F 1 d G 9 S Z W 1 v d m V k Q 2 9 s d W 1 u c z E u e 2 J i L D E 0 f S Z x d W 9 0 O y w m c X V v d D t T Z W N 0 a W 9 u M S 9 U S F I g L S B Q a X R j a G l u Z y B E Y X R h L 0 F 1 d G 9 S Z W 1 v d m V k Q 2 9 s d W 1 u c z E u e 2 s s M T V 9 J n F 1 b 3 Q 7 L C Z x d W 9 0 O 1 N l Y 3 R p b 2 4 x L 1 R I U i A t I F B p d G N o a W 5 n I E R h d G E v Q X V 0 b 1 J l b W 9 2 Z W R D b 2 x 1 b W 5 z M S 5 7 a y 8 5 L D E 2 f S Z x d W 9 0 O y w m c X V v d D t T Z W N 0 a W 9 u M S 9 U S F I g L S B Q a X R j a G l u Z y B E Y X R h L 0 F 1 d G 9 S Z W 1 v d m V k Q 2 9 s d W 1 u c z E u e 2 h y L D E 3 f S Z x d W 9 0 O y w m c X V v d D t T Z W N 0 a W 9 u M S 9 U S F I g L S B Q a X R j a G l u Z y B E Y X R h L 0 F 1 d G 9 S Z W 1 v d m V k Q 2 9 s d W 1 u c z E u e 2 V y Y S w x O H 0 m c X V v d D s s J n F 1 b 3 Q 7 U 2 V j d G l v b j E v V E h S I C 0 g U G l 0 Y 2 h p b m c g R G F 0 Y S 9 B d X R v U m V t b 3 Z l Z E N v b H V t b n M x L n t 3 a G l w L D E 5 f S Z x d W 9 0 O y w m c X V v d D t T Z W N 0 a W 9 u M S 9 U S F I g L S B Q a X R j a G l u Z y B E Y X R h L 0 F 1 d G 9 S Z W 1 v d m V k Q 2 9 s d W 1 u c z E u e 1 R l Y W 0 s M j B 9 J n F 1 b 3 Q 7 X S w m c X V v d D t S Z W x h d G l v b n N o a X B J b m Z v J n F 1 b 3 Q 7 O l t d f S I g L z 4 8 R W 5 0 c n k g V H l w Z T 0 i R m l s b E N v d W 5 0 I i B W Y W x 1 Z T 0 i b D E 0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h S J T I w L S U y M F B p d G N o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F I l M j A t J T I w U G l 0 Y 2 h p b m c l M j B E Y X R h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h S J T I w L S U y M F B p d G N o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U i U y M C 0 l M j B Q a X R j a G l u Z y U y M E R h d G E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F I l M j A t J T I w U G l 0 Y 2 h p b m c l M j B E Y X R h L 0 l u c 2 V y d G V k J T I w T G l 0 Z X J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U i U y M C 0 l M j B Q a X R j a G l u Z y U y M E R h d G E v S W 5 z Z X J 0 Z W Q l M j B M a X R l c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Y z Y z U z Z m Y t M D M 2 Y S 0 0 Z D I y L W J j Z D U t M z E 4 Z D U z Z G M 0 N 2 E 3 I i A v P j x F b n R y e S B U e X B l P S J G a W x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U G x h e W V y X 1 9 f Q m F z a W N f U G l 0 Y 2 h p b m d f R G F 0 Y S I g L z 4 8 R W 5 0 c n k g V H l w Z T 0 i R m l s b E 9 i a m V j d F R 5 c G U i I F Z h b H V l P S J z V G F i b G U i I C 8 + P E V u d H J 5 I F R 5 c G U 9 I k Z p b G x M Y X N 0 V X B k Y X R l Z C I g V m F s d W U 9 I m Q y M D I 0 L T A 4 L T E x V D E 2 O j U x O j M 5 L j g 5 N z c w M D F a I i A v P j x F b n R y e S B U e X B l P S J G a W x s R X J y b 3 J D b 3 V u d C I g V m F s d W U 9 I m w w I i A v P j x F b n R y e S B U e X B l P S J G a W x s Q 2 9 s d W 1 u V H l w Z X M i I F Z h b H V l P S J z Q m d Z R 0 J n W U R B d 0 1 E Q X d N R k F 3 T U R B d 0 1 G Q X d V R k F 3 T U Z B d 0 1 E Q X d N R k F B Q U F B Q U 1 H Q m d Z R 0 J R Q T 0 i I C 8 + P E V u d H J 5 I F R 5 c G U 9 I k Z p b G x F c n J v c k N v Z G U i I F Z h b H V l P S J z V W 5 r b m 9 3 b i I g L z 4 8 R W 5 0 c n k g V H l w Z T 0 i R m l s b E N v d W 5 0 I i B W Y W x 1 Z T 0 i b D U x O S I g L z 4 8 R W 5 0 c n k g V H l w Z T 0 i R m l s b E N v b H V t b k 5 h b W V z I i B W Y W x 1 Z T 0 i c 1 s m c X V v d D t U Z W F t J n F 1 b 3 Q 7 L C Z x d W 9 0 O y M m c X V v d D s s J n F 1 b 3 Q 7 T m F t Z S Z x d W 9 0 O y w m c X V v d D t Z Z W F y J n F 1 b 3 Q 7 L C Z x d W 9 0 O 1 B v c 2 l 0 a W 9 u J n F 1 b 3 Q 7 L C Z x d W 9 0 O 0 c m c X V v d D s s J n F 1 b 3 Q 7 R 1 M m c X V v d D s s J n F 1 b 3 Q 7 V y Z x d W 9 0 O y w m c X V v d D t M J n F 1 b 3 Q 7 L C Z x d W 9 0 O 1 N W J n F 1 b 3 Q 7 L C Z x d W 9 0 O 0 N H J n F 1 b 3 Q 7 L C Z x d W 9 0 O 0 l Q J n F 1 b 3 Q 7 L C Z x d W 9 0 O 0 g m c X V v d D s s J n F 1 b 3 Q 7 U i Z x d W 9 0 O y w m c X V v d D t F U i Z x d W 9 0 O y w m c X V v d D t C Q i Z x d W 9 0 O y w m c X V v d D t L J n F 1 b 3 Q 7 L C Z x d W 9 0 O 0 s v O S Z x d W 9 0 O y w m c X V v d D t I U i Z x d W 9 0 O y w m c X V v d D t F U k E m c X V v d D s s J n F 1 b 3 Q 7 V 0 h J U C Z x d W 9 0 O y w m c X V v d D s y Q i Z x d W 9 0 O y w m c X V v d D s z Q i Z x d W 9 0 O y w m c X V v d D t B V k c m c X V v d D s s J n F 1 b 3 Q 7 S E J Q J n F 1 b 3 Q 7 L C Z x d W 9 0 O 1 d Q J n F 1 b 3 Q 7 L C Z x d W 9 0 O 0 J L J n F 1 b 3 Q 7 L C Z x d W 9 0 O 1 N G J n F 1 b 3 Q 7 L C Z x d W 9 0 O 1 N I J n F 1 b 3 Q 7 L C Z x d W 9 0 O 1 c t T C U m c X V v d D s s J n F 1 b 3 Q 7 S D k m c X V v d D s s J n F 1 b 3 Q 7 S F I 5 J n F 1 b 3 Q 7 L C Z x d W 9 0 O 0 J C O S Z x d W 9 0 O y w m c X V v d D t T T y 9 X J n F 1 b 3 Q 7 L C Z x d W 9 0 O 1 R l Y W 0 g R y B Q b G F 5 Z W Q m c X V v d D s s J n F 1 b 3 Q 7 U X V h b G l m a W V k J n F 1 b 3 Q 7 L C Z x d W 9 0 O 0 5 h b W U g K E 9 y a W d p b m F s K S Z x d W 9 0 O y w m c X V v d D t B Y m J y Z X Z p Y X R p b 2 4 m c X V v d D s s J n F 1 b 3 Q 7 T m F t Z S A o V G V h b S k m c X V v d D s s J n F 1 b 3 Q 7 U E Y m c X V v d D s s J n F 1 b 3 Q 7 R V J B K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i A t I E J h c 2 l j I F B p d G N o a W 5 n I E R h d G E v Q X V 0 b 1 J l b W 9 2 Z W R D b 2 x 1 b W 5 z M S 5 7 V G V h b S w w f S Z x d W 9 0 O y w m c X V v d D t T Z W N 0 a W 9 u M S 9 Q b G F 5 Z X I g L S B C Y X N p Y y B Q a X R j a G l u Z y B E Y X R h L 0 F 1 d G 9 S Z W 1 v d m V k Q 2 9 s d W 1 u c z E u e y M s M X 0 m c X V v d D s s J n F 1 b 3 Q 7 U 2 V j d G l v b j E v U G x h e W V y I C 0 g Q m F z a W M g U G l 0 Y 2 h p b m c g R G F 0 Y S 9 B d X R v U m V t b 3 Z l Z E N v b H V t b n M x L n t O Y W 1 l L D J 9 J n F 1 b 3 Q 7 L C Z x d W 9 0 O 1 N l Y 3 R p b 2 4 x L 1 B s Y X l l c i A t I E J h c 2 l j I F B p d G N o a W 5 n I E R h d G E v Q X V 0 b 1 J l b W 9 2 Z W R D b 2 x 1 b W 5 z M S 5 7 W W V h c i w z f S Z x d W 9 0 O y w m c X V v d D t T Z W N 0 a W 9 u M S 9 Q b G F 5 Z X I g L S B C Y X N p Y y B Q a X R j a G l u Z y B E Y X R h L 0 F 1 d G 9 S Z W 1 v d m V k Q 2 9 s d W 1 u c z E u e 1 B v c 2 l 0 a W 9 u L D R 9 J n F 1 b 3 Q 7 L C Z x d W 9 0 O 1 N l Y 3 R p b 2 4 x L 1 B s Y X l l c i A t I E J h c 2 l j I F B p d G N o a W 5 n I E R h d G E v Q X V 0 b 1 J l b W 9 2 Z W R D b 2 x 1 b W 5 z M S 5 7 R y w 1 f S Z x d W 9 0 O y w m c X V v d D t T Z W N 0 a W 9 u M S 9 Q b G F 5 Z X I g L S B C Y X N p Y y B Q a X R j a G l u Z y B E Y X R h L 0 F 1 d G 9 S Z W 1 v d m V k Q 2 9 s d W 1 u c z E u e 0 d T L D Z 9 J n F 1 b 3 Q 7 L C Z x d W 9 0 O 1 N l Y 3 R p b 2 4 x L 1 B s Y X l l c i A t I E J h c 2 l j I F B p d G N o a W 5 n I E R h d G E v Q X V 0 b 1 J l b W 9 2 Z W R D b 2 x 1 b W 5 z M S 5 7 V y w 3 f S Z x d W 9 0 O y w m c X V v d D t T Z W N 0 a W 9 u M S 9 Q b G F 5 Z X I g L S B C Y X N p Y y B Q a X R j a G l u Z y B E Y X R h L 0 F 1 d G 9 S Z W 1 v d m V k Q 2 9 s d W 1 u c z E u e 0 w s O H 0 m c X V v d D s s J n F 1 b 3 Q 7 U 2 V j d G l v b j E v U G x h e W V y I C 0 g Q m F z a W M g U G l 0 Y 2 h p b m c g R G F 0 Y S 9 B d X R v U m V t b 3 Z l Z E N v b H V t b n M x L n t T V i w 5 f S Z x d W 9 0 O y w m c X V v d D t T Z W N 0 a W 9 u M S 9 Q b G F 5 Z X I g L S B C Y X N p Y y B Q a X R j a G l u Z y B E Y X R h L 0 F 1 d G 9 S Z W 1 v d m V k Q 2 9 s d W 1 u c z E u e 0 N H L D E w f S Z x d W 9 0 O y w m c X V v d D t T Z W N 0 a W 9 u M S 9 Q b G F 5 Z X I g L S B C Y X N p Y y B Q a X R j a G l u Z y B E Y X R h L 0 F 1 d G 9 S Z W 1 v d m V k Q 2 9 s d W 1 u c z E u e 0 l Q L D E x f S Z x d W 9 0 O y w m c X V v d D t T Z W N 0 a W 9 u M S 9 Q b G F 5 Z X I g L S B C Y X N p Y y B Q a X R j a G l u Z y B E Y X R h L 0 F 1 d G 9 S Z W 1 v d m V k Q 2 9 s d W 1 u c z E u e 0 g s M T J 9 J n F 1 b 3 Q 7 L C Z x d W 9 0 O 1 N l Y 3 R p b 2 4 x L 1 B s Y X l l c i A t I E J h c 2 l j I F B p d G N o a W 5 n I E R h d G E v Q X V 0 b 1 J l b W 9 2 Z W R D b 2 x 1 b W 5 z M S 5 7 U i w x M 3 0 m c X V v d D s s J n F 1 b 3 Q 7 U 2 V j d G l v b j E v U G x h e W V y I C 0 g Q m F z a W M g U G l 0 Y 2 h p b m c g R G F 0 Y S 9 B d X R v U m V t b 3 Z l Z E N v b H V t b n M x L n t F U i w x N H 0 m c X V v d D s s J n F 1 b 3 Q 7 U 2 V j d G l v b j E v U G x h e W V y I C 0 g Q m F z a W M g U G l 0 Y 2 h p b m c g R G F 0 Y S 9 B d X R v U m V t b 3 Z l Z E N v b H V t b n M x L n t C Q i w x N X 0 m c X V v d D s s J n F 1 b 3 Q 7 U 2 V j d G l v b j E v U G x h e W V y I C 0 g Q m F z a W M g U G l 0 Y 2 h p b m c g R G F 0 Y S 9 B d X R v U m V t b 3 Z l Z E N v b H V t b n M x L n t L L D E 2 f S Z x d W 9 0 O y w m c X V v d D t T Z W N 0 a W 9 u M S 9 Q b G F 5 Z X I g L S B C Y X N p Y y B Q a X R j a G l u Z y B E Y X R h L 0 F 1 d G 9 S Z W 1 v d m V k Q 2 9 s d W 1 u c z E u e 0 s v O S w x N 3 0 m c X V v d D s s J n F 1 b 3 Q 7 U 2 V j d G l v b j E v U G x h e W V y I C 0 g Q m F z a W M g U G l 0 Y 2 h p b m c g R G F 0 Y S 9 B d X R v U m V t b 3 Z l Z E N v b H V t b n M x L n t I U i w x O H 0 m c X V v d D s s J n F 1 b 3 Q 7 U 2 V j d G l v b j E v U G x h e W V y I C 0 g Q m F z a W M g U G l 0 Y 2 h p b m c g R G F 0 Y S 9 B d X R v U m V t b 3 Z l Z E N v b H V t b n M x L n t F U k E s M T l 9 J n F 1 b 3 Q 7 L C Z x d W 9 0 O 1 N l Y 3 R p b 2 4 x L 1 B s Y X l l c i A t I E J h c 2 l j I F B p d G N o a W 5 n I E R h d G E v Q X V 0 b 1 J l b W 9 2 Z W R D b 2 x 1 b W 5 z M S 5 7 V 0 h J U C w y M H 0 m c X V v d D s s J n F 1 b 3 Q 7 U 2 V j d G l v b j E v U G x h e W V y I C 0 g Q m F z a W M g U G l 0 Y 2 h p b m c g R G F 0 Y S 9 B d X R v U m V t b 3 Z l Z E N v b H V t b n M x L n s y Q i w y M X 0 m c X V v d D s s J n F 1 b 3 Q 7 U 2 V j d G l v b j E v U G x h e W V y I C 0 g Q m F z a W M g U G l 0 Y 2 h p b m c g R G F 0 Y S 9 B d X R v U m V t b 3 Z l Z E N v b H V t b n M x L n s z Q i w y M n 0 m c X V v d D s s J n F 1 b 3 Q 7 U 2 V j d G l v b j E v U G x h e W V y I C 0 g Q m F z a W M g U G l 0 Y 2 h p b m c g R G F 0 Y S 9 B d X R v U m V t b 3 Z l Z E N v b H V t b n M x L n t B V k c s M j N 9 J n F 1 b 3 Q 7 L C Z x d W 9 0 O 1 N l Y 3 R p b 2 4 x L 1 B s Y X l l c i A t I E J h c 2 l j I F B p d G N o a W 5 n I E R h d G E v Q X V 0 b 1 J l b W 9 2 Z W R D b 2 x 1 b W 5 z M S 5 7 S E J Q L D I 0 f S Z x d W 9 0 O y w m c X V v d D t T Z W N 0 a W 9 u M S 9 Q b G F 5 Z X I g L S B C Y X N p Y y B Q a X R j a G l u Z y B E Y X R h L 0 F 1 d G 9 S Z W 1 v d m V k Q 2 9 s d W 1 u c z E u e 1 d Q L D I 1 f S Z x d W 9 0 O y w m c X V v d D t T Z W N 0 a W 9 u M S 9 Q b G F 5 Z X I g L S B C Y X N p Y y B Q a X R j a G l u Z y B E Y X R h L 0 F 1 d G 9 S Z W 1 v d m V k Q 2 9 s d W 1 u c z E u e 0 J L L D I 2 f S Z x d W 9 0 O y w m c X V v d D t T Z W N 0 a W 9 u M S 9 Q b G F 5 Z X I g L S B C Y X N p Y y B Q a X R j a G l u Z y B E Y X R h L 0 F 1 d G 9 S Z W 1 v d m V k Q 2 9 s d W 1 u c z E u e 1 N G L D I 3 f S Z x d W 9 0 O y w m c X V v d D t T Z W N 0 a W 9 u M S 9 Q b G F 5 Z X I g L S B C Y X N p Y y B Q a X R j a G l u Z y B E Y X R h L 0 F 1 d G 9 S Z W 1 v d m V k Q 2 9 s d W 1 u c z E u e 1 N I L D I 4 f S Z x d W 9 0 O y w m c X V v d D t T Z W N 0 a W 9 u M S 9 Q b G F 5 Z X I g L S B C Y X N p Y y B Q a X R j a G l u Z y B E Y X R h L 0 F 1 d G 9 S Z W 1 v d m V k Q 2 9 s d W 1 u c z E u e 1 c t T C U s M j l 9 J n F 1 b 3 Q 7 L C Z x d W 9 0 O 1 N l Y 3 R p b 2 4 x L 1 B s Y X l l c i A t I E J h c 2 l j I F B p d G N o a W 5 n I E R h d G E v Q X V 0 b 1 J l b W 9 2 Z W R D b 2 x 1 b W 5 z M S 5 7 S D k s M z B 9 J n F 1 b 3 Q 7 L C Z x d W 9 0 O 1 N l Y 3 R p b 2 4 x L 1 B s Y X l l c i A t I E J h c 2 l j I F B p d G N o a W 5 n I E R h d G E v Q X V 0 b 1 J l b W 9 2 Z W R D b 2 x 1 b W 5 z M S 5 7 S F I 5 L D M x f S Z x d W 9 0 O y w m c X V v d D t T Z W N 0 a W 9 u M S 9 Q b G F 5 Z X I g L S B C Y X N p Y y B Q a X R j a G l u Z y B E Y X R h L 0 F 1 d G 9 S Z W 1 v d m V k Q 2 9 s d W 1 u c z E u e 0 J C O S w z M n 0 m c X V v d D s s J n F 1 b 3 Q 7 U 2 V j d G l v b j E v U G x h e W V y I C 0 g Q m F z a W M g U G l 0 Y 2 h p b m c g R G F 0 Y S 9 B d X R v U m V t b 3 Z l Z E N v b H V t b n M x L n t T T y 9 X L D M z f S Z x d W 9 0 O y w m c X V v d D t T Z W N 0 a W 9 u M S 9 Q b G F 5 Z X I g L S B C Y X N p Y y B Q a X R j a G l u Z y B E Y X R h L 0 F 1 d G 9 S Z W 1 v d m V k Q 2 9 s d W 1 u c z E u e 1 R l Y W 0 g R y B Q b G F 5 Z W Q s M z R 9 J n F 1 b 3 Q 7 L C Z x d W 9 0 O 1 N l Y 3 R p b 2 4 x L 1 B s Y X l l c i A t I E J h c 2 l j I F B p d G N o a W 5 n I E R h d G E v Q X V 0 b 1 J l b W 9 2 Z W R D b 2 x 1 b W 5 z M S 5 7 U X V h b G l m a W V k L D M 1 f S Z x d W 9 0 O y w m c X V v d D t T Z W N 0 a W 9 u M S 9 Q b G F 5 Z X I g L S B C Y X N p Y y B Q a X R j a G l u Z y B E Y X R h L 0 F 1 d G 9 S Z W 1 v d m V k Q 2 9 s d W 1 u c z E u e 0 5 h b W U g K E 9 y a W d p b m F s K S w z N n 0 m c X V v d D s s J n F 1 b 3 Q 7 U 2 V j d G l v b j E v U G x h e W V y I C 0 g Q m F z a W M g U G l 0 Y 2 h p b m c g R G F 0 Y S 9 B d X R v U m V t b 3 Z l Z E N v b H V t b n M x L n t B Y m J y Z X Z p Y X R p b 2 4 s M z d 9 J n F 1 b 3 Q 7 L C Z x d W 9 0 O 1 N l Y 3 R p b 2 4 x L 1 B s Y X l l c i A t I E J h c 2 l j I F B p d G N o a W 5 n I E R h d G E v Q X V 0 b 1 J l b W 9 2 Z W R D b 2 x 1 b W 5 z M S 5 7 T m F t Z S A o V G V h b S k s M z h 9 J n F 1 b 3 Q 7 L C Z x d W 9 0 O 1 N l Y 3 R p b 2 4 x L 1 B s Y X l l c i A t I E J h c 2 l j I F B p d G N o a W 5 n I E R h d G E v Q X V 0 b 1 J l b W 9 2 Z W R D b 2 x 1 b W 5 z M S 5 7 U E Y s M z l 9 J n F 1 b 3 Q 7 L C Z x d W 9 0 O 1 N l Y 3 R p b 2 4 x L 1 B s Y X l l c i A t I E J h c 2 l j I F B p d G N o a W 5 n I E R h d G E v Q X V 0 b 1 J l b W 9 2 Z W R D b 2 x 1 b W 5 z M S 5 7 R V J B K y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1 B s Y X l l c i A t I E J h c 2 l j I F B p d G N o a W 5 n I E R h d G E v Q X V 0 b 1 J l b W 9 2 Z W R D b 2 x 1 b W 5 z M S 5 7 V G V h b S w w f S Z x d W 9 0 O y w m c X V v d D t T Z W N 0 a W 9 u M S 9 Q b G F 5 Z X I g L S B C Y X N p Y y B Q a X R j a G l u Z y B E Y X R h L 0 F 1 d G 9 S Z W 1 v d m V k Q 2 9 s d W 1 u c z E u e y M s M X 0 m c X V v d D s s J n F 1 b 3 Q 7 U 2 V j d G l v b j E v U G x h e W V y I C 0 g Q m F z a W M g U G l 0 Y 2 h p b m c g R G F 0 Y S 9 B d X R v U m V t b 3 Z l Z E N v b H V t b n M x L n t O Y W 1 l L D J 9 J n F 1 b 3 Q 7 L C Z x d W 9 0 O 1 N l Y 3 R p b 2 4 x L 1 B s Y X l l c i A t I E J h c 2 l j I F B p d G N o a W 5 n I E R h d G E v Q X V 0 b 1 J l b W 9 2 Z W R D b 2 x 1 b W 5 z M S 5 7 W W V h c i w z f S Z x d W 9 0 O y w m c X V v d D t T Z W N 0 a W 9 u M S 9 Q b G F 5 Z X I g L S B C Y X N p Y y B Q a X R j a G l u Z y B E Y X R h L 0 F 1 d G 9 S Z W 1 v d m V k Q 2 9 s d W 1 u c z E u e 1 B v c 2 l 0 a W 9 u L D R 9 J n F 1 b 3 Q 7 L C Z x d W 9 0 O 1 N l Y 3 R p b 2 4 x L 1 B s Y X l l c i A t I E J h c 2 l j I F B p d G N o a W 5 n I E R h d G E v Q X V 0 b 1 J l b W 9 2 Z W R D b 2 x 1 b W 5 z M S 5 7 R y w 1 f S Z x d W 9 0 O y w m c X V v d D t T Z W N 0 a W 9 u M S 9 Q b G F 5 Z X I g L S B C Y X N p Y y B Q a X R j a G l u Z y B E Y X R h L 0 F 1 d G 9 S Z W 1 v d m V k Q 2 9 s d W 1 u c z E u e 0 d T L D Z 9 J n F 1 b 3 Q 7 L C Z x d W 9 0 O 1 N l Y 3 R p b 2 4 x L 1 B s Y X l l c i A t I E J h c 2 l j I F B p d G N o a W 5 n I E R h d G E v Q X V 0 b 1 J l b W 9 2 Z W R D b 2 x 1 b W 5 z M S 5 7 V y w 3 f S Z x d W 9 0 O y w m c X V v d D t T Z W N 0 a W 9 u M S 9 Q b G F 5 Z X I g L S B C Y X N p Y y B Q a X R j a G l u Z y B E Y X R h L 0 F 1 d G 9 S Z W 1 v d m V k Q 2 9 s d W 1 u c z E u e 0 w s O H 0 m c X V v d D s s J n F 1 b 3 Q 7 U 2 V j d G l v b j E v U G x h e W V y I C 0 g Q m F z a W M g U G l 0 Y 2 h p b m c g R G F 0 Y S 9 B d X R v U m V t b 3 Z l Z E N v b H V t b n M x L n t T V i w 5 f S Z x d W 9 0 O y w m c X V v d D t T Z W N 0 a W 9 u M S 9 Q b G F 5 Z X I g L S B C Y X N p Y y B Q a X R j a G l u Z y B E Y X R h L 0 F 1 d G 9 S Z W 1 v d m V k Q 2 9 s d W 1 u c z E u e 0 N H L D E w f S Z x d W 9 0 O y w m c X V v d D t T Z W N 0 a W 9 u M S 9 Q b G F 5 Z X I g L S B C Y X N p Y y B Q a X R j a G l u Z y B E Y X R h L 0 F 1 d G 9 S Z W 1 v d m V k Q 2 9 s d W 1 u c z E u e 0 l Q L D E x f S Z x d W 9 0 O y w m c X V v d D t T Z W N 0 a W 9 u M S 9 Q b G F 5 Z X I g L S B C Y X N p Y y B Q a X R j a G l u Z y B E Y X R h L 0 F 1 d G 9 S Z W 1 v d m V k Q 2 9 s d W 1 u c z E u e 0 g s M T J 9 J n F 1 b 3 Q 7 L C Z x d W 9 0 O 1 N l Y 3 R p b 2 4 x L 1 B s Y X l l c i A t I E J h c 2 l j I F B p d G N o a W 5 n I E R h d G E v Q X V 0 b 1 J l b W 9 2 Z W R D b 2 x 1 b W 5 z M S 5 7 U i w x M 3 0 m c X V v d D s s J n F 1 b 3 Q 7 U 2 V j d G l v b j E v U G x h e W V y I C 0 g Q m F z a W M g U G l 0 Y 2 h p b m c g R G F 0 Y S 9 B d X R v U m V t b 3 Z l Z E N v b H V t b n M x L n t F U i w x N H 0 m c X V v d D s s J n F 1 b 3 Q 7 U 2 V j d G l v b j E v U G x h e W V y I C 0 g Q m F z a W M g U G l 0 Y 2 h p b m c g R G F 0 Y S 9 B d X R v U m V t b 3 Z l Z E N v b H V t b n M x L n t C Q i w x N X 0 m c X V v d D s s J n F 1 b 3 Q 7 U 2 V j d G l v b j E v U G x h e W V y I C 0 g Q m F z a W M g U G l 0 Y 2 h p b m c g R G F 0 Y S 9 B d X R v U m V t b 3 Z l Z E N v b H V t b n M x L n t L L D E 2 f S Z x d W 9 0 O y w m c X V v d D t T Z W N 0 a W 9 u M S 9 Q b G F 5 Z X I g L S B C Y X N p Y y B Q a X R j a G l u Z y B E Y X R h L 0 F 1 d G 9 S Z W 1 v d m V k Q 2 9 s d W 1 u c z E u e 0 s v O S w x N 3 0 m c X V v d D s s J n F 1 b 3 Q 7 U 2 V j d G l v b j E v U G x h e W V y I C 0 g Q m F z a W M g U G l 0 Y 2 h p b m c g R G F 0 Y S 9 B d X R v U m V t b 3 Z l Z E N v b H V t b n M x L n t I U i w x O H 0 m c X V v d D s s J n F 1 b 3 Q 7 U 2 V j d G l v b j E v U G x h e W V y I C 0 g Q m F z a W M g U G l 0 Y 2 h p b m c g R G F 0 Y S 9 B d X R v U m V t b 3 Z l Z E N v b H V t b n M x L n t F U k E s M T l 9 J n F 1 b 3 Q 7 L C Z x d W 9 0 O 1 N l Y 3 R p b 2 4 x L 1 B s Y X l l c i A t I E J h c 2 l j I F B p d G N o a W 5 n I E R h d G E v Q X V 0 b 1 J l b W 9 2 Z W R D b 2 x 1 b W 5 z M S 5 7 V 0 h J U C w y M H 0 m c X V v d D s s J n F 1 b 3 Q 7 U 2 V j d G l v b j E v U G x h e W V y I C 0 g Q m F z a W M g U G l 0 Y 2 h p b m c g R G F 0 Y S 9 B d X R v U m V t b 3 Z l Z E N v b H V t b n M x L n s y Q i w y M X 0 m c X V v d D s s J n F 1 b 3 Q 7 U 2 V j d G l v b j E v U G x h e W V y I C 0 g Q m F z a W M g U G l 0 Y 2 h p b m c g R G F 0 Y S 9 B d X R v U m V t b 3 Z l Z E N v b H V t b n M x L n s z Q i w y M n 0 m c X V v d D s s J n F 1 b 3 Q 7 U 2 V j d G l v b j E v U G x h e W V y I C 0 g Q m F z a W M g U G l 0 Y 2 h p b m c g R G F 0 Y S 9 B d X R v U m V t b 3 Z l Z E N v b H V t b n M x L n t B V k c s M j N 9 J n F 1 b 3 Q 7 L C Z x d W 9 0 O 1 N l Y 3 R p b 2 4 x L 1 B s Y X l l c i A t I E J h c 2 l j I F B p d G N o a W 5 n I E R h d G E v Q X V 0 b 1 J l b W 9 2 Z W R D b 2 x 1 b W 5 z M S 5 7 S E J Q L D I 0 f S Z x d W 9 0 O y w m c X V v d D t T Z W N 0 a W 9 u M S 9 Q b G F 5 Z X I g L S B C Y X N p Y y B Q a X R j a G l u Z y B E Y X R h L 0 F 1 d G 9 S Z W 1 v d m V k Q 2 9 s d W 1 u c z E u e 1 d Q L D I 1 f S Z x d W 9 0 O y w m c X V v d D t T Z W N 0 a W 9 u M S 9 Q b G F 5 Z X I g L S B C Y X N p Y y B Q a X R j a G l u Z y B E Y X R h L 0 F 1 d G 9 S Z W 1 v d m V k Q 2 9 s d W 1 u c z E u e 0 J L L D I 2 f S Z x d W 9 0 O y w m c X V v d D t T Z W N 0 a W 9 u M S 9 Q b G F 5 Z X I g L S B C Y X N p Y y B Q a X R j a G l u Z y B E Y X R h L 0 F 1 d G 9 S Z W 1 v d m V k Q 2 9 s d W 1 u c z E u e 1 N G L D I 3 f S Z x d W 9 0 O y w m c X V v d D t T Z W N 0 a W 9 u M S 9 Q b G F 5 Z X I g L S B C Y X N p Y y B Q a X R j a G l u Z y B E Y X R h L 0 F 1 d G 9 S Z W 1 v d m V k Q 2 9 s d W 1 u c z E u e 1 N I L D I 4 f S Z x d W 9 0 O y w m c X V v d D t T Z W N 0 a W 9 u M S 9 Q b G F 5 Z X I g L S B C Y X N p Y y B Q a X R j a G l u Z y B E Y X R h L 0 F 1 d G 9 S Z W 1 v d m V k Q 2 9 s d W 1 u c z E u e 1 c t T C U s M j l 9 J n F 1 b 3 Q 7 L C Z x d W 9 0 O 1 N l Y 3 R p b 2 4 x L 1 B s Y X l l c i A t I E J h c 2 l j I F B p d G N o a W 5 n I E R h d G E v Q X V 0 b 1 J l b W 9 2 Z W R D b 2 x 1 b W 5 z M S 5 7 S D k s M z B 9 J n F 1 b 3 Q 7 L C Z x d W 9 0 O 1 N l Y 3 R p b 2 4 x L 1 B s Y X l l c i A t I E J h c 2 l j I F B p d G N o a W 5 n I E R h d G E v Q X V 0 b 1 J l b W 9 2 Z W R D b 2 x 1 b W 5 z M S 5 7 S F I 5 L D M x f S Z x d W 9 0 O y w m c X V v d D t T Z W N 0 a W 9 u M S 9 Q b G F 5 Z X I g L S B C Y X N p Y y B Q a X R j a G l u Z y B E Y X R h L 0 F 1 d G 9 S Z W 1 v d m V k Q 2 9 s d W 1 u c z E u e 0 J C O S w z M n 0 m c X V v d D s s J n F 1 b 3 Q 7 U 2 V j d G l v b j E v U G x h e W V y I C 0 g Q m F z a W M g U G l 0 Y 2 h p b m c g R G F 0 Y S 9 B d X R v U m V t b 3 Z l Z E N v b H V t b n M x L n t T T y 9 X L D M z f S Z x d W 9 0 O y w m c X V v d D t T Z W N 0 a W 9 u M S 9 Q b G F 5 Z X I g L S B C Y X N p Y y B Q a X R j a G l u Z y B E Y X R h L 0 F 1 d G 9 S Z W 1 v d m V k Q 2 9 s d W 1 u c z E u e 1 R l Y W 0 g R y B Q b G F 5 Z W Q s M z R 9 J n F 1 b 3 Q 7 L C Z x d W 9 0 O 1 N l Y 3 R p b 2 4 x L 1 B s Y X l l c i A t I E J h c 2 l j I F B p d G N o a W 5 n I E R h d G E v Q X V 0 b 1 J l b W 9 2 Z W R D b 2 x 1 b W 5 z M S 5 7 U X V h b G l m a W V k L D M 1 f S Z x d W 9 0 O y w m c X V v d D t T Z W N 0 a W 9 u M S 9 Q b G F 5 Z X I g L S B C Y X N p Y y B Q a X R j a G l u Z y B E Y X R h L 0 F 1 d G 9 S Z W 1 v d m V k Q 2 9 s d W 1 u c z E u e 0 5 h b W U g K E 9 y a W d p b m F s K S w z N n 0 m c X V v d D s s J n F 1 b 3 Q 7 U 2 V j d G l v b j E v U G x h e W V y I C 0 g Q m F z a W M g U G l 0 Y 2 h p b m c g R G F 0 Y S 9 B d X R v U m V t b 3 Z l Z E N v b H V t b n M x L n t B Y m J y Z X Z p Y X R p b 2 4 s M z d 9 J n F 1 b 3 Q 7 L C Z x d W 9 0 O 1 N l Y 3 R p b 2 4 x L 1 B s Y X l l c i A t I E J h c 2 l j I F B p d G N o a W 5 n I E R h d G E v Q X V 0 b 1 J l b W 9 2 Z W R D b 2 x 1 b W 5 z M S 5 7 T m F t Z S A o V G V h b S k s M z h 9 J n F 1 b 3 Q 7 L C Z x d W 9 0 O 1 N l Y 3 R p b 2 4 x L 1 B s Y X l l c i A t I E J h c 2 l j I F B p d G N o a W 5 n I E R h d G E v Q X V 0 b 1 J l b W 9 2 Z W R D b 2 x 1 b W 5 z M S 5 7 U E Y s M z l 9 J n F 1 b 3 Q 7 L C Z x d W 9 0 O 1 N l Y 3 R p b 2 4 x L 1 B s Y X l l c i A t I E J h c 2 l j I F B p d G N o a W 5 n I E R h d G E v Q X V 0 b 1 J l b W 9 2 Z W R D b 2 x 1 b W 5 z M S 5 7 R V J B K y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S W 5 z Z X J 0 Z W Q l M j B S Z X B s Y W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X B s Y W N l Z C U y M F Z h b H V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R X h w Y W 5 k Z W Q l M j B U Z W F t J T I w L S U y M F B p d G N o a W 5 n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l u c 2 V y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u Y W 1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W 5 h b W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D a G F u Z 2 V k J T I w V H l w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N o Y W 5 n Z W Q l M j B U e X B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W 5 h b W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w b G F j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O G Y 3 N D g x L T J j N T Y t N D B i Y S 0 5 M W V l L T k z Z T I z Z T N i O T Z k M y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1 R l Y W 1 f X 1 9 Q a X R j a G l u Z 1 9 E Y X R h I i A v P j x F b n R y e S B U e X B l P S J G a W x s T 2 J q Z W N 0 V H l w Z S I g V m F s d W U 9 I n N U Y W J s Z S I g L z 4 8 R W 5 0 c n k g V H l w Z T 0 i R m l s b E x h c 3 R V c G R h d G V k I i B W Y W x 1 Z T 0 i Z D I w M j Q t M D g t M T F U M T Y 6 N D Y 6 M j g u M j Q x M z c y O V o i I C 8 + P E V u d H J 5 I F R 5 c G U 9 I k Z p b G x D b 2 x 1 b W 5 U e X B l c y I g V m F s d W U 9 I n N C Z 0 1 G Q X d V R E J R T U R C U U 1 G Q X d V R k F 3 T U R B d 0 0 9 I i A v P j x F b n R y e S B U e X B l P S J G a W x s Q 2 9 s d W 1 u T m F t Z X M i I F Z h b H V l P S J z W y Z x d W 9 0 O 0 5 h b W U m c X V v d D s s J n F 1 b 3 Q 7 R y Z x d W 9 0 O y w m c X V v d D t J U C Z x d W 9 0 O y w m c X V v d D t I J n F 1 b 3 Q 7 L C Z x d W 9 0 O 0 g v O S Z x d W 9 0 O y w m c X V v d D t S J n F 1 b 3 Q 7 L C Z x d W 9 0 O 1 I v O S Z x d W 9 0 O y w m c X V v d D t F U i Z x d W 9 0 O y w m c X V v d D t C Q i Z x d W 9 0 O y w m c X V v d D t C Q i 8 5 J n F 1 b 3 Q 7 L C Z x d W 9 0 O 0 s m c X V v d D s s J n F 1 b 3 Q 7 S y 8 5 J n F 1 b 3 Q 7 L C Z x d W 9 0 O 0 h S J n F 1 b 3 Q 7 L C Z x d W 9 0 O 0 V S Q S Z x d W 9 0 O y w m c X V v d D t X S E l Q J n F 1 b 3 Q 7 L C Z x d W 9 0 O 1 N o Z W V 0 M i 5 X U C Z x d W 9 0 O y w m c X V v d D t T a G V l d D I u S E J Q J n F 1 b 3 Q 7 L C Z x d W 9 0 O 1 N o Z W V 0 M i 5 C S y Z x d W 9 0 O y w m c X V v d D t T a G V l d D I u U 0 Y m c X V v d D s s J n F 1 b 3 Q 7 U 2 h l Z X Q y L l N I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I C 0 g U G l 0 Y 2 h p b m c g R G F 0 Y S 9 B d X R v U m V t b 3 Z l Z E N v b H V t b n M x L n t O Y W 1 l L D B 9 J n F 1 b 3 Q 7 L C Z x d W 9 0 O 1 N l Y 3 R p b 2 4 x L 1 R l Y W 0 g L S B Q a X R j a G l u Z y B E Y X R h L 0 F 1 d G 9 S Z W 1 v d m V k Q 2 9 s d W 1 u c z E u e 0 c s M X 0 m c X V v d D s s J n F 1 b 3 Q 7 U 2 V j d G l v b j E v V G V h b S A t I F B p d G N o a W 5 n I E R h d G E v Q X V 0 b 1 J l b W 9 2 Z W R D b 2 x 1 b W 5 z M S 5 7 S V A s M n 0 m c X V v d D s s J n F 1 b 3 Q 7 U 2 V j d G l v b j E v V G V h b S A t I F B p d G N o a W 5 n I E R h d G E v Q X V 0 b 1 J l b W 9 2 Z W R D b 2 x 1 b W 5 z M S 5 7 S C w z f S Z x d W 9 0 O y w m c X V v d D t T Z W N 0 a W 9 u M S 9 U Z W F t I C 0 g U G l 0 Y 2 h p b m c g R G F 0 Y S 9 B d X R v U m V t b 3 Z l Z E N v b H V t b n M x L n t I L z k s N H 0 m c X V v d D s s J n F 1 b 3 Q 7 U 2 V j d G l v b j E v V G V h b S A t I F B p d G N o a W 5 n I E R h d G E v Q X V 0 b 1 J l b W 9 2 Z W R D b 2 x 1 b W 5 z M S 5 7 U i w 1 f S Z x d W 9 0 O y w m c X V v d D t T Z W N 0 a W 9 u M S 9 U Z W F t I C 0 g U G l 0 Y 2 h p b m c g R G F 0 Y S 9 B d X R v U m V t b 3 Z l Z E N v b H V t b n M x L n t S L z k s N n 0 m c X V v d D s s J n F 1 b 3 Q 7 U 2 V j d G l v b j E v V G V h b S A t I F B p d G N o a W 5 n I E R h d G E v Q X V 0 b 1 J l b W 9 2 Z W R D b 2 x 1 b W 5 z M S 5 7 R V I s N 3 0 m c X V v d D s s J n F 1 b 3 Q 7 U 2 V j d G l v b j E v V G V h b S A t I F B p d G N o a W 5 n I E R h d G E v Q X V 0 b 1 J l b W 9 2 Z W R D b 2 x 1 b W 5 z M S 5 7 Q k I s O H 0 m c X V v d D s s J n F 1 b 3 Q 7 U 2 V j d G l v b j E v V G V h b S A t I F B p d G N o a W 5 n I E R h d G E v Q X V 0 b 1 J l b W 9 2 Z W R D b 2 x 1 b W 5 z M S 5 7 Q k I v O S w 5 f S Z x d W 9 0 O y w m c X V v d D t T Z W N 0 a W 9 u M S 9 U Z W F t I C 0 g U G l 0 Y 2 h p b m c g R G F 0 Y S 9 B d X R v U m V t b 3 Z l Z E N v b H V t b n M x L n t L L D E w f S Z x d W 9 0 O y w m c X V v d D t T Z W N 0 a W 9 u M S 9 U Z W F t I C 0 g U G l 0 Y 2 h p b m c g R G F 0 Y S 9 B d X R v U m V t b 3 Z l Z E N v b H V t b n M x L n t L L z k s M T F 9 J n F 1 b 3 Q 7 L C Z x d W 9 0 O 1 N l Y 3 R p b 2 4 x L 1 R l Y W 0 g L S B Q a X R j a G l u Z y B E Y X R h L 0 F 1 d G 9 S Z W 1 v d m V k Q 2 9 s d W 1 u c z E u e 0 h S L D E y f S Z x d W 9 0 O y w m c X V v d D t T Z W N 0 a W 9 u M S 9 U Z W F t I C 0 g U G l 0 Y 2 h p b m c g R G F 0 Y S 9 B d X R v U m V t b 3 Z l Z E N v b H V t b n M x L n t F U k E s M T N 9 J n F 1 b 3 Q 7 L C Z x d W 9 0 O 1 N l Y 3 R p b 2 4 x L 1 R l Y W 0 g L S B Q a X R j a G l u Z y B E Y X R h L 0 F 1 d G 9 S Z W 1 v d m V k Q 2 9 s d W 1 u c z E u e 1 d I S V A s M T R 9 J n F 1 b 3 Q 7 L C Z x d W 9 0 O 1 N l Y 3 R p b 2 4 x L 1 R l Y W 0 g L S B Q a X R j a G l u Z y B E Y X R h L 0 F 1 d G 9 S Z W 1 v d m V k Q 2 9 s d W 1 u c z E u e 1 N o Z W V 0 M i 5 X U C w x N X 0 m c X V v d D s s J n F 1 b 3 Q 7 U 2 V j d G l v b j E v V G V h b S A t I F B p d G N o a W 5 n I E R h d G E v Q X V 0 b 1 J l b W 9 2 Z W R D b 2 x 1 b W 5 z M S 5 7 U 2 h l Z X Q y L k h C U C w x N n 0 m c X V v d D s s J n F 1 b 3 Q 7 U 2 V j d G l v b j E v V G V h b S A t I F B p d G N o a W 5 n I E R h d G E v Q X V 0 b 1 J l b W 9 2 Z W R D b 2 x 1 b W 5 z M S 5 7 U 2 h l Z X Q y L k J L L D E 3 f S Z x d W 9 0 O y w m c X V v d D t T Z W N 0 a W 9 u M S 9 U Z W F t I C 0 g U G l 0 Y 2 h p b m c g R G F 0 Y S 9 B d X R v U m V t b 3 Z l Z E N v b H V t b n M x L n t T a G V l d D I u U 0 Y s M T h 9 J n F 1 b 3 Q 7 L C Z x d W 9 0 O 1 N l Y 3 R p b 2 4 x L 1 R l Y W 0 g L S B Q a X R j a G l u Z y B E Y X R h L 0 F 1 d G 9 S Z W 1 v d m V k Q 2 9 s d W 1 u c z E u e 1 N o Z W V 0 M i 5 T S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l Y W 0 g L S B Q a X R j a G l u Z y B E Y X R h L 0 F 1 d G 9 S Z W 1 v d m V k Q 2 9 s d W 1 u c z E u e 0 5 h b W U s M H 0 m c X V v d D s s J n F 1 b 3 Q 7 U 2 V j d G l v b j E v V G V h b S A t I F B p d G N o a W 5 n I E R h d G E v Q X V 0 b 1 J l b W 9 2 Z W R D b 2 x 1 b W 5 z M S 5 7 R y w x f S Z x d W 9 0 O y w m c X V v d D t T Z W N 0 a W 9 u M S 9 U Z W F t I C 0 g U G l 0 Y 2 h p b m c g R G F 0 Y S 9 B d X R v U m V t b 3 Z l Z E N v b H V t b n M x L n t J U C w y f S Z x d W 9 0 O y w m c X V v d D t T Z W N 0 a W 9 u M S 9 U Z W F t I C 0 g U G l 0 Y 2 h p b m c g R G F 0 Y S 9 B d X R v U m V t b 3 Z l Z E N v b H V t b n M x L n t I L D N 9 J n F 1 b 3 Q 7 L C Z x d W 9 0 O 1 N l Y 3 R p b 2 4 x L 1 R l Y W 0 g L S B Q a X R j a G l u Z y B E Y X R h L 0 F 1 d G 9 S Z W 1 v d m V k Q 2 9 s d W 1 u c z E u e 0 g v O S w 0 f S Z x d W 9 0 O y w m c X V v d D t T Z W N 0 a W 9 u M S 9 U Z W F t I C 0 g U G l 0 Y 2 h p b m c g R G F 0 Y S 9 B d X R v U m V t b 3 Z l Z E N v b H V t b n M x L n t S L D V 9 J n F 1 b 3 Q 7 L C Z x d W 9 0 O 1 N l Y 3 R p b 2 4 x L 1 R l Y W 0 g L S B Q a X R j a G l u Z y B E Y X R h L 0 F 1 d G 9 S Z W 1 v d m V k Q 2 9 s d W 1 u c z E u e 1 I v O S w 2 f S Z x d W 9 0 O y w m c X V v d D t T Z W N 0 a W 9 u M S 9 U Z W F t I C 0 g U G l 0 Y 2 h p b m c g R G F 0 Y S 9 B d X R v U m V t b 3 Z l Z E N v b H V t b n M x L n t F U i w 3 f S Z x d W 9 0 O y w m c X V v d D t T Z W N 0 a W 9 u M S 9 U Z W F t I C 0 g U G l 0 Y 2 h p b m c g R G F 0 Y S 9 B d X R v U m V t b 3 Z l Z E N v b H V t b n M x L n t C Q i w 4 f S Z x d W 9 0 O y w m c X V v d D t T Z W N 0 a W 9 u M S 9 U Z W F t I C 0 g U G l 0 Y 2 h p b m c g R G F 0 Y S 9 B d X R v U m V t b 3 Z l Z E N v b H V t b n M x L n t C Q i 8 5 L D l 9 J n F 1 b 3 Q 7 L C Z x d W 9 0 O 1 N l Y 3 R p b 2 4 x L 1 R l Y W 0 g L S B Q a X R j a G l u Z y B E Y X R h L 0 F 1 d G 9 S Z W 1 v d m V k Q 2 9 s d W 1 u c z E u e 0 s s M T B 9 J n F 1 b 3 Q 7 L C Z x d W 9 0 O 1 N l Y 3 R p b 2 4 x L 1 R l Y W 0 g L S B Q a X R j a G l u Z y B E Y X R h L 0 F 1 d G 9 S Z W 1 v d m V k Q 2 9 s d W 1 u c z E u e 0 s v O S w x M X 0 m c X V v d D s s J n F 1 b 3 Q 7 U 2 V j d G l v b j E v V G V h b S A t I F B p d G N o a W 5 n I E R h d G E v Q X V 0 b 1 J l b W 9 2 Z W R D b 2 x 1 b W 5 z M S 5 7 S F I s M T J 9 J n F 1 b 3 Q 7 L C Z x d W 9 0 O 1 N l Y 3 R p b 2 4 x L 1 R l Y W 0 g L S B Q a X R j a G l u Z y B E Y X R h L 0 F 1 d G 9 S Z W 1 v d m V k Q 2 9 s d W 1 u c z E u e 0 V S Q S w x M 3 0 m c X V v d D s s J n F 1 b 3 Q 7 U 2 V j d G l v b j E v V G V h b S A t I F B p d G N o a W 5 n I E R h d G E v Q X V 0 b 1 J l b W 9 2 Z W R D b 2 x 1 b W 5 z M S 5 7 V 0 h J U C w x N H 0 m c X V v d D s s J n F 1 b 3 Q 7 U 2 V j d G l v b j E v V G V h b S A t I F B p d G N o a W 5 n I E R h d G E v Q X V 0 b 1 J l b W 9 2 Z W R D b 2 x 1 b W 5 z M S 5 7 U 2 h l Z X Q y L l d Q L D E 1 f S Z x d W 9 0 O y w m c X V v d D t T Z W N 0 a W 9 u M S 9 U Z W F t I C 0 g U G l 0 Y 2 h p b m c g R G F 0 Y S 9 B d X R v U m V t b 3 Z l Z E N v b H V t b n M x L n t T a G V l d D I u S E J Q L D E 2 f S Z x d W 9 0 O y w m c X V v d D t T Z W N 0 a W 9 u M S 9 U Z W F t I C 0 g U G l 0 Y 2 h p b m c g R G F 0 Y S 9 B d X R v U m V t b 3 Z l Z E N v b H V t b n M x L n t T a G V l d D I u Q k s s M T d 9 J n F 1 b 3 Q 7 L C Z x d W 9 0 O 1 N l Y 3 R p b 2 4 x L 1 R l Y W 0 g L S B Q a X R j a G l u Z y B E Y X R h L 0 F 1 d G 9 S Z W 1 v d m V k Q 2 9 s d W 1 u c z E u e 1 N o Z W V 0 M i 5 T R i w x O H 0 m c X V v d D s s J n F 1 b 3 Q 7 U 2 V j d G l v b j E v V G V h b S A t I F B p d G N o a W 5 n I E R h d G E v Q X V 0 b 1 J l b W 9 2 Z W R D b 2 x 1 b W 5 z M S 5 7 U 2 h l Z X Q y L l N I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J T I w L S U y M F B p d G N o a W 5 n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C 0 l M j B Q a X R j a G l u Z y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C 0 l M j B Q a X R j a G l u Z y U y M E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C 0 l M j B Q a X R j a G l u Z y U y M E R h d G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S U y M C 0 l M j B Q a X R j a G l u Z y U y M E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M z B j N D N k L W Q 0 M 2 M t N D A 0 Y S 0 5 Y T N m L T k 3 M z k x M T U 4 M m Z j Y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4 L T E x V D E 2 O j Q 2 O j I z L j g 1 M D A 4 O T B a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N T a G V l d D E i I C 8 + P E V u d H J 5 I F R 5 c G U 9 I k Z p b G x P Y m p l Y 3 R U e X B l I i B W Y W x 1 Z T 0 i c 1 R h Y m x l I i A v P j x F b n R y e S B U e X B l P S J G a W x s Q 2 9 s d W 1 u V H l w Z X M i I F Z h b H V l P S J z Q X d Z R 0 F 3 T U R C U U 1 E Q X d N R E J n P T 0 i I C 8 + P E V u d H J 5 I F R 5 c G U 9 I k Z p b G x D b 2 x 1 b W 5 O Y W 1 l c y I g V m F s d W U 9 I n N b J n F 1 b 3 Q 7 I y M m c X V v d D s s J n F 1 b 3 Q 7 U E x B W U V S J n F 1 b 3 Q 7 L C Z x d W 9 0 O 1 R F Q U 1 h c n J v d 1 9 k c m 9 w X 3 V w J n F 1 b 3 Q 7 L C Z x d W 9 0 O z J C J n F 1 b 3 Q 7 L C Z x d W 9 0 O z N C J n F 1 b 3 Q 7 L C Z x d W 9 0 O 0 h S J n F 1 b 3 Q 7 L C Z x d W 9 0 O 0 I v Q V Z H J n F 1 b 3 Q 7 L C Z x d W 9 0 O 1 d Q J n F 1 b 3 Q 7 L C Z x d W 9 0 O 0 h Q J n F 1 b 3 Q 7 L C Z x d W 9 0 O 0 J L J n F 1 b 3 Q 7 L C Z x d W 9 0 O 1 N G Q S Z x d W 9 0 O y w m c X V v d D t T S E E m c X V v d D s s J n F 1 b 3 Q 7 T m F t Z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y M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s j I y w w f S Z x d W 9 0 O y w m c X V v d D t T Z W N 0 a W 9 u M S 9 T a G V l d D E v Q X V 0 b 1 J l b W 9 2 Z W R D b 2 x 1 b W 5 z M S 5 7 U E x B W U V S L D F 9 J n F 1 b 3 Q 7 L C Z x d W 9 0 O 1 N l Y 3 R p b 2 4 x L 1 N o Z W V 0 M S 9 B d X R v U m V t b 3 Z l Z E N v b H V t b n M x L n t U R U F N Y X J y b 3 d f Z H J v c F 9 1 c C w y f S Z x d W 9 0 O y w m c X V v d D t T Z W N 0 a W 9 u M S 9 T a G V l d D E v Q X V 0 b 1 J l b W 9 2 Z W R D b 2 x 1 b W 5 z M S 5 7 M k I s M 3 0 m c X V v d D s s J n F 1 b 3 Q 7 U 2 V j d G l v b j E v U 2 h l Z X Q x L 0 F 1 d G 9 S Z W 1 v d m V k Q 2 9 s d W 1 u c z E u e z N C L D R 9 J n F 1 b 3 Q 7 L C Z x d W 9 0 O 1 N l Y 3 R p b 2 4 x L 1 N o Z W V 0 M S 9 B d X R v U m V t b 3 Z l Z E N v b H V t b n M x L n t I U i w 1 f S Z x d W 9 0 O y w m c X V v d D t T Z W N 0 a W 9 u M S 9 T a G V l d D E v Q X V 0 b 1 J l b W 9 2 Z W R D b 2 x 1 b W 5 z M S 5 7 Q i 9 B V k c s N n 0 m c X V v d D s s J n F 1 b 3 Q 7 U 2 V j d G l v b j E v U 2 h l Z X Q x L 0 F 1 d G 9 S Z W 1 v d m V k Q 2 9 s d W 1 u c z E u e 1 d Q L D d 9 J n F 1 b 3 Q 7 L C Z x d W 9 0 O 1 N l Y 3 R p b 2 4 x L 1 N o Z W V 0 M S 9 B d X R v U m V t b 3 Z l Z E N v b H V t b n M x L n t I U C w 4 f S Z x d W 9 0 O y w m c X V v d D t T Z W N 0 a W 9 u M S 9 T a G V l d D E v Q X V 0 b 1 J l b W 9 2 Z W R D b 2 x 1 b W 5 z M S 5 7 Q k s s O X 0 m c X V v d D s s J n F 1 b 3 Q 7 U 2 V j d G l v b j E v U 2 h l Z X Q x L 0 F 1 d G 9 S Z W 1 v d m V k Q 2 9 s d W 1 u c z E u e 1 N G Q S w x M H 0 m c X V v d D s s J n F 1 b 3 Q 7 U 2 V j d G l v b j E v U 2 h l Z X Q x L 0 F 1 d G 9 S Z W 1 v d m V k Q 2 9 s d W 1 u c z E u e 1 N I Q S w x M X 0 m c X V v d D s s J n F 1 b 3 Q 7 U 2 V j d G l v b j E v U 2 h l Z X Q x L 0 F 1 d G 9 S Z W 1 v d m V k Q 2 9 s d W 1 u c z E u e 0 5 h b W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T a G V l d D E v Q X V 0 b 1 J l b W 9 2 Z W R D b 2 x 1 b W 5 z M S 5 7 I y M s M H 0 m c X V v d D s s J n F 1 b 3 Q 7 U 2 V j d G l v b j E v U 2 h l Z X Q x L 0 F 1 d G 9 S Z W 1 v d m V k Q 2 9 s d W 1 u c z E u e 1 B M Q V l F U i w x f S Z x d W 9 0 O y w m c X V v d D t T Z W N 0 a W 9 u M S 9 T a G V l d D E v Q X V 0 b 1 J l b W 9 2 Z W R D b 2 x 1 b W 5 z M S 5 7 V E V B T W F y c m 9 3 X 2 R y b 3 B f d X A s M n 0 m c X V v d D s s J n F 1 b 3 Q 7 U 2 V j d G l v b j E v U 2 h l Z X Q x L 0 F 1 d G 9 S Z W 1 v d m V k Q 2 9 s d W 1 u c z E u e z J C L D N 9 J n F 1 b 3 Q 7 L C Z x d W 9 0 O 1 N l Y 3 R p b 2 4 x L 1 N o Z W V 0 M S 9 B d X R v U m V t b 3 Z l Z E N v b H V t b n M x L n s z Q i w 0 f S Z x d W 9 0 O y w m c X V v d D t T Z W N 0 a W 9 u M S 9 T a G V l d D E v Q X V 0 b 1 J l b W 9 2 Z W R D b 2 x 1 b W 5 z M S 5 7 S F I s N X 0 m c X V v d D s s J n F 1 b 3 Q 7 U 2 V j d G l v b j E v U 2 h l Z X Q x L 0 F 1 d G 9 S Z W 1 v d m V k Q 2 9 s d W 1 u c z E u e 0 I v Q V Z H L D Z 9 J n F 1 b 3 Q 7 L C Z x d W 9 0 O 1 N l Y 3 R p b 2 4 x L 1 N o Z W V 0 M S 9 B d X R v U m V t b 3 Z l Z E N v b H V t b n M x L n t X U C w 3 f S Z x d W 9 0 O y w m c X V v d D t T Z W N 0 a W 9 u M S 9 T a G V l d D E v Q X V 0 b 1 J l b W 9 2 Z W R D b 2 x 1 b W 5 z M S 5 7 S F A s O H 0 m c X V v d D s s J n F 1 b 3 Q 7 U 2 V j d G l v b j E v U 2 h l Z X Q x L 0 F 1 d G 9 S Z W 1 v d m V k Q 2 9 s d W 1 u c z E u e 0 J L L D l 9 J n F 1 b 3 Q 7 L C Z x d W 9 0 O 1 N l Y 3 R p b 2 4 x L 1 N o Z W V 0 M S 9 B d X R v U m V t b 3 Z l Z E N v b H V t b n M x L n t T R k E s M T B 9 J n F 1 b 3 Q 7 L C Z x d W 9 0 O 1 N l Y 3 R p b 2 4 x L 1 N o Z W V 0 M S 9 B d X R v U m V t b 3 Z l Z E N v b H V t b n M x L n t T S E E s M T F 9 J n F 1 b 3 Q 7 L C Z x d W 9 0 O 1 N l Y 3 R p b 2 4 x L 1 N o Z W V 0 M S 9 B d X R v U m V t b 3 Z l Z E N v b H V t b n M x L n t O Y W 1 l L D E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B k Y T J h N S 1 l Y z F i L T R l N j I t Y T N i Y S 0 1 Z m F m M j Y x Z G R k Y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O C 0 x M V Q x N j o 0 N j o y N C 4 w M z M 1 O T g y W i I g L z 4 8 R W 5 0 c n k g V H l w Z T 0 i R m l s b E N v b H V t b l R 5 c G V z I i B W Y W x 1 Z T 0 i c 0 J n T U R B d 0 1 E I i A v P j x F b n R y e S B U e X B l P S J G a W x s Q 2 9 s d W 1 u T m F t Z X M i I F Z h b H V l P S J z W y Z x d W 9 0 O 0 5 h b W U m c X V v d D s s J n F 1 b 3 Q 7 V 1 A m c X V v d D s s J n F 1 b 3 Q 7 S E J Q J n F 1 b 3 Q 7 L C Z x d W 9 0 O 0 J L J n F 1 b 3 Q 7 L C Z x d W 9 0 O 1 N G J n F 1 b 3 Q 7 L C Z x d W 9 0 O 1 N I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9 B d X R v U m V t b 3 Z l Z E N v b H V t b n M x L n t O Y W 1 l L D B 9 J n F 1 b 3 Q 7 L C Z x d W 9 0 O 1 N l Y 3 R p b 2 4 x L 1 N o Z W V 0 M i 9 B d X R v U m V t b 3 Z l Z E N v b H V t b n M x L n t X U C w x f S Z x d W 9 0 O y w m c X V v d D t T Z W N 0 a W 9 u M S 9 T a G V l d D I v Q X V 0 b 1 J l b W 9 2 Z W R D b 2 x 1 b W 5 z M S 5 7 S E J Q L D J 9 J n F 1 b 3 Q 7 L C Z x d W 9 0 O 1 N l Y 3 R p b 2 4 x L 1 N o Z W V 0 M i 9 B d X R v U m V t b 3 Z l Z E N v b H V t b n M x L n t C S y w z f S Z x d W 9 0 O y w m c X V v d D t T Z W N 0 a W 9 u M S 9 T a G V l d D I v Q X V 0 b 1 J l b W 9 2 Z W R D b 2 x 1 b W 5 z M S 5 7 U 0 Y s N H 0 m c X V v d D s s J n F 1 b 3 Q 7 U 2 V j d G l v b j E v U 2 h l Z X Q y L 0 F 1 d G 9 S Z W 1 v d m V k Q 2 9 s d W 1 u c z E u e 1 N I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o Z W V 0 M i 9 B d X R v U m V t b 3 Z l Z E N v b H V t b n M x L n t O Y W 1 l L D B 9 J n F 1 b 3 Q 7 L C Z x d W 9 0 O 1 N l Y 3 R p b 2 4 x L 1 N o Z W V 0 M i 9 B d X R v U m V t b 3 Z l Z E N v b H V t b n M x L n t X U C w x f S Z x d W 9 0 O y w m c X V v d D t T Z W N 0 a W 9 u M S 9 T a G V l d D I v Q X V 0 b 1 J l b W 9 2 Z W R D b 2 x 1 b W 5 z M S 5 7 S E J Q L D J 9 J n F 1 b 3 Q 7 L C Z x d W 9 0 O 1 N l Y 3 R p b 2 4 x L 1 N o Z W V 0 M i 9 B d X R v U m V t b 3 Z l Z E N v b H V t b n M x L n t C S y w z f S Z x d W 9 0 O y w m c X V v d D t T Z W N 0 a W 9 u M S 9 T a G V l d D I v Q X V 0 b 1 J l b W 9 2 Z W R D b 2 x 1 b W 5 z M S 5 7 U 0 Y s N H 0 m c X V v d D s s J n F 1 b 3 Q 7 U 2 V j d G l v b j E v U 2 h l Z X Q y L 0 F 1 d G 9 S Z W 1 v d m V k Q 2 9 s d W 1 u c z E u e 1 N I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U 2 h l Z X Q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S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V 4 c G F u Z G V k J T I w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0 l M j A t J T I w U G l 0 Y 2 h p b m c l M j B E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J T I w L S U y M F B p d G N o a W 5 n J T I w R G F 0 Y S 9 F e H B h b m R l Z C U y M F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S Z W 5 h b W V k J T I w Q 2 9 s d W 1 u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N o Y W 5 n Z W Q l M j B U e X B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1 J l c G x h Y 2 V k J T I w V m F s d W U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i U y M C 0 l M j B C Y X N p Y y U y M F B p d G N o a W 5 n J T I w R G F 0 Y S 9 B Z G R l Z C U y M E N 1 c 3 R v b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v c m R l c m V k J T I w Q 2 9 s d W 1 u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m V k Y W F m Y S 0 w M 2 E 2 L T R h N j g t O T R i Z S 1 l N z Q 3 N z d l Y m E 4 Y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4 L T E x V D E 2 O j Q 2 O j I x L j U 5 M T g x M D V a I i A v P j x F b n R y e S B U e X B l P S J G a W x s Q 2 9 s d W 1 u V H l w Z X M i I F Z h b H V l P S J z Q m d N R E J R V T 0 i I C 8 + P E V u d H J 5 I F R 5 c G U 9 I k Z p b G x F c n J v c k N v d W 5 0 I i B W Y W x 1 Z T 0 i b D A i I C 8 + P E V u d H J 5 I F R 5 c G U 9 I k Z p b G x D b 2 x 1 b W 5 O Y W 1 l c y I g V m F s d W U 9 I n N b J n F 1 b 3 Q 7 V G V h b S Z x d W 9 0 O y w m c X V v d D t X J n F 1 b 3 Q 7 L C Z x d W 9 0 O 0 w m c X V v d D s s J n F 1 b 3 Q 7 V 2 l u I C U m c X V v d D s s J n F 1 b 3 Q 7 U E Y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V G V h b S w w f S Z x d W 9 0 O y w m c X V v d D t T Z W N 0 a W 9 u M S 9 T a G V l d D E g K D I p L 0 F 1 d G 9 S Z W 1 v d m V k Q 2 9 s d W 1 u c z E u e 1 c s M X 0 m c X V v d D s s J n F 1 b 3 Q 7 U 2 V j d G l v b j E v U 2 h l Z X Q x I C g y K S 9 B d X R v U m V t b 3 Z l Z E N v b H V t b n M x L n t M L D J 9 J n F 1 b 3 Q 7 L C Z x d W 9 0 O 1 N l Y 3 R p b 2 4 x L 1 N o Z W V 0 M S A o M i k v Q X V 0 b 1 J l b W 9 2 Z W R D b 2 x 1 b W 5 z M S 5 7 V 2 l u I C U s M 3 0 m c X V v d D s s J n F 1 b 3 Q 7 U 2 V j d G l v b j E v U 2 h l Z X Q x I C g y K S 9 B d X R v U m V t b 3 Z l Z E N v b H V t b n M x L n t Q R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1 R l Y W 0 s M H 0 m c X V v d D s s J n F 1 b 3 Q 7 U 2 V j d G l v b j E v U 2 h l Z X Q x I C g y K S 9 B d X R v U m V t b 3 Z l Z E N v b H V t b n M x L n t X L D F 9 J n F 1 b 3 Q 7 L C Z x d W 9 0 O 1 N l Y 3 R p b 2 4 x L 1 N o Z W V 0 M S A o M i k v Q X V 0 b 1 J l b W 9 2 Z W R D b 2 x 1 b W 5 z M S 5 7 T C w y f S Z x d W 9 0 O y w m c X V v d D t T Z W N 0 a W 9 u M S 9 T a G V l d D E g K D I p L 0 F 1 d G 9 S Z W 1 v d m V k Q 2 9 s d W 1 u c z E u e 1 d p b i A l L D N 9 J n F 1 b 3 Q 7 L C Z x d W 9 0 O 1 N l Y 3 R p b 2 4 x L 1 N o Z W V 0 M S A o M i k v Q X V 0 b 1 J l b W 9 2 Z W R D b 2 x 1 b W 5 z M S 5 7 U E Y s N H 0 m c X V v d D t d L C Z x d W 9 0 O 1 J l b G F 0 a W 9 u c 2 h p c E l u Z m 8 m c X V v d D s 6 W 1 1 9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R X h w Y W 5 k Z W Q l M j B T a G V l d D E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I l M j A t J T I w Q m F z a W M l M j B Q a X R j a G l u Z y U y M E R h d G E v U m V u Y W 1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J T I w L S U y M E J h c 2 l j J T I w U G l 0 Y 2 h p b m c l M j B E Y X R h L 0 F k Z G V k J T I w Q 3 V z d G 9 t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E 8 v 0 E P 1 0 p J g B R x j B G z 3 j M A A A A A A g A A A A A A E G Y A A A A B A A A g A A A A I t g g b i P T T f I K j z X g v n j C s B p 4 2 I 1 H B M w H 0 w F 3 c p l G 7 o w A A A A A D o A A A A A C A A A g A A A A w m O 3 E d R 5 1 E l p F D S t m I 6 U Z e b l d i + u Z 5 8 t B A l a v R J E k o h Q A A A A Y u h d t T Q Q q d u w G 0 D T O 5 o m h h 5 Y I m K 8 V O l L F x S T / 8 v 9 A Y a u W W 0 B 5 h u i f 2 + h J i S j 3 f d E f v y P l 6 h M W d 6 v f B P z k t L 2 w T D q + C e Y T U w 8 D c L k t W g E j X d A A A A A R d 2 t R d O D s d 1 U q 4 V d U c N h + o 3 y f 4 e d Q R u v w C b U k x o g X 0 3 E Y e H M 0 O 1 I 7 T A 7 w 5 4 G b D 2 6 5 M 0 p 7 d E 4 r 3 9 w R m Q 1 i f h J Z w = = < / D a t a M a s h u p > 
</file>

<file path=customXml/itemProps1.xml><?xml version="1.0" encoding="utf-8"?>
<ds:datastoreItem xmlns:ds="http://schemas.openxmlformats.org/officeDocument/2006/customXml" ds:itemID="{B8B45599-D0AD-4A5A-9072-2AA114F5E3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Player - Pitching Data</vt:lpstr>
      <vt:lpstr>Team - Pitching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Triplett</dc:creator>
  <cp:lastModifiedBy>Graham Dynis</cp:lastModifiedBy>
  <dcterms:created xsi:type="dcterms:W3CDTF">2024-05-30T17:10:30Z</dcterms:created>
  <dcterms:modified xsi:type="dcterms:W3CDTF">2024-08-11T17:07:29Z</dcterms:modified>
</cp:coreProperties>
</file>