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RVAIS H DATA ANALYTICS)\"/>
    </mc:Choice>
  </mc:AlternateContent>
  <bookViews>
    <workbookView xWindow="0" yWindow="0" windowWidth="20490" windowHeight="7050" firstSheet="11" activeTab="17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</sheets>
  <definedNames>
    <definedName name="_xlnm._FilterDatabase" localSheetId="14" hidden="1">LEN!$B$1:$B$17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7" l="1"/>
  <c r="C19" i="17" s="1"/>
  <c r="G28" i="16"/>
  <c r="G27" i="16"/>
  <c r="F17" i="15"/>
  <c r="F16" i="15"/>
  <c r="F3" i="15"/>
  <c r="F4" i="15"/>
  <c r="F5" i="15"/>
  <c r="F6" i="15"/>
  <c r="F7" i="15"/>
  <c r="F8" i="15"/>
  <c r="F9" i="15"/>
  <c r="F10" i="15"/>
  <c r="F11" i="15"/>
  <c r="B20" i="14"/>
  <c r="B19" i="14"/>
  <c r="B18" i="14"/>
  <c r="B17" i="14"/>
  <c r="H9" i="14"/>
  <c r="H8" i="14"/>
  <c r="H5" i="14"/>
  <c r="H7" i="14"/>
  <c r="H11" i="14"/>
  <c r="H10" i="14"/>
  <c r="C17" i="13"/>
  <c r="C18" i="13"/>
  <c r="C19" i="13"/>
  <c r="C20" i="13"/>
  <c r="C16" i="13"/>
  <c r="H6" i="12"/>
  <c r="H5" i="12"/>
  <c r="H7" i="11"/>
  <c r="H6" i="11"/>
  <c r="I11" i="9"/>
  <c r="I10" i="9"/>
  <c r="I9" i="9"/>
  <c r="C12" i="6"/>
  <c r="E19" i="17" l="1"/>
  <c r="D19" i="17"/>
  <c r="G3" i="16"/>
  <c r="G4" i="16"/>
  <c r="G5" i="16"/>
  <c r="G6" i="16"/>
  <c r="G7" i="16"/>
  <c r="G8" i="16"/>
  <c r="G9" i="16"/>
  <c r="G10" i="16"/>
  <c r="G11" i="16"/>
  <c r="G2" i="16"/>
  <c r="F3" i="16"/>
  <c r="F4" i="16"/>
  <c r="F5" i="16"/>
  <c r="F6" i="16"/>
  <c r="F7" i="16"/>
  <c r="F8" i="16"/>
  <c r="F9" i="16"/>
  <c r="F10" i="16"/>
  <c r="F11" i="16"/>
  <c r="F2" i="16"/>
  <c r="D3" i="18"/>
  <c r="D4" i="18"/>
  <c r="D5" i="18"/>
  <c r="D6" i="18"/>
  <c r="D7" i="18"/>
  <c r="D2" i="18"/>
  <c r="C3" i="18"/>
  <c r="C4" i="18"/>
  <c r="C5" i="18"/>
  <c r="C6" i="18"/>
  <c r="C7" i="18"/>
  <c r="C2" i="18"/>
  <c r="B3" i="18"/>
  <c r="B4" i="18"/>
  <c r="B5" i="18"/>
  <c r="B6" i="18"/>
  <c r="B7" i="18"/>
  <c r="B2" i="18"/>
  <c r="F2" i="15"/>
  <c r="H6" i="14"/>
  <c r="H4" i="14"/>
  <c r="H3" i="14"/>
  <c r="H2" i="14"/>
  <c r="G3" i="14"/>
  <c r="G4" i="14"/>
  <c r="G5" i="14"/>
  <c r="G6" i="14"/>
  <c r="G7" i="14"/>
  <c r="G8" i="14"/>
  <c r="G9" i="14"/>
  <c r="G10" i="14"/>
  <c r="G11" i="14"/>
  <c r="G2" i="14"/>
  <c r="F3" i="14"/>
  <c r="F4" i="14"/>
  <c r="F5" i="14"/>
  <c r="F6" i="14"/>
  <c r="F7" i="14"/>
  <c r="F8" i="14"/>
  <c r="F9" i="14"/>
  <c r="F10" i="14"/>
  <c r="F11" i="14"/>
  <c r="F2" i="14"/>
  <c r="F3" i="13"/>
  <c r="F4" i="13"/>
  <c r="F5" i="13"/>
  <c r="F6" i="13"/>
  <c r="F7" i="13"/>
  <c r="F8" i="13"/>
  <c r="F9" i="13"/>
  <c r="F10" i="13"/>
  <c r="F11" i="13"/>
  <c r="F2" i="13"/>
  <c r="H3" i="12"/>
  <c r="H2" i="12"/>
  <c r="H5" i="11"/>
  <c r="H3" i="11"/>
  <c r="H2" i="11"/>
  <c r="H8" i="10"/>
  <c r="H7" i="10"/>
  <c r="H6" i="10"/>
  <c r="H4" i="10"/>
  <c r="H3" i="10"/>
  <c r="H2" i="10"/>
  <c r="I8" i="9"/>
  <c r="I7" i="9"/>
  <c r="I6" i="9"/>
  <c r="I5" i="9"/>
  <c r="I4" i="9"/>
  <c r="I3" i="9"/>
  <c r="G3" i="17" l="1"/>
  <c r="J3" i="17" s="1"/>
  <c r="G4" i="17"/>
  <c r="J4" i="17" s="1"/>
  <c r="G5" i="17"/>
  <c r="J5" i="17" s="1"/>
  <c r="G6" i="17"/>
  <c r="J6" i="17" s="1"/>
  <c r="G7" i="17"/>
  <c r="J7" i="17" s="1"/>
  <c r="G8" i="17"/>
  <c r="J8" i="17" s="1"/>
  <c r="G9" i="17"/>
  <c r="J9" i="17" s="1"/>
  <c r="G10" i="17"/>
  <c r="J10" i="17" s="1"/>
  <c r="G11" i="17"/>
  <c r="J11" i="17" s="1"/>
  <c r="G2" i="17"/>
  <c r="J2" i="17" s="1"/>
  <c r="F28" i="16"/>
  <c r="F27" i="16"/>
  <c r="C16" i="14"/>
  <c r="F3" i="8"/>
  <c r="F4" i="8"/>
  <c r="F5" i="8"/>
  <c r="F6" i="8"/>
  <c r="F7" i="8"/>
  <c r="F8" i="8"/>
  <c r="F9" i="8"/>
  <c r="F10" i="8"/>
  <c r="F11" i="8"/>
  <c r="F2" i="8"/>
  <c r="C12" i="7"/>
  <c r="D12" i="7"/>
  <c r="E12" i="7"/>
  <c r="D12" i="6"/>
  <c r="E12" i="6"/>
  <c r="C12" i="5"/>
  <c r="D12" i="5"/>
  <c r="E12" i="5"/>
  <c r="F12" i="5"/>
  <c r="B12" i="5"/>
  <c r="A12" i="5"/>
  <c r="B12" i="4"/>
  <c r="C12" i="4"/>
  <c r="D12" i="4"/>
  <c r="E12" i="4"/>
  <c r="A12" i="4"/>
  <c r="C12" i="3"/>
  <c r="D12" i="3"/>
  <c r="E12" i="3"/>
  <c r="B12" i="3"/>
  <c r="A12" i="3"/>
  <c r="E12" i="2"/>
  <c r="D12" i="2"/>
  <c r="C12" i="2"/>
  <c r="D12" i="1"/>
  <c r="E12" i="1"/>
  <c r="C12" i="1"/>
  <c r="H10" i="17" l="1"/>
  <c r="I10" i="17"/>
  <c r="H5" i="17"/>
  <c r="I5" i="17"/>
  <c r="H8" i="17"/>
  <c r="I8" i="17"/>
  <c r="H4" i="17"/>
  <c r="I4" i="17"/>
  <c r="H6" i="17"/>
  <c r="I6" i="17"/>
  <c r="H9" i="17"/>
  <c r="I9" i="17"/>
  <c r="H11" i="17"/>
  <c r="I11" i="17"/>
  <c r="H7" i="17"/>
  <c r="I7" i="17"/>
  <c r="H3" i="17"/>
  <c r="I3" i="17"/>
  <c r="H2" i="17"/>
  <c r="I2" i="17"/>
</calcChain>
</file>

<file path=xl/sharedStrings.xml><?xml version="1.0" encoding="utf-8"?>
<sst xmlns="http://schemas.openxmlformats.org/spreadsheetml/2006/main" count="499" uniqueCount="94">
  <si>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</si>
  <si>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</si>
  <si>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</si>
  <si>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</si>
  <si>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</si>
  <si>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</si>
  <si>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</si>
  <si>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</si>
  <si>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</si>
  <si>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</si>
  <si>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</si>
  <si>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</si>
  <si>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</si>
  <si>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</si>
  <si>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</si>
  <si>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</si>
  <si>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</si>
  <si>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</si>
  <si>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</si>
  <si>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</si>
  <si>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</si>
  <si>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</si>
  <si>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</si>
  <si>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</si>
  <si>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</si>
  <si>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</si>
  <si>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</si>
  <si>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</si>
  <si>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</si>
  <si>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</si>
  <si>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</si>
  <si>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</si>
  <si>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</si>
  <si>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SUM OF SALES FOR CATEGPRY A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</si>
  <si>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</si>
  <si>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</si>
  <si>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</si>
  <si>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</si>
  <si>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</si>
  <si>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</si>
  <si>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</si>
  <si>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</si>
  <si>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</si>
  <si>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</si>
  <si>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</si>
  <si>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</si>
  <si>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</si>
  <si>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</si>
  <si>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</si>
  <si>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</si>
  <si>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Furniture  and Sales is &gt;150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</si>
  <si>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</si>
  <si>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</si>
  <si>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</si>
  <si>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</si>
  <si>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</si>
  <si>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</si>
  <si>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</si>
  <si>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</si>
  <si>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</si>
  <si>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</si>
  <si>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</si>
  <si>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</si>
  <si>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</si>
  <si>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</si>
  <si>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</si>
  <si>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</si>
  <si>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</si>
  <si>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</si>
  <si>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</si>
  <si>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</si>
  <si>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</si>
  <si>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</si>
  <si>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</si>
  <si>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</si>
  <si>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</si>
  <si>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</si>
  <si>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</si>
  <si>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</si>
  <si>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</si>
  <si>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</si>
  <si>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</si>
  <si>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</si>
  <si>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</si>
  <si>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</si>
  <si>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</si>
  <si>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TRIM</t>
  </si>
  <si>
    <t>Startdate</t>
  </si>
  <si>
    <t>Days</t>
  </si>
  <si>
    <t>Months</t>
  </si>
  <si>
    <t>Years</t>
  </si>
  <si>
    <t>NOW(DATE&amp;TIME)</t>
  </si>
  <si>
    <t>MONTHS_DIFF</t>
  </si>
  <si>
    <t>YEAR_diff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</si>
</sst>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210" zoomScaleNormal="210" workbookViewId="0">
      <selection activeCell="C12" sqref="C12:E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28</v>
      </c>
      <c r="C12" s="2">
        <f>SUM(C2:C11)</f>
        <v>3300</v>
      </c>
      <c r="D12" s="2">
        <f t="shared" ref="D12:E12" si="0">SUM(D2:D11)</f>
        <v>163</v>
      </c>
      <c r="E12" s="2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5" zoomScaleNormal="115" workbookViewId="0">
      <selection activeCell="H8" sqref="H8"/>
    </sheetView>
  </sheetViews>
  <sheetFormatPr defaultRowHeight="15"/>
  <cols>
    <col min="7" max="7" width="2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t="s">
        <v>5</v>
      </c>
      <c r="B2" t="s">
        <v>5</v>
      </c>
      <c r="C2">
        <v>100</v>
      </c>
      <c r="D2">
        <v>5</v>
      </c>
      <c r="E2">
        <v>20</v>
      </c>
      <c r="G2" t="s">
        <v>41</v>
      </c>
      <c r="H2">
        <f>COUNTIF(E2:E11,"&gt;20")</f>
        <v>4</v>
      </c>
    </row>
    <row r="3" spans="1:8">
      <c r="A3" t="s">
        <v>7</v>
      </c>
      <c r="B3" t="s">
        <v>7</v>
      </c>
      <c r="C3">
        <v>200</v>
      </c>
      <c r="D3">
        <v>10</v>
      </c>
      <c r="E3">
        <v>20</v>
      </c>
      <c r="G3" t="s">
        <v>42</v>
      </c>
      <c r="H3">
        <f>COUNTIF(C2:C11,"&gt;200")</f>
        <v>7</v>
      </c>
    </row>
    <row r="4" spans="1:8">
      <c r="A4" t="s">
        <v>9</v>
      </c>
      <c r="B4" t="s">
        <v>5</v>
      </c>
      <c r="C4">
        <v>150</v>
      </c>
      <c r="D4">
        <v>7</v>
      </c>
      <c r="E4">
        <v>21</v>
      </c>
      <c r="G4" t="s">
        <v>43</v>
      </c>
      <c r="H4">
        <f>COUNTIF(D2:D11,"&gt;10")</f>
        <v>7</v>
      </c>
    </row>
    <row r="5" spans="1:8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>
      <c r="A6" t="s">
        <v>11</v>
      </c>
      <c r="B6" t="s">
        <v>5</v>
      </c>
      <c r="C6">
        <v>250</v>
      </c>
      <c r="D6">
        <v>12</v>
      </c>
      <c r="E6">
        <v>21</v>
      </c>
      <c r="G6" s="2" t="s">
        <v>44</v>
      </c>
      <c r="H6">
        <f>COUNTIF(E2:E11,"&lt;20")</f>
        <v>0</v>
      </c>
    </row>
    <row r="7" spans="1:8">
      <c r="A7" t="s">
        <v>12</v>
      </c>
      <c r="B7" t="s">
        <v>7</v>
      </c>
      <c r="C7">
        <v>400</v>
      </c>
      <c r="D7">
        <v>20</v>
      </c>
      <c r="E7">
        <v>20</v>
      </c>
      <c r="G7" s="2" t="s">
        <v>45</v>
      </c>
      <c r="H7">
        <f>COUNTIF(C2:C11,"&lt;200")</f>
        <v>2</v>
      </c>
    </row>
    <row r="8" spans="1:8">
      <c r="A8" t="s">
        <v>13</v>
      </c>
      <c r="B8" t="s">
        <v>5</v>
      </c>
      <c r="C8">
        <v>350</v>
      </c>
      <c r="D8">
        <v>17</v>
      </c>
      <c r="E8">
        <v>21</v>
      </c>
      <c r="G8" s="2" t="s">
        <v>46</v>
      </c>
      <c r="H8">
        <f>COUNTIF(D2:D11,"&lt;10")</f>
        <v>2</v>
      </c>
    </row>
    <row r="9" spans="1:8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H8" sqref="H8"/>
    </sheetView>
  </sheetViews>
  <sheetFormatPr defaultRowHeight="15"/>
  <cols>
    <col min="7" max="7" width="2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47</v>
      </c>
      <c r="H2">
        <f>SUMIFS(C2:C11,B2:B11,"Electronics",D2:D11,"&gt;10")</f>
        <v>1750</v>
      </c>
    </row>
    <row r="3" spans="1:8" ht="45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48</v>
      </c>
      <c r="H3">
        <f>SUMIFS(D2:D11,B2:B11,"Electronics",C2:C11,"&gt;150")</f>
        <v>87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49</v>
      </c>
      <c r="H5">
        <f>SUMIFS(C2:C11,B2:B11,"Accessories",D2:D11,"&gt;10")</f>
        <v>250</v>
      </c>
    </row>
    <row r="6" spans="1:8" ht="45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50</v>
      </c>
      <c r="H6">
        <f>SUMIFS(C2:C11,B2:B11,"Furniture",C2:C11,"&gt;150")</f>
        <v>850</v>
      </c>
    </row>
    <row r="7" spans="1:8" ht="45">
      <c r="A7" t="s">
        <v>12</v>
      </c>
      <c r="B7" t="s">
        <v>6</v>
      </c>
      <c r="C7">
        <v>400</v>
      </c>
      <c r="D7">
        <v>20</v>
      </c>
      <c r="E7">
        <v>20</v>
      </c>
      <c r="G7" s="6" t="s">
        <v>51</v>
      </c>
      <c r="H7">
        <f>SUMIFS(C2:C11,B2:B11,"Accessories",E2:E11,"&gt;20")</f>
        <v>400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5" zoomScaleNormal="145" workbookViewId="0">
      <selection activeCell="H7" sqref="H7"/>
    </sheetView>
  </sheetViews>
  <sheetFormatPr defaultRowHeight="15"/>
  <cols>
    <col min="7" max="7" width="2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52</v>
      </c>
      <c r="H2">
        <f>COUNTIFS(C2:C11,"&gt;150",D2:D11,"&lt;15")</f>
        <v>2</v>
      </c>
    </row>
    <row r="3" spans="1:8" ht="30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53</v>
      </c>
      <c r="H3">
        <f>COUNTIFS(D2:D11,"&gt;10",E2:E11,"&gt;20")</f>
        <v>3</v>
      </c>
    </row>
    <row r="4" spans="1:8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54</v>
      </c>
      <c r="H5">
        <f>COUNTIFS(C2:C11,"&gt;200",E2:E11,"&gt;21")</f>
        <v>0</v>
      </c>
    </row>
    <row r="6" spans="1:8" ht="30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55</v>
      </c>
      <c r="H6">
        <f>COUNTIFS(D2:D11,"&gt;10",E2:E11,"&lt;21")</f>
        <v>4</v>
      </c>
    </row>
    <row r="7" spans="1:8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zoomScale="170" zoomScaleNormal="170" workbookViewId="0">
      <selection activeCell="D17" sqref="D17"/>
    </sheetView>
  </sheetViews>
  <sheetFormatPr defaultRowHeight="15"/>
  <cols>
    <col min="1" max="1" width="12.28515625" customWidth="1"/>
    <col min="2" max="2" width="11.28515625" customWidth="1"/>
    <col min="3" max="3" width="18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CONCATENATE(A2,"-",B2)</f>
        <v>A-Electronics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CONCATENATE(A3,"-",B3)</f>
        <v>B-Accessories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C-Accessories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D-Electronics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E-Accessories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F-Electronics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G-Furniture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H-Furniture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I-Electronics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J-Electronics</v>
      </c>
    </row>
    <row r="15" spans="1:6">
      <c r="A15" s="2" t="s">
        <v>56</v>
      </c>
      <c r="B15" s="2" t="s">
        <v>57</v>
      </c>
      <c r="C15" s="2" t="s">
        <v>68</v>
      </c>
    </row>
    <row r="16" spans="1:6">
      <c r="A16" t="s">
        <v>58</v>
      </c>
      <c r="B16" t="s">
        <v>63</v>
      </c>
      <c r="C16" t="str">
        <f>CONCATENATE(A16," ",B16)</f>
        <v>John Smith</v>
      </c>
    </row>
    <row r="17" spans="1:3">
      <c r="A17" t="s">
        <v>59</v>
      </c>
      <c r="B17" t="s">
        <v>64</v>
      </c>
      <c r="C17" t="str">
        <f t="shared" ref="C17:C20" si="1">CONCATENATE(A17," ",B17)</f>
        <v>Ashley Margaret</v>
      </c>
    </row>
    <row r="18" spans="1:3">
      <c r="A18" t="s">
        <v>60</v>
      </c>
      <c r="B18" t="s">
        <v>65</v>
      </c>
      <c r="C18" t="str">
        <f t="shared" si="1"/>
        <v>Sarah Zizo</v>
      </c>
    </row>
    <row r="19" spans="1:3">
      <c r="A19" t="s">
        <v>61</v>
      </c>
      <c r="B19" t="s">
        <v>66</v>
      </c>
      <c r="C19" t="str">
        <f t="shared" si="1"/>
        <v>Dominic Smile</v>
      </c>
    </row>
    <row r="20" spans="1:3">
      <c r="A20" t="s">
        <v>62</v>
      </c>
      <c r="B20" t="s">
        <v>67</v>
      </c>
      <c r="C20" t="str">
        <f t="shared" si="1"/>
        <v>Joseph Duel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1" sqref="B21"/>
    </sheetView>
  </sheetViews>
  <sheetFormatPr defaultRowHeight="15"/>
  <cols>
    <col min="1" max="1" width="31.7109375" style="8" customWidth="1"/>
    <col min="2" max="2" width="13.28515625" customWidth="1"/>
  </cols>
  <sheetData>
    <row r="1" spans="1:8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>
      <c r="A2" s="8" t="s">
        <v>5</v>
      </c>
      <c r="B2" t="s">
        <v>6</v>
      </c>
      <c r="C2">
        <v>100</v>
      </c>
      <c r="D2">
        <v>5</v>
      </c>
      <c r="E2">
        <v>20</v>
      </c>
      <c r="F2" t="str">
        <f>LEFT(B2,3)</f>
        <v>Ele</v>
      </c>
      <c r="G2" t="str">
        <f>RIGHT(B2,3)</f>
        <v>ics</v>
      </c>
      <c r="H2" t="str">
        <f>MID(B2,3,6)</f>
        <v>ectron</v>
      </c>
    </row>
    <row r="3" spans="1:8">
      <c r="A3" s="8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LEFT(B3,3)</f>
        <v>Acc</v>
      </c>
      <c r="G3" t="str">
        <f t="shared" ref="G3:G11" si="1">RIGHT(B3,3)</f>
        <v>ies</v>
      </c>
      <c r="H3" t="str">
        <f>MID(B3,3,5)</f>
        <v>cesso</v>
      </c>
    </row>
    <row r="4" spans="1:8">
      <c r="A4" s="8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Acc</v>
      </c>
      <c r="G4" t="str">
        <f t="shared" si="1"/>
        <v>ies</v>
      </c>
      <c r="H4" t="str">
        <f>MID(B4,3,5)</f>
        <v>cesso</v>
      </c>
    </row>
    <row r="5" spans="1:8">
      <c r="A5" s="8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Ele</v>
      </c>
      <c r="G5" t="str">
        <f t="shared" si="1"/>
        <v>ics</v>
      </c>
      <c r="H5" t="str">
        <f>MID(B5,3,6)</f>
        <v>ectron</v>
      </c>
    </row>
    <row r="6" spans="1:8">
      <c r="A6" s="8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Acc</v>
      </c>
      <c r="G6" t="str">
        <f t="shared" si="1"/>
        <v>ies</v>
      </c>
      <c r="H6" t="str">
        <f>MID(B6,3,5)</f>
        <v>cesso</v>
      </c>
    </row>
    <row r="7" spans="1:8">
      <c r="A7" s="8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Ele</v>
      </c>
      <c r="G7" t="str">
        <f t="shared" si="1"/>
        <v>ics</v>
      </c>
      <c r="H7" t="str">
        <f>MID(B7,3,6)</f>
        <v>ectron</v>
      </c>
    </row>
    <row r="8" spans="1:8">
      <c r="A8" s="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Fur</v>
      </c>
      <c r="G8" t="str">
        <f t="shared" si="1"/>
        <v>ure</v>
      </c>
      <c r="H8" t="str">
        <f>MID(B8,2,5)</f>
        <v>urnit</v>
      </c>
    </row>
    <row r="9" spans="1:8">
      <c r="A9" s="8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Fur</v>
      </c>
      <c r="G9" t="str">
        <f t="shared" si="1"/>
        <v>ure</v>
      </c>
      <c r="H9" t="str">
        <f>MID(B9,2,5)</f>
        <v>urnit</v>
      </c>
    </row>
    <row r="10" spans="1:8">
      <c r="A10" s="8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Ele</v>
      </c>
      <c r="G10" t="str">
        <f t="shared" si="1"/>
        <v>ics</v>
      </c>
      <c r="H10" t="str">
        <f>MID(B10,3,6)</f>
        <v>ectron</v>
      </c>
    </row>
    <row r="11" spans="1:8">
      <c r="A11" s="8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Ele</v>
      </c>
      <c r="G11" t="str">
        <f t="shared" si="1"/>
        <v>ics</v>
      </c>
      <c r="H11" t="str">
        <f>MID(B11,3,6)</f>
        <v>ectron</v>
      </c>
    </row>
    <row r="15" spans="1:8">
      <c r="A15" s="9"/>
      <c r="B15" s="9"/>
      <c r="C15" s="9"/>
    </row>
    <row r="16" spans="1:8">
      <c r="A16" s="11" t="s">
        <v>69</v>
      </c>
      <c r="B16" s="11" t="s">
        <v>70</v>
      </c>
      <c r="C16" s="9" t="str">
        <f>MID(A16,11,5)</f>
        <v/>
      </c>
    </row>
    <row r="17" spans="1:3">
      <c r="A17" s="10" t="s">
        <v>71</v>
      </c>
      <c r="B17" s="9" t="str">
        <f>MID(A17,6,4)</f>
        <v>AreL</v>
      </c>
      <c r="C17" s="9"/>
    </row>
    <row r="18" spans="1:3">
      <c r="A18" s="10" t="s">
        <v>72</v>
      </c>
      <c r="B18" s="9" t="str">
        <f>MID(A18,6,2)</f>
        <v>UN</v>
      </c>
      <c r="C18" s="9"/>
    </row>
    <row r="19" spans="1:3">
      <c r="A19" s="10" t="s">
        <v>73</v>
      </c>
      <c r="B19" s="9" t="str">
        <f>MID(A19,6,5)</f>
        <v>UNCHR</v>
      </c>
      <c r="C19" s="9"/>
    </row>
    <row r="20" spans="1:3">
      <c r="A20" s="10" t="s">
        <v>74</v>
      </c>
      <c r="B20" s="9" t="str">
        <f>MID(A20,16,4)</f>
        <v>ICTA</v>
      </c>
      <c r="C20" s="9"/>
    </row>
    <row r="21" spans="1:3">
      <c r="A21" s="9"/>
      <c r="B21" s="9"/>
      <c r="C21" s="9"/>
    </row>
    <row r="22" spans="1:3">
      <c r="A22" s="9"/>
      <c r="B22" s="9"/>
      <c r="C22" s="9"/>
    </row>
    <row r="23" spans="1:3">
      <c r="A23" s="9"/>
      <c r="B23" s="9"/>
      <c r="C23" s="9"/>
    </row>
    <row r="24" spans="1:3">
      <c r="A24" s="9"/>
      <c r="B24" s="9"/>
      <c r="C24" s="9"/>
    </row>
  </sheetData>
  <hyperlinks>
    <hyperlink ref="A17" r:id="rId1"/>
    <hyperlink ref="A18" r:id="rId2"/>
    <hyperlink ref="A19" r:id="rId3"/>
    <hyperlink ref="A20" r:id="rId4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3" sqref="G13"/>
    </sheetView>
  </sheetViews>
  <sheetFormatPr defaultRowHeight="15"/>
  <cols>
    <col min="2" max="2" width="26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f>LEN(B2)</f>
        <v>11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1" si="0">LEN(B3)</f>
        <v>11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11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11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11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9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9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11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11</v>
      </c>
    </row>
    <row r="16" spans="1:6">
      <c r="B16" t="s">
        <v>76</v>
      </c>
      <c r="F16">
        <f>LEN(B16)</f>
        <v>26</v>
      </c>
    </row>
    <row r="17" spans="2:6">
      <c r="B17" t="s">
        <v>75</v>
      </c>
      <c r="F17">
        <f>LEN(B17)</f>
        <v>24</v>
      </c>
    </row>
  </sheetData>
  <autoFilter ref="B1:B17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1" zoomScaleNormal="141" workbookViewId="0">
      <selection activeCell="C2" sqref="C2"/>
    </sheetView>
  </sheetViews>
  <sheetFormatPr defaultRowHeight="15"/>
  <cols>
    <col min="1" max="1" width="16.7109375" customWidth="1"/>
    <col min="3" max="3" width="12.42578125" customWidth="1"/>
    <col min="4" max="4" width="12" customWidth="1"/>
  </cols>
  <sheetData>
    <row r="1" spans="1:6">
      <c r="A1" s="1" t="s">
        <v>77</v>
      </c>
      <c r="B1" s="1" t="s">
        <v>84</v>
      </c>
      <c r="C1" s="1" t="s">
        <v>86</v>
      </c>
      <c r="D1" s="1" t="s">
        <v>85</v>
      </c>
      <c r="E1" s="1"/>
      <c r="F1" s="1"/>
    </row>
    <row r="2" spans="1:6">
      <c r="A2" t="s">
        <v>78</v>
      </c>
      <c r="B2">
        <f>LEN(A2)</f>
        <v>14</v>
      </c>
      <c r="C2" t="str">
        <f>TRIM(A2)</f>
        <v>United States</v>
      </c>
      <c r="D2">
        <f>LEN(C2)</f>
        <v>13</v>
      </c>
    </row>
    <row r="3" spans="1:6">
      <c r="A3" t="s">
        <v>79</v>
      </c>
      <c r="B3">
        <f t="shared" ref="B3:B7" si="0">LEN(A3)</f>
        <v>6</v>
      </c>
      <c r="C3" t="str">
        <f t="shared" ref="C3:C7" si="1">TRIM(A3)</f>
        <v>Kenya</v>
      </c>
      <c r="D3">
        <f t="shared" ref="D3:D7" si="2">LEN(C3)</f>
        <v>5</v>
      </c>
    </row>
    <row r="4" spans="1:6">
      <c r="A4" t="s">
        <v>80</v>
      </c>
      <c r="B4">
        <f t="shared" si="0"/>
        <v>11</v>
      </c>
      <c r="C4" t="str">
        <f t="shared" si="1"/>
        <v>Uganda</v>
      </c>
      <c r="D4">
        <f t="shared" si="2"/>
        <v>6</v>
      </c>
    </row>
    <row r="5" spans="1:6">
      <c r="A5" t="s">
        <v>81</v>
      </c>
      <c r="B5">
        <f t="shared" si="0"/>
        <v>5</v>
      </c>
      <c r="C5" t="str">
        <f t="shared" si="1"/>
        <v>USA</v>
      </c>
      <c r="D5">
        <f t="shared" si="2"/>
        <v>3</v>
      </c>
    </row>
    <row r="6" spans="1:6">
      <c r="A6" t="s">
        <v>82</v>
      </c>
      <c r="B6">
        <f t="shared" si="0"/>
        <v>11</v>
      </c>
      <c r="C6" t="str">
        <f t="shared" si="1"/>
        <v>Rwanda</v>
      </c>
      <c r="D6">
        <f t="shared" si="2"/>
        <v>6</v>
      </c>
    </row>
    <row r="7" spans="1:6">
      <c r="A7" t="s">
        <v>83</v>
      </c>
      <c r="B7">
        <f t="shared" si="0"/>
        <v>12</v>
      </c>
      <c r="C7" t="str">
        <f t="shared" si="1"/>
        <v>Somalia</v>
      </c>
      <c r="D7">
        <f t="shared" si="2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21" zoomScale="194" zoomScaleNormal="194" workbookViewId="0">
      <selection activeCell="G29" sqref="G29"/>
    </sheetView>
  </sheetViews>
  <sheetFormatPr defaultRowHeight="15"/>
  <cols>
    <col min="6" max="6" width="23.7109375" customWidth="1"/>
    <col min="7" max="7" width="13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5" t="s">
        <v>91</v>
      </c>
    </row>
    <row r="2" spans="1:7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45699</v>
      </c>
      <c r="G2" s="13">
        <f ca="1">NOW()</f>
        <v>45699.186061574073</v>
      </c>
    </row>
    <row r="3" spans="1:7">
      <c r="A3" t="s">
        <v>7</v>
      </c>
      <c r="B3" t="s">
        <v>8</v>
      </c>
      <c r="C3">
        <v>200</v>
      </c>
      <c r="D3">
        <v>10</v>
      </c>
      <c r="E3">
        <v>20</v>
      </c>
      <c r="F3" s="12">
        <f t="shared" ref="F3:F11" ca="1" si="0">TODAY()</f>
        <v>45699</v>
      </c>
      <c r="G3" s="13">
        <f t="shared" ref="G3:G11" ca="1" si="1">NOW()</f>
        <v>45699.186061574073</v>
      </c>
    </row>
    <row r="4" spans="1:7">
      <c r="A4" t="s">
        <v>9</v>
      </c>
      <c r="B4" t="s">
        <v>8</v>
      </c>
      <c r="C4">
        <v>150</v>
      </c>
      <c r="D4">
        <v>7</v>
      </c>
      <c r="E4">
        <v>21</v>
      </c>
      <c r="F4" s="12">
        <f t="shared" ca="1" si="0"/>
        <v>45699</v>
      </c>
      <c r="G4" s="13">
        <f t="shared" ca="1" si="1"/>
        <v>45699.186061574073</v>
      </c>
    </row>
    <row r="5" spans="1:7">
      <c r="A5" t="s">
        <v>10</v>
      </c>
      <c r="B5" t="s">
        <v>6</v>
      </c>
      <c r="C5">
        <v>300</v>
      </c>
      <c r="D5">
        <v>15</v>
      </c>
      <c r="E5">
        <v>20</v>
      </c>
      <c r="F5" s="12">
        <f t="shared" ca="1" si="0"/>
        <v>45699</v>
      </c>
      <c r="G5" s="13">
        <f t="shared" ca="1" si="1"/>
        <v>45699.186061574073</v>
      </c>
    </row>
    <row r="6" spans="1:7">
      <c r="A6" t="s">
        <v>11</v>
      </c>
      <c r="B6" t="s">
        <v>8</v>
      </c>
      <c r="C6">
        <v>250</v>
      </c>
      <c r="D6">
        <v>12</v>
      </c>
      <c r="E6">
        <v>21</v>
      </c>
      <c r="F6" s="12">
        <f t="shared" ca="1" si="0"/>
        <v>45699</v>
      </c>
      <c r="G6" s="13">
        <f t="shared" ca="1" si="1"/>
        <v>45699.186061574073</v>
      </c>
    </row>
    <row r="7" spans="1:7">
      <c r="A7" t="s">
        <v>12</v>
      </c>
      <c r="B7" t="s">
        <v>6</v>
      </c>
      <c r="C7">
        <v>400</v>
      </c>
      <c r="D7">
        <v>20</v>
      </c>
      <c r="E7">
        <v>20</v>
      </c>
      <c r="F7" s="12">
        <f t="shared" ca="1" si="0"/>
        <v>45699</v>
      </c>
      <c r="G7" s="13">
        <f t="shared" ca="1" si="1"/>
        <v>45699.186061574073</v>
      </c>
    </row>
    <row r="8" spans="1:7">
      <c r="A8" t="s">
        <v>13</v>
      </c>
      <c r="B8" t="s">
        <v>14</v>
      </c>
      <c r="C8">
        <v>350</v>
      </c>
      <c r="D8">
        <v>17</v>
      </c>
      <c r="E8">
        <v>21</v>
      </c>
      <c r="F8" s="12">
        <f t="shared" ca="1" si="0"/>
        <v>45699</v>
      </c>
      <c r="G8" s="13">
        <f t="shared" ca="1" si="1"/>
        <v>45699.186061574073</v>
      </c>
    </row>
    <row r="9" spans="1:7">
      <c r="A9" t="s">
        <v>15</v>
      </c>
      <c r="B9" t="s">
        <v>14</v>
      </c>
      <c r="C9">
        <v>500</v>
      </c>
      <c r="D9">
        <v>25</v>
      </c>
      <c r="E9">
        <v>20</v>
      </c>
      <c r="F9" s="12">
        <f t="shared" ca="1" si="0"/>
        <v>45699</v>
      </c>
      <c r="G9" s="13">
        <f t="shared" ca="1" si="1"/>
        <v>45699.186061574073</v>
      </c>
    </row>
    <row r="10" spans="1:7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f t="shared" ca="1" si="0"/>
        <v>45699</v>
      </c>
      <c r="G10" s="13">
        <f t="shared" ca="1" si="1"/>
        <v>45699.186061574073</v>
      </c>
    </row>
    <row r="11" spans="1:7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f t="shared" ca="1" si="0"/>
        <v>45699</v>
      </c>
      <c r="G11" s="13">
        <f t="shared" ca="1" si="1"/>
        <v>45699.186061574073</v>
      </c>
    </row>
    <row r="27" spans="6:7">
      <c r="F27" s="12">
        <f ca="1">TODAY()</f>
        <v>45699</v>
      </c>
      <c r="G27" s="12">
        <f ca="1">TODAY()</f>
        <v>45699</v>
      </c>
    </row>
    <row r="28" spans="6:7">
      <c r="F28" s="13">
        <f ca="1">NOW()</f>
        <v>45699.186061574073</v>
      </c>
      <c r="G28" s="13">
        <f ca="1">NOW()</f>
        <v>45699.186061574073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3" zoomScale="205" zoomScaleNormal="205" workbookViewId="0">
      <selection activeCell="E20" sqref="E20"/>
    </sheetView>
  </sheetViews>
  <sheetFormatPr defaultRowHeight="15"/>
  <cols>
    <col min="1" max="1" width="11.5703125" customWidth="1"/>
    <col min="2" max="2" width="11.85546875" customWidth="1"/>
    <col min="6" max="6" width="11.42578125" style="12" customWidth="1"/>
    <col min="7" max="7" width="16" style="12" customWidth="1"/>
    <col min="9" max="9" width="15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25</v>
      </c>
      <c r="G1" s="14" t="s">
        <v>26</v>
      </c>
      <c r="H1" s="1" t="s">
        <v>27</v>
      </c>
      <c r="I1" s="15" t="s">
        <v>92</v>
      </c>
      <c r="J1" s="15" t="s">
        <v>93</v>
      </c>
    </row>
    <row r="2" spans="1:10">
      <c r="A2" t="s">
        <v>5</v>
      </c>
      <c r="B2" t="s">
        <v>6</v>
      </c>
      <c r="C2">
        <v>100</v>
      </c>
      <c r="D2">
        <v>5</v>
      </c>
      <c r="E2">
        <v>20</v>
      </c>
      <c r="F2" s="12">
        <v>44957</v>
      </c>
      <c r="G2" s="12">
        <f ca="1">TODAY()</f>
        <v>45699</v>
      </c>
      <c r="H2">
        <f ca="1">DATEDIF(F2,G2,"D")</f>
        <v>742</v>
      </c>
      <c r="I2">
        <f ca="1">DATEDIF(F2,G2,"M")</f>
        <v>24</v>
      </c>
      <c r="J2">
        <f ca="1">DATEDIF(F2,G2,"Y")</f>
        <v>2</v>
      </c>
    </row>
    <row r="3" spans="1:10">
      <c r="A3" t="s">
        <v>7</v>
      </c>
      <c r="B3" t="s">
        <v>8</v>
      </c>
      <c r="C3">
        <v>200</v>
      </c>
      <c r="D3">
        <v>10</v>
      </c>
      <c r="E3">
        <v>20</v>
      </c>
      <c r="F3" s="12">
        <v>44985</v>
      </c>
      <c r="G3" s="12">
        <f t="shared" ref="G3:G11" ca="1" si="0">TODAY()</f>
        <v>45699</v>
      </c>
      <c r="H3">
        <f t="shared" ref="H3:H11" ca="1" si="1">DATEDIF(F3,G3,"D")</f>
        <v>714</v>
      </c>
      <c r="I3">
        <f t="shared" ref="I3:I11" ca="1" si="2">DATEDIF(F3,G3,"M")</f>
        <v>23</v>
      </c>
      <c r="J3">
        <f t="shared" ref="J3:J11" ca="1" si="3">DATEDIF(F3,G3,"Y")</f>
        <v>1</v>
      </c>
    </row>
    <row r="4" spans="1:10">
      <c r="A4" t="s">
        <v>9</v>
      </c>
      <c r="B4" t="s">
        <v>8</v>
      </c>
      <c r="C4">
        <v>150</v>
      </c>
      <c r="D4">
        <v>7</v>
      </c>
      <c r="E4">
        <v>21</v>
      </c>
      <c r="F4" s="12">
        <v>45016</v>
      </c>
      <c r="G4" s="12">
        <f t="shared" ca="1" si="0"/>
        <v>45699</v>
      </c>
      <c r="H4">
        <f t="shared" ca="1" si="1"/>
        <v>683</v>
      </c>
      <c r="I4">
        <f t="shared" ca="1" si="2"/>
        <v>22</v>
      </c>
      <c r="J4">
        <f t="shared" ca="1" si="3"/>
        <v>1</v>
      </c>
    </row>
    <row r="5" spans="1:10">
      <c r="A5" t="s">
        <v>10</v>
      </c>
      <c r="B5" t="s">
        <v>6</v>
      </c>
      <c r="C5">
        <v>300</v>
      </c>
      <c r="D5">
        <v>15</v>
      </c>
      <c r="E5">
        <v>20</v>
      </c>
      <c r="F5" s="12">
        <v>45046</v>
      </c>
      <c r="G5" s="12">
        <f t="shared" ca="1" si="0"/>
        <v>45699</v>
      </c>
      <c r="H5">
        <f t="shared" ca="1" si="1"/>
        <v>653</v>
      </c>
      <c r="I5">
        <f t="shared" ca="1" si="2"/>
        <v>21</v>
      </c>
      <c r="J5">
        <f t="shared" ca="1" si="3"/>
        <v>1</v>
      </c>
    </row>
    <row r="6" spans="1:10">
      <c r="A6" t="s">
        <v>11</v>
      </c>
      <c r="B6" t="s">
        <v>8</v>
      </c>
      <c r="C6">
        <v>250</v>
      </c>
      <c r="D6">
        <v>12</v>
      </c>
      <c r="E6">
        <v>21</v>
      </c>
      <c r="F6" s="12">
        <v>45077</v>
      </c>
      <c r="G6" s="12">
        <f t="shared" ca="1" si="0"/>
        <v>45699</v>
      </c>
      <c r="H6">
        <f t="shared" ca="1" si="1"/>
        <v>622</v>
      </c>
      <c r="I6">
        <f t="shared" ca="1" si="2"/>
        <v>20</v>
      </c>
      <c r="J6">
        <f t="shared" ca="1" si="3"/>
        <v>1</v>
      </c>
    </row>
    <row r="7" spans="1:10">
      <c r="A7" t="s">
        <v>12</v>
      </c>
      <c r="B7" t="s">
        <v>6</v>
      </c>
      <c r="C7">
        <v>400</v>
      </c>
      <c r="D7">
        <v>20</v>
      </c>
      <c r="E7">
        <v>20</v>
      </c>
      <c r="F7" s="12">
        <v>45107</v>
      </c>
      <c r="G7" s="12">
        <f t="shared" ca="1" si="0"/>
        <v>45699</v>
      </c>
      <c r="H7">
        <f t="shared" ca="1" si="1"/>
        <v>592</v>
      </c>
      <c r="I7">
        <f t="shared" ca="1" si="2"/>
        <v>19</v>
      </c>
      <c r="J7">
        <f t="shared" ca="1" si="3"/>
        <v>1</v>
      </c>
    </row>
    <row r="8" spans="1:10">
      <c r="A8" t="s">
        <v>13</v>
      </c>
      <c r="B8" t="s">
        <v>14</v>
      </c>
      <c r="C8">
        <v>350</v>
      </c>
      <c r="D8">
        <v>17</v>
      </c>
      <c r="E8">
        <v>21</v>
      </c>
      <c r="F8" s="12">
        <v>45138</v>
      </c>
      <c r="G8" s="12">
        <f t="shared" ca="1" si="0"/>
        <v>45699</v>
      </c>
      <c r="H8">
        <f t="shared" ca="1" si="1"/>
        <v>561</v>
      </c>
      <c r="I8">
        <f t="shared" ca="1" si="2"/>
        <v>18</v>
      </c>
      <c r="J8">
        <f t="shared" ca="1" si="3"/>
        <v>1</v>
      </c>
    </row>
    <row r="9" spans="1:10">
      <c r="A9" t="s">
        <v>15</v>
      </c>
      <c r="B9" t="s">
        <v>14</v>
      </c>
      <c r="C9">
        <v>500</v>
      </c>
      <c r="D9">
        <v>25</v>
      </c>
      <c r="E9">
        <v>20</v>
      </c>
      <c r="F9" s="12">
        <v>45169</v>
      </c>
      <c r="G9" s="12">
        <f t="shared" ca="1" si="0"/>
        <v>45699</v>
      </c>
      <c r="H9">
        <f t="shared" ca="1" si="1"/>
        <v>530</v>
      </c>
      <c r="I9">
        <f t="shared" ca="1" si="2"/>
        <v>17</v>
      </c>
      <c r="J9">
        <f t="shared" ca="1" si="3"/>
        <v>1</v>
      </c>
    </row>
    <row r="10" spans="1:10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v>45199</v>
      </c>
      <c r="G10" s="12">
        <f t="shared" ca="1" si="0"/>
        <v>45699</v>
      </c>
      <c r="H10">
        <f t="shared" ca="1" si="1"/>
        <v>500</v>
      </c>
      <c r="I10">
        <f t="shared" ca="1" si="2"/>
        <v>16</v>
      </c>
      <c r="J10">
        <f t="shared" ca="1" si="3"/>
        <v>1</v>
      </c>
    </row>
    <row r="11" spans="1:10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v>45230</v>
      </c>
      <c r="G11" s="12">
        <f t="shared" ca="1" si="0"/>
        <v>45699</v>
      </c>
      <c r="H11">
        <f t="shared" ca="1" si="1"/>
        <v>469</v>
      </c>
      <c r="I11">
        <f t="shared" ca="1" si="2"/>
        <v>15</v>
      </c>
      <c r="J11">
        <f t="shared" ca="1" si="3"/>
        <v>1</v>
      </c>
    </row>
    <row r="18" spans="1:5">
      <c r="A18" t="s">
        <v>87</v>
      </c>
      <c r="B18" t="s">
        <v>26</v>
      </c>
      <c r="C18" t="s">
        <v>88</v>
      </c>
      <c r="D18" t="s">
        <v>89</v>
      </c>
      <c r="E18" t="s">
        <v>90</v>
      </c>
    </row>
    <row r="19" spans="1:5">
      <c r="A19" s="12">
        <v>44940</v>
      </c>
      <c r="B19" s="12">
        <f ca="1">TODAY()</f>
        <v>45699</v>
      </c>
      <c r="C19">
        <f ca="1">DATEDIF(A19,B19,"D")</f>
        <v>759</v>
      </c>
      <c r="D19">
        <f ca="1">DATEDIF(A19,B19,"M")</f>
        <v>24</v>
      </c>
      <c r="E19">
        <f ca="1">DATEDIF(A19,B19,"Y")</f>
        <v>2</v>
      </c>
    </row>
  </sheetData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E12" sqref="E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 t="s">
        <v>29</v>
      </c>
      <c r="B12" s="2"/>
      <c r="C12" s="2">
        <f>AVERAGE(C2:C11)</f>
        <v>330</v>
      </c>
      <c r="D12" s="2">
        <f>AVERAGE(D2:D11)</f>
        <v>16.3</v>
      </c>
      <c r="E12" s="2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A2" sqref="A2:A11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COUNT(A2:A11)</f>
        <v>0</v>
      </c>
      <c r="B12" s="2">
        <f>COUNT(B2:B11)</f>
        <v>0</v>
      </c>
      <c r="C12" s="2">
        <f t="shared" ref="C12:E12" si="0">COUNT(C2:C11)</f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9" zoomScaleNormal="189" workbookViewId="0">
      <selection activeCell="B6" sqref="B6"/>
    </sheetView>
  </sheetViews>
  <sheetFormatPr defaultRowHeight="15"/>
  <cols>
    <col min="2" max="2" width="11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A12" s="2">
        <f>COUNTA(A2:A11)</f>
        <v>10</v>
      </c>
      <c r="B12" s="2">
        <f t="shared" ref="B12:E12" si="0">COUNTA(B2:B11)</f>
        <v>10</v>
      </c>
      <c r="C12" s="2">
        <f t="shared" si="0"/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zoomScale="210" zoomScaleNormal="210" workbookViewId="0">
      <selection activeCell="C7" sqref="C7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>
      <c r="A4" t="s">
        <v>9</v>
      </c>
      <c r="C4">
        <v>150</v>
      </c>
      <c r="D4">
        <v>7</v>
      </c>
      <c r="E4">
        <v>21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>
      <c r="A6" t="s">
        <v>11</v>
      </c>
      <c r="B6" t="s">
        <v>8</v>
      </c>
      <c r="C6">
        <v>250</v>
      </c>
      <c r="E6">
        <v>21</v>
      </c>
    </row>
    <row r="7" spans="1:6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>
      <c r="A8" t="s">
        <v>13</v>
      </c>
      <c r="C8">
        <v>350</v>
      </c>
      <c r="D8">
        <v>17</v>
      </c>
      <c r="E8">
        <v>21</v>
      </c>
      <c r="F8">
        <v>100</v>
      </c>
    </row>
    <row r="9" spans="1:6">
      <c r="A9" t="s">
        <v>15</v>
      </c>
      <c r="B9" t="s">
        <v>14</v>
      </c>
      <c r="D9">
        <v>25</v>
      </c>
      <c r="E9">
        <v>20</v>
      </c>
    </row>
    <row r="10" spans="1:6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>
      <c r="A12" s="2">
        <f>COUNTBLANK(A2:A11)</f>
        <v>0</v>
      </c>
      <c r="B12" s="2">
        <f>COUNTBLANK(B2:B11)</f>
        <v>3</v>
      </c>
      <c r="C12" s="2">
        <f t="shared" ref="C12:F12" si="0">COUNTBLANK(C2:C11)</f>
        <v>2</v>
      </c>
      <c r="D12" s="2">
        <f t="shared" si="0"/>
        <v>1</v>
      </c>
      <c r="E12" s="2">
        <f t="shared" si="0"/>
        <v>0</v>
      </c>
      <c r="F12" s="2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1" zoomScale="190" zoomScaleNormal="190" workbookViewId="0">
      <selection activeCell="C12" sqref="C1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MIN(C2:C11)</f>
        <v>100</v>
      </c>
      <c r="D12" s="2">
        <f t="shared" ref="D12:E12" si="0">MIN(D2:D11)</f>
        <v>5</v>
      </c>
      <c r="E12" s="2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2" zoomScale="180" zoomScaleNormal="180" workbookViewId="0">
      <selection activeCell="C12" sqref="C12"/>
    </sheetView>
  </sheetViews>
  <sheetFormatPr defaultRowHeight="15"/>
  <cols>
    <col min="2" max="2" width="13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>
      <c r="C12" s="2">
        <f>MAX(C2:C11)</f>
        <v>750</v>
      </c>
      <c r="D12" s="2">
        <f t="shared" ref="D12:E12" si="0">MAX(D2:D11)</f>
        <v>56</v>
      </c>
      <c r="E12" s="2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4" zoomScaleNormal="174" workbookViewId="0">
      <selection activeCell="F2" sqref="F2"/>
    </sheetView>
  </sheetViews>
  <sheetFormatPr defaultRowHeight="15"/>
  <cols>
    <col min="2" max="2" width="10.5703125" customWidth="1"/>
    <col min="6" max="6" width="1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</v>
      </c>
    </row>
    <row r="2" spans="1:6">
      <c r="A2" t="s">
        <v>5</v>
      </c>
      <c r="B2" t="s">
        <v>6</v>
      </c>
      <c r="C2">
        <v>100</v>
      </c>
      <c r="D2">
        <v>5</v>
      </c>
      <c r="E2">
        <v>20</v>
      </c>
      <c r="F2" t="str">
        <f>IF(C2&gt;200,"High Sales", "Low Sales")</f>
        <v>Low Sales</v>
      </c>
    </row>
    <row r="3" spans="1:6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IF(C3&gt;200,"High Sales", "Low Sales")</f>
        <v>Low Sales</v>
      </c>
    </row>
    <row r="4" spans="1:6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Low Sales</v>
      </c>
    </row>
    <row r="5" spans="1:6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High Sales</v>
      </c>
    </row>
    <row r="6" spans="1:6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High Sales</v>
      </c>
    </row>
    <row r="7" spans="1:6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High Sales</v>
      </c>
    </row>
    <row r="8" spans="1:6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High Sales</v>
      </c>
    </row>
    <row r="9" spans="1:6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High Sales</v>
      </c>
    </row>
    <row r="10" spans="1:6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High Sales</v>
      </c>
    </row>
    <row r="11" spans="1:6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High Sales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60" zoomScaleNormal="160" workbookViewId="0">
      <selection activeCell="I3" sqref="I3"/>
    </sheetView>
  </sheetViews>
  <sheetFormatPr defaultRowHeight="15"/>
  <cols>
    <col min="8" max="8" width="30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9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>
      <c r="A3" t="s">
        <v>7</v>
      </c>
      <c r="B3" t="s">
        <v>7</v>
      </c>
      <c r="C3">
        <v>200</v>
      </c>
      <c r="D3">
        <v>10</v>
      </c>
      <c r="E3">
        <v>20</v>
      </c>
      <c r="H3" t="s">
        <v>33</v>
      </c>
      <c r="I3">
        <f>SUMIF(B2:B11,"A",(C2:C11))</f>
        <v>1300</v>
      </c>
    </row>
    <row r="4" spans="1:9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>SUMIF(B2:B11,"B",(D2:D11))</f>
        <v>100</v>
      </c>
    </row>
    <row r="5" spans="1:9">
      <c r="A5" t="s">
        <v>5</v>
      </c>
      <c r="B5" t="s">
        <v>7</v>
      </c>
      <c r="C5">
        <v>300</v>
      </c>
      <c r="D5">
        <v>15</v>
      </c>
      <c r="E5">
        <v>20</v>
      </c>
      <c r="H5" t="s">
        <v>34</v>
      </c>
      <c r="I5">
        <f>SUMIF(B2:B11,"A",(E2:E11))</f>
        <v>104</v>
      </c>
    </row>
    <row r="6" spans="1:9">
      <c r="A6" t="s">
        <v>7</v>
      </c>
      <c r="B6" t="s">
        <v>5</v>
      </c>
      <c r="C6">
        <v>250</v>
      </c>
      <c r="D6">
        <v>12</v>
      </c>
      <c r="E6">
        <v>21</v>
      </c>
      <c r="H6" t="s">
        <v>36</v>
      </c>
      <c r="I6">
        <f>SUMIF(A2:A11,"A",(C2:C11))</f>
        <v>1250</v>
      </c>
    </row>
    <row r="7" spans="1:9">
      <c r="A7" t="s">
        <v>5</v>
      </c>
      <c r="B7" t="s">
        <v>7</v>
      </c>
      <c r="C7">
        <v>400</v>
      </c>
      <c r="D7">
        <v>20</v>
      </c>
      <c r="E7">
        <v>20</v>
      </c>
      <c r="H7" t="s">
        <v>35</v>
      </c>
      <c r="I7">
        <f>SUMIF(A2:A11,"B",(C2:C11))</f>
        <v>1550</v>
      </c>
    </row>
    <row r="8" spans="1:9">
      <c r="A8" t="s">
        <v>9</v>
      </c>
      <c r="B8" t="s">
        <v>5</v>
      </c>
      <c r="C8">
        <v>350</v>
      </c>
      <c r="D8">
        <v>17</v>
      </c>
      <c r="E8">
        <v>21</v>
      </c>
      <c r="H8" t="s">
        <v>37</v>
      </c>
      <c r="I8">
        <f>SUMIF(A2:A11,"C",(C2:C11))</f>
        <v>500</v>
      </c>
    </row>
    <row r="9" spans="1:9">
      <c r="A9" t="s">
        <v>7</v>
      </c>
      <c r="B9" t="s">
        <v>7</v>
      </c>
      <c r="C9">
        <v>500</v>
      </c>
      <c r="D9">
        <v>25</v>
      </c>
      <c r="E9">
        <v>20</v>
      </c>
      <c r="H9" s="2" t="s">
        <v>38</v>
      </c>
      <c r="I9">
        <f>SUMIF(A2:A11,"A",(D2:D11))</f>
        <v>62</v>
      </c>
    </row>
    <row r="10" spans="1:9">
      <c r="A10" t="s">
        <v>5</v>
      </c>
      <c r="B10" t="s">
        <v>5</v>
      </c>
      <c r="C10">
        <v>450</v>
      </c>
      <c r="D10">
        <v>22</v>
      </c>
      <c r="E10">
        <v>21</v>
      </c>
      <c r="H10" s="2" t="s">
        <v>39</v>
      </c>
      <c r="I10">
        <f>SUMIF(A2:A11,"B",(D2:D11))</f>
        <v>77</v>
      </c>
    </row>
    <row r="11" spans="1:9">
      <c r="A11" t="s">
        <v>7</v>
      </c>
      <c r="B11" t="s">
        <v>7</v>
      </c>
      <c r="C11">
        <v>600</v>
      </c>
      <c r="D11">
        <v>30</v>
      </c>
      <c r="E11">
        <v>20</v>
      </c>
      <c r="H11" s="2" t="s">
        <v>40</v>
      </c>
      <c r="I11">
        <f>SUMIF(A2:A11,"C",(D2:D11))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2025-02-05T07:05:21Z</dcterms:created>
  <dcterms:modified xsi:type="dcterms:W3CDTF">2025-02-11T12:28:44Z</dcterms:modified>
</cp:coreProperties>
</file>