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\"/>
    </mc:Choice>
  </mc:AlternateContent>
  <xr:revisionPtr revIDLastSave="0" documentId="13_ncr:1_{60845BC7-1A4A-46FF-BE42-728CC1A1F6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7" r:id="rId1"/>
    <sheet name="25 Bands (44K) (LoSplit)" sheetId="5" r:id="rId2"/>
    <sheet name="31 Bands (44K) (MidSplit)" sheetId="6" r:id="rId3"/>
    <sheet name="48 Bands (44K) (HiSpli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7" i="4" l="1"/>
  <c r="B198" i="4" s="1"/>
  <c r="C196" i="4"/>
  <c r="B196" i="4"/>
  <c r="B158" i="4"/>
  <c r="B159" i="4" s="1"/>
  <c r="C157" i="4"/>
  <c r="B157" i="4"/>
  <c r="B117" i="4"/>
  <c r="B118" i="4" s="1"/>
  <c r="C18" i="5"/>
  <c r="D18" i="5"/>
  <c r="E18" i="5"/>
  <c r="F18" i="5"/>
  <c r="G18" i="5"/>
  <c r="H18" i="5"/>
  <c r="I18" i="5"/>
  <c r="J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G4" i="5"/>
  <c r="G5" i="5" s="1"/>
  <c r="G6" i="5"/>
  <c r="I6" i="5" s="1"/>
  <c r="E7" i="5"/>
  <c r="G7" i="5" s="1"/>
  <c r="I7" i="5" s="1"/>
  <c r="E6" i="5"/>
  <c r="E4" i="5"/>
  <c r="E5" i="5" s="1"/>
  <c r="E13" i="5" s="1"/>
  <c r="C5" i="5"/>
  <c r="E9" i="5"/>
  <c r="G9" i="5" s="1"/>
  <c r="I9" i="5" s="1"/>
  <c r="E8" i="5"/>
  <c r="E15" i="5" s="1"/>
  <c r="F9" i="7"/>
  <c r="B199" i="4" l="1"/>
  <c r="C198" i="4"/>
  <c r="C197" i="4"/>
  <c r="B160" i="4"/>
  <c r="C159" i="4"/>
  <c r="C158" i="4"/>
  <c r="C118" i="4"/>
  <c r="B119" i="4"/>
  <c r="C117" i="4"/>
  <c r="I4" i="5"/>
  <c r="I5" i="5" s="1"/>
  <c r="I13" i="5" s="1"/>
  <c r="E11" i="5"/>
  <c r="G12" i="5"/>
  <c r="G8" i="5"/>
  <c r="G11" i="5" s="1"/>
  <c r="I12" i="5"/>
  <c r="G13" i="5"/>
  <c r="E10" i="5"/>
  <c r="E14" i="5"/>
  <c r="K6" i="4"/>
  <c r="B200" i="4" l="1"/>
  <c r="C199" i="4"/>
  <c r="B161" i="4"/>
  <c r="C160" i="4"/>
  <c r="B120" i="4"/>
  <c r="C119" i="4"/>
  <c r="E12" i="5"/>
  <c r="G15" i="5"/>
  <c r="I8" i="5"/>
  <c r="I11" i="5" s="1"/>
  <c r="G14" i="5"/>
  <c r="G10" i="5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K9" i="6"/>
  <c r="K6" i="6"/>
  <c r="K7" i="6" s="1"/>
  <c r="C11" i="5"/>
  <c r="B5" i="4"/>
  <c r="B201" i="4" l="1"/>
  <c r="C200" i="4"/>
  <c r="C161" i="4"/>
  <c r="B162" i="4"/>
  <c r="C120" i="4"/>
  <c r="B121" i="4"/>
  <c r="I15" i="5"/>
  <c r="I14" i="5"/>
  <c r="I10" i="5"/>
  <c r="C96" i="6"/>
  <c r="B10" i="4"/>
  <c r="C201" i="4" l="1"/>
  <c r="B202" i="4"/>
  <c r="B163" i="4"/>
  <c r="C162" i="4"/>
  <c r="B122" i="4"/>
  <c r="C121" i="4"/>
  <c r="C49" i="6"/>
  <c r="C75" i="6"/>
  <c r="C85" i="6"/>
  <c r="C34" i="6"/>
  <c r="C27" i="6"/>
  <c r="C32" i="6"/>
  <c r="C83" i="6"/>
  <c r="C78" i="6"/>
  <c r="C59" i="6"/>
  <c r="C95" i="6"/>
  <c r="C44" i="6"/>
  <c r="C97" i="6"/>
  <c r="C53" i="6"/>
  <c r="C82" i="6"/>
  <c r="C24" i="6"/>
  <c r="C101" i="6"/>
  <c r="C105" i="6"/>
  <c r="C103" i="6"/>
  <c r="C58" i="6"/>
  <c r="C84" i="6"/>
  <c r="C40" i="6"/>
  <c r="C89" i="6"/>
  <c r="C81" i="6"/>
  <c r="C91" i="6"/>
  <c r="C39" i="6"/>
  <c r="C80" i="6"/>
  <c r="C28" i="6"/>
  <c r="C107" i="6"/>
  <c r="C20" i="6"/>
  <c r="C109" i="6"/>
  <c r="C111" i="6"/>
  <c r="C90" i="6"/>
  <c r="C45" i="6"/>
  <c r="C99" i="6"/>
  <c r="C36" i="6"/>
  <c r="C43" i="6"/>
  <c r="C87" i="6"/>
  <c r="C41" i="6"/>
  <c r="C60" i="6"/>
  <c r="C42" i="6"/>
  <c r="C52" i="6"/>
  <c r="C64" i="6"/>
  <c r="C102" i="6"/>
  <c r="C21" i="6"/>
  <c r="C22" i="6"/>
  <c r="C94" i="6"/>
  <c r="C23" i="6"/>
  <c r="C46" i="6"/>
  <c r="C54" i="6"/>
  <c r="C116" i="6"/>
  <c r="C98" i="6"/>
  <c r="C35" i="6"/>
  <c r="C50" i="6"/>
  <c r="C25" i="6"/>
  <c r="C56" i="6"/>
  <c r="C113" i="6"/>
  <c r="C66" i="6"/>
  <c r="C104" i="6"/>
  <c r="C31" i="6"/>
  <c r="C55" i="6"/>
  <c r="C29" i="6"/>
  <c r="C61" i="6"/>
  <c r="C19" i="6"/>
  <c r="C70" i="6"/>
  <c r="C106" i="6"/>
  <c r="C65" i="6"/>
  <c r="C33" i="6"/>
  <c r="C73" i="6"/>
  <c r="C26" i="6"/>
  <c r="C74" i="6"/>
  <c r="C112" i="6"/>
  <c r="C69" i="6"/>
  <c r="C71" i="6"/>
  <c r="C51" i="6"/>
  <c r="C79" i="6"/>
  <c r="C30" i="6"/>
  <c r="C76" i="6"/>
  <c r="C100" i="6"/>
  <c r="C108" i="6"/>
  <c r="C110" i="6"/>
  <c r="C57" i="6"/>
  <c r="C93" i="6"/>
  <c r="C86" i="6"/>
  <c r="C114" i="6"/>
  <c r="C77" i="6"/>
  <c r="C37" i="6"/>
  <c r="C67" i="6"/>
  <c r="C63" i="6"/>
  <c r="C115" i="6"/>
  <c r="C88" i="6"/>
  <c r="C62" i="6"/>
  <c r="C68" i="6"/>
  <c r="C92" i="6"/>
  <c r="C18" i="6"/>
  <c r="C47" i="6"/>
  <c r="C38" i="6"/>
  <c r="C48" i="6"/>
  <c r="C72" i="6"/>
  <c r="C10" i="5"/>
  <c r="D162" i="4" l="1"/>
  <c r="D201" i="4"/>
  <c r="C202" i="4"/>
  <c r="B203" i="4"/>
  <c r="C163" i="4"/>
  <c r="B164" i="4"/>
  <c r="C122" i="4"/>
  <c r="D122" i="4" s="1"/>
  <c r="B123" i="4"/>
  <c r="B19" i="5"/>
  <c r="C15" i="5"/>
  <c r="C14" i="5"/>
  <c r="C13" i="5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K7" i="4"/>
  <c r="B7" i="4" s="1"/>
  <c r="D196" i="4" l="1"/>
  <c r="D157" i="4"/>
  <c r="D117" i="4"/>
  <c r="D158" i="4"/>
  <c r="F157" i="4" s="1"/>
  <c r="D197" i="4"/>
  <c r="F196" i="4" s="1"/>
  <c r="D159" i="4"/>
  <c r="F158" i="4" s="1"/>
  <c r="D198" i="4"/>
  <c r="F197" i="4" s="1"/>
  <c r="D118" i="4"/>
  <c r="F117" i="4" s="1"/>
  <c r="D119" i="4"/>
  <c r="D160" i="4"/>
  <c r="D199" i="4"/>
  <c r="D161" i="4"/>
  <c r="F160" i="4" s="1"/>
  <c r="D200" i="4"/>
  <c r="F199" i="4" s="1"/>
  <c r="D120" i="4"/>
  <c r="D163" i="4"/>
  <c r="F162" i="4" s="1"/>
  <c r="G162" i="4" s="1"/>
  <c r="D202" i="4"/>
  <c r="F201" i="4" s="1"/>
  <c r="D121" i="4"/>
  <c r="F120" i="4" s="1"/>
  <c r="C203" i="4"/>
  <c r="D203" i="4" s="1"/>
  <c r="F202" i="4" s="1"/>
  <c r="B204" i="4"/>
  <c r="E202" i="4"/>
  <c r="G201" i="4"/>
  <c r="B165" i="4"/>
  <c r="C164" i="4"/>
  <c r="D164" i="4" s="1"/>
  <c r="B124" i="4"/>
  <c r="C123" i="4"/>
  <c r="D123" i="4" s="1"/>
  <c r="F122" i="4" s="1"/>
  <c r="B20" i="5"/>
  <c r="I19" i="5"/>
  <c r="J19" i="5" s="1"/>
  <c r="E19" i="5"/>
  <c r="F19" i="5" s="1"/>
  <c r="G19" i="5"/>
  <c r="H19" i="5" s="1"/>
  <c r="C12" i="5"/>
  <c r="B12" i="4"/>
  <c r="C116" i="4" s="1"/>
  <c r="D116" i="4" s="1"/>
  <c r="E118" i="4" l="1"/>
  <c r="G117" i="4"/>
  <c r="G196" i="4"/>
  <c r="E197" i="4"/>
  <c r="E200" i="4"/>
  <c r="G199" i="4"/>
  <c r="E163" i="4"/>
  <c r="E161" i="4"/>
  <c r="G160" i="4"/>
  <c r="F161" i="4"/>
  <c r="E159" i="4"/>
  <c r="G158" i="4"/>
  <c r="F119" i="4"/>
  <c r="F200" i="4"/>
  <c r="F118" i="4"/>
  <c r="G197" i="4"/>
  <c r="E198" i="4"/>
  <c r="G120" i="4"/>
  <c r="E121" i="4"/>
  <c r="E158" i="4"/>
  <c r="G157" i="4"/>
  <c r="F163" i="4"/>
  <c r="E164" i="4" s="1"/>
  <c r="F198" i="4"/>
  <c r="F159" i="4"/>
  <c r="F121" i="4"/>
  <c r="G202" i="4"/>
  <c r="E203" i="4"/>
  <c r="B205" i="4"/>
  <c r="C204" i="4"/>
  <c r="D204" i="4" s="1"/>
  <c r="F203" i="4" s="1"/>
  <c r="B166" i="4"/>
  <c r="C165" i="4"/>
  <c r="D165" i="4" s="1"/>
  <c r="F164" i="4" s="1"/>
  <c r="C124" i="4"/>
  <c r="D124" i="4" s="1"/>
  <c r="F123" i="4" s="1"/>
  <c r="B125" i="4"/>
  <c r="G122" i="4"/>
  <c r="E123" i="4"/>
  <c r="B21" i="5"/>
  <c r="I20" i="5"/>
  <c r="J20" i="5" s="1"/>
  <c r="E20" i="5"/>
  <c r="F20" i="5" s="1"/>
  <c r="G20" i="5"/>
  <c r="H20" i="5" s="1"/>
  <c r="D20" i="5"/>
  <c r="D19" i="5"/>
  <c r="D21" i="5"/>
  <c r="C25" i="4"/>
  <c r="D25" i="4" s="1"/>
  <c r="C57" i="4"/>
  <c r="D57" i="4" s="1"/>
  <c r="C115" i="4"/>
  <c r="D115" i="4" s="1"/>
  <c r="F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C58" i="4"/>
  <c r="D58" i="4" s="1"/>
  <c r="C69" i="4"/>
  <c r="D69" i="4" s="1"/>
  <c r="C89" i="4"/>
  <c r="D89" i="4" s="1"/>
  <c r="C105" i="4"/>
  <c r="D105" i="4" s="1"/>
  <c r="C46" i="4"/>
  <c r="D46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C70" i="4"/>
  <c r="D70" i="4" s="1"/>
  <c r="C84" i="4"/>
  <c r="D84" i="4" s="1"/>
  <c r="C92" i="4"/>
  <c r="D92" i="4" s="1"/>
  <c r="F91" i="4" s="1"/>
  <c r="C100" i="4"/>
  <c r="D100" i="4" s="1"/>
  <c r="C108" i="4"/>
  <c r="D108" i="4" s="1"/>
  <c r="F116" i="4"/>
  <c r="G159" i="4" l="1"/>
  <c r="E160" i="4"/>
  <c r="G198" i="4"/>
  <c r="E199" i="4"/>
  <c r="G161" i="4"/>
  <c r="E162" i="4"/>
  <c r="G163" i="4"/>
  <c r="G118" i="4"/>
  <c r="E119" i="4"/>
  <c r="G200" i="4"/>
  <c r="E201" i="4"/>
  <c r="E122" i="4"/>
  <c r="G121" i="4"/>
  <c r="E120" i="4"/>
  <c r="G119" i="4"/>
  <c r="E204" i="4"/>
  <c r="G203" i="4"/>
  <c r="B206" i="4"/>
  <c r="C205" i="4"/>
  <c r="D205" i="4" s="1"/>
  <c r="F204" i="4" s="1"/>
  <c r="E165" i="4"/>
  <c r="G164" i="4"/>
  <c r="B167" i="4"/>
  <c r="C166" i="4"/>
  <c r="D166" i="4" s="1"/>
  <c r="F165" i="4" s="1"/>
  <c r="B126" i="4"/>
  <c r="C125" i="4"/>
  <c r="D125" i="4" s="1"/>
  <c r="F124" i="4" s="1"/>
  <c r="G116" i="4"/>
  <c r="E117" i="4"/>
  <c r="E124" i="4"/>
  <c r="G123" i="4"/>
  <c r="B22" i="5"/>
  <c r="I21" i="5"/>
  <c r="J21" i="5" s="1"/>
  <c r="E21" i="5"/>
  <c r="F21" i="5" s="1"/>
  <c r="G21" i="5"/>
  <c r="H21" i="5" s="1"/>
  <c r="F45" i="4"/>
  <c r="E46" i="4" s="1"/>
  <c r="F83" i="4"/>
  <c r="E84" i="4" s="1"/>
  <c r="F103" i="4"/>
  <c r="E104" i="4" s="1"/>
  <c r="F96" i="4"/>
  <c r="E97" i="4" s="1"/>
  <c r="F47" i="4"/>
  <c r="E48" i="4" s="1"/>
  <c r="F37" i="4"/>
  <c r="E38" i="4" s="1"/>
  <c r="F99" i="4"/>
  <c r="E100" i="4" s="1"/>
  <c r="F59" i="4"/>
  <c r="E60" i="4" s="1"/>
  <c r="F88" i="4"/>
  <c r="G88" i="4" s="1"/>
  <c r="F49" i="4"/>
  <c r="G49" i="4" s="1"/>
  <c r="F75" i="4"/>
  <c r="G75" i="4" s="1"/>
  <c r="F110" i="4"/>
  <c r="E111" i="4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F42" i="4"/>
  <c r="G42" i="4" s="1"/>
  <c r="F48" i="4"/>
  <c r="E49" i="4" s="1"/>
  <c r="F85" i="4"/>
  <c r="E86" i="4" s="1"/>
  <c r="F107" i="4"/>
  <c r="E108" i="4" s="1"/>
  <c r="F113" i="4"/>
  <c r="E114" i="4" s="1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F70" i="4"/>
  <c r="E71" i="4" s="1"/>
  <c r="F76" i="4"/>
  <c r="E77" i="4" s="1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E116" i="4"/>
  <c r="G115" i="4"/>
  <c r="E44" i="4"/>
  <c r="G43" i="4"/>
  <c r="G91" i="4"/>
  <c r="E92" i="4"/>
  <c r="G83" i="4" l="1"/>
  <c r="G204" i="4"/>
  <c r="E205" i="4"/>
  <c r="C206" i="4"/>
  <c r="D206" i="4" s="1"/>
  <c r="F205" i="4" s="1"/>
  <c r="B207" i="4"/>
  <c r="B168" i="4"/>
  <c r="C167" i="4"/>
  <c r="D167" i="4" s="1"/>
  <c r="F166" i="4" s="1"/>
  <c r="G165" i="4"/>
  <c r="E166" i="4"/>
  <c r="G124" i="4"/>
  <c r="E125" i="4"/>
  <c r="C126" i="4"/>
  <c r="D126" i="4" s="1"/>
  <c r="F125" i="4" s="1"/>
  <c r="B127" i="4"/>
  <c r="G103" i="4"/>
  <c r="G96" i="4"/>
  <c r="G37" i="4"/>
  <c r="E76" i="4"/>
  <c r="G45" i="4"/>
  <c r="B23" i="5"/>
  <c r="I22" i="5"/>
  <c r="J22" i="5" s="1"/>
  <c r="G22" i="5"/>
  <c r="H22" i="5" s="1"/>
  <c r="E22" i="5"/>
  <c r="F22" i="5" s="1"/>
  <c r="D22" i="5"/>
  <c r="E89" i="4"/>
  <c r="G59" i="4"/>
  <c r="G47" i="4"/>
  <c r="E50" i="4"/>
  <c r="G99" i="4"/>
  <c r="G110" i="4"/>
  <c r="G87" i="4"/>
  <c r="E75" i="4"/>
  <c r="G58" i="4"/>
  <c r="E81" i="4"/>
  <c r="G24" i="4"/>
  <c r="E54" i="4"/>
  <c r="G56" i="4"/>
  <c r="E95" i="4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18" i="4" s="1"/>
  <c r="E20" i="4"/>
  <c r="G19" i="4"/>
  <c r="E36" i="4"/>
  <c r="G35" i="4"/>
  <c r="G36" i="4"/>
  <c r="E37" i="4"/>
  <c r="E109" i="4"/>
  <c r="G108" i="4"/>
  <c r="C207" i="4" l="1"/>
  <c r="D207" i="4" s="1"/>
  <c r="F206" i="4" s="1"/>
  <c r="B208" i="4"/>
  <c r="E206" i="4"/>
  <c r="G205" i="4"/>
  <c r="E167" i="4"/>
  <c r="G166" i="4"/>
  <c r="B169" i="4"/>
  <c r="C168" i="4"/>
  <c r="D168" i="4" s="1"/>
  <c r="F167" i="4" s="1"/>
  <c r="B128" i="4"/>
  <c r="C127" i="4"/>
  <c r="D127" i="4" s="1"/>
  <c r="F126" i="4" s="1"/>
  <c r="E126" i="4"/>
  <c r="G125" i="4"/>
  <c r="B24" i="5"/>
  <c r="E23" i="5"/>
  <c r="F23" i="5" s="1"/>
  <c r="I23" i="5"/>
  <c r="J23" i="5" s="1"/>
  <c r="G23" i="5"/>
  <c r="H23" i="5" s="1"/>
  <c r="D23" i="5"/>
  <c r="G17" i="4"/>
  <c r="C208" i="4" l="1"/>
  <c r="D208" i="4" s="1"/>
  <c r="F207" i="4" s="1"/>
  <c r="B209" i="4"/>
  <c r="G206" i="4"/>
  <c r="E207" i="4"/>
  <c r="G167" i="4"/>
  <c r="E168" i="4"/>
  <c r="C169" i="4"/>
  <c r="D169" i="4" s="1"/>
  <c r="F168" i="4" s="1"/>
  <c r="B170" i="4"/>
  <c r="G126" i="4"/>
  <c r="E127" i="4"/>
  <c r="C128" i="4"/>
  <c r="D128" i="4" s="1"/>
  <c r="F127" i="4" s="1"/>
  <c r="B129" i="4"/>
  <c r="B25" i="5"/>
  <c r="G24" i="5"/>
  <c r="H24" i="5" s="1"/>
  <c r="I24" i="5"/>
  <c r="J24" i="5" s="1"/>
  <c r="E24" i="5"/>
  <c r="F24" i="5" s="1"/>
  <c r="D24" i="5"/>
  <c r="B210" i="4" l="1"/>
  <c r="C209" i="4"/>
  <c r="D209" i="4" s="1"/>
  <c r="F208" i="4" s="1"/>
  <c r="E208" i="4"/>
  <c r="G207" i="4"/>
  <c r="B171" i="4"/>
  <c r="C170" i="4"/>
  <c r="D170" i="4" s="1"/>
  <c r="F169" i="4" s="1"/>
  <c r="E169" i="4"/>
  <c r="G168" i="4"/>
  <c r="B130" i="4"/>
  <c r="C129" i="4"/>
  <c r="D129" i="4" s="1"/>
  <c r="F128" i="4" s="1"/>
  <c r="E128" i="4"/>
  <c r="G127" i="4"/>
  <c r="B26" i="5"/>
  <c r="I25" i="5"/>
  <c r="J25" i="5" s="1"/>
  <c r="E25" i="5"/>
  <c r="F25" i="5" s="1"/>
  <c r="G25" i="5"/>
  <c r="H25" i="5" s="1"/>
  <c r="D25" i="5"/>
  <c r="G208" i="4" l="1"/>
  <c r="E209" i="4"/>
  <c r="B211" i="4"/>
  <c r="C210" i="4"/>
  <c r="D210" i="4" s="1"/>
  <c r="F209" i="4" s="1"/>
  <c r="G169" i="4"/>
  <c r="E170" i="4"/>
  <c r="C171" i="4"/>
  <c r="D171" i="4" s="1"/>
  <c r="F170" i="4" s="1"/>
  <c r="B172" i="4"/>
  <c r="G128" i="4"/>
  <c r="E129" i="4"/>
  <c r="C130" i="4"/>
  <c r="D130" i="4" s="1"/>
  <c r="F129" i="4" s="1"/>
  <c r="B131" i="4"/>
  <c r="B27" i="5"/>
  <c r="I26" i="5"/>
  <c r="J26" i="5" s="1"/>
  <c r="E26" i="5"/>
  <c r="F26" i="5" s="1"/>
  <c r="G26" i="5"/>
  <c r="H26" i="5" s="1"/>
  <c r="D26" i="5"/>
  <c r="E210" i="4" l="1"/>
  <c r="G209" i="4"/>
  <c r="C211" i="4"/>
  <c r="D211" i="4" s="1"/>
  <c r="F210" i="4" s="1"/>
  <c r="B212" i="4"/>
  <c r="B173" i="4"/>
  <c r="C172" i="4"/>
  <c r="D172" i="4" s="1"/>
  <c r="F171" i="4" s="1"/>
  <c r="E171" i="4"/>
  <c r="G170" i="4"/>
  <c r="E130" i="4"/>
  <c r="G129" i="4"/>
  <c r="B132" i="4"/>
  <c r="C131" i="4"/>
  <c r="D131" i="4" s="1"/>
  <c r="F130" i="4" s="1"/>
  <c r="B28" i="5"/>
  <c r="E27" i="5"/>
  <c r="F27" i="5" s="1"/>
  <c r="I27" i="5"/>
  <c r="J27" i="5" s="1"/>
  <c r="G27" i="5"/>
  <c r="H27" i="5" s="1"/>
  <c r="D27" i="5"/>
  <c r="B213" i="4" l="1"/>
  <c r="C212" i="4"/>
  <c r="D212" i="4" s="1"/>
  <c r="F211" i="4" s="1"/>
  <c r="G210" i="4"/>
  <c r="E211" i="4"/>
  <c r="G171" i="4"/>
  <c r="E172" i="4"/>
  <c r="C173" i="4"/>
  <c r="D173" i="4" s="1"/>
  <c r="F172" i="4" s="1"/>
  <c r="B174" i="4"/>
  <c r="E131" i="4"/>
  <c r="G130" i="4"/>
  <c r="C132" i="4"/>
  <c r="D132" i="4" s="1"/>
  <c r="F131" i="4" s="1"/>
  <c r="B133" i="4"/>
  <c r="B29" i="5"/>
  <c r="E28" i="5"/>
  <c r="F28" i="5" s="1"/>
  <c r="I28" i="5"/>
  <c r="J28" i="5" s="1"/>
  <c r="G28" i="5"/>
  <c r="H28" i="5" s="1"/>
  <c r="D28" i="5"/>
  <c r="E212" i="4" l="1"/>
  <c r="G211" i="4"/>
  <c r="B214" i="4"/>
  <c r="C213" i="4"/>
  <c r="D213" i="4" s="1"/>
  <c r="F212" i="4" s="1"/>
  <c r="B175" i="4"/>
  <c r="C174" i="4"/>
  <c r="D174" i="4" s="1"/>
  <c r="F173" i="4" s="1"/>
  <c r="E173" i="4"/>
  <c r="G172" i="4"/>
  <c r="E132" i="4"/>
  <c r="G131" i="4"/>
  <c r="B134" i="4"/>
  <c r="C133" i="4"/>
  <c r="D133" i="4" s="1"/>
  <c r="F132" i="4" s="1"/>
  <c r="B30" i="5"/>
  <c r="E29" i="5"/>
  <c r="F29" i="5" s="1"/>
  <c r="G29" i="5"/>
  <c r="H29" i="5" s="1"/>
  <c r="I29" i="5"/>
  <c r="J29" i="5" s="1"/>
  <c r="D29" i="5"/>
  <c r="G212" i="4" l="1"/>
  <c r="E213" i="4"/>
  <c r="C214" i="4"/>
  <c r="D214" i="4" s="1"/>
  <c r="F213" i="4" s="1"/>
  <c r="B215" i="4"/>
  <c r="G173" i="4"/>
  <c r="E174" i="4"/>
  <c r="B176" i="4"/>
  <c r="C175" i="4"/>
  <c r="D175" i="4" s="1"/>
  <c r="F174" i="4" s="1"/>
  <c r="C134" i="4"/>
  <c r="D134" i="4" s="1"/>
  <c r="F133" i="4" s="1"/>
  <c r="B135" i="4"/>
  <c r="G132" i="4"/>
  <c r="E133" i="4"/>
  <c r="B31" i="5"/>
  <c r="E30" i="5"/>
  <c r="F30" i="5" s="1"/>
  <c r="G30" i="5"/>
  <c r="H30" i="5" s="1"/>
  <c r="I30" i="5"/>
  <c r="J30" i="5" s="1"/>
  <c r="D30" i="5"/>
  <c r="C215" i="4" l="1"/>
  <c r="D215" i="4" s="1"/>
  <c r="F214" i="4" s="1"/>
  <c r="B216" i="4"/>
  <c r="E214" i="4"/>
  <c r="G213" i="4"/>
  <c r="E175" i="4"/>
  <c r="G174" i="4"/>
  <c r="B177" i="4"/>
  <c r="C176" i="4"/>
  <c r="D176" i="4" s="1"/>
  <c r="F175" i="4" s="1"/>
  <c r="B136" i="4"/>
  <c r="C135" i="4"/>
  <c r="D135" i="4" s="1"/>
  <c r="F134" i="4" s="1"/>
  <c r="E134" i="4"/>
  <c r="G133" i="4"/>
  <c r="B32" i="5"/>
  <c r="I31" i="5"/>
  <c r="J31" i="5" s="1"/>
  <c r="G31" i="5"/>
  <c r="H31" i="5" s="1"/>
  <c r="E31" i="5"/>
  <c r="F31" i="5" s="1"/>
  <c r="D31" i="5"/>
  <c r="B217" i="4" l="1"/>
  <c r="C216" i="4"/>
  <c r="D216" i="4" s="1"/>
  <c r="F215" i="4" s="1"/>
  <c r="G214" i="4"/>
  <c r="E215" i="4"/>
  <c r="G175" i="4"/>
  <c r="E176" i="4"/>
  <c r="C177" i="4"/>
  <c r="D177" i="4" s="1"/>
  <c r="F176" i="4" s="1"/>
  <c r="B178" i="4"/>
  <c r="E135" i="4"/>
  <c r="G134" i="4"/>
  <c r="C136" i="4"/>
  <c r="D136" i="4" s="1"/>
  <c r="F135" i="4" s="1"/>
  <c r="B137" i="4"/>
  <c r="B33" i="5"/>
  <c r="E32" i="5"/>
  <c r="F32" i="5" s="1"/>
  <c r="I32" i="5"/>
  <c r="J32" i="5" s="1"/>
  <c r="G32" i="5"/>
  <c r="H32" i="5" s="1"/>
  <c r="D32" i="5"/>
  <c r="E216" i="4" l="1"/>
  <c r="G215" i="4"/>
  <c r="C217" i="4"/>
  <c r="D217" i="4" s="1"/>
  <c r="F216" i="4" s="1"/>
  <c r="B218" i="4"/>
  <c r="B179" i="4"/>
  <c r="C178" i="4"/>
  <c r="D178" i="4" s="1"/>
  <c r="F177" i="4" s="1"/>
  <c r="E177" i="4"/>
  <c r="G176" i="4"/>
  <c r="B138" i="4"/>
  <c r="C137" i="4"/>
  <c r="D137" i="4" s="1"/>
  <c r="F136" i="4" s="1"/>
  <c r="E136" i="4"/>
  <c r="G135" i="4"/>
  <c r="B34" i="5"/>
  <c r="E33" i="5"/>
  <c r="F33" i="5" s="1"/>
  <c r="I33" i="5"/>
  <c r="J33" i="5" s="1"/>
  <c r="G33" i="5"/>
  <c r="H33" i="5" s="1"/>
  <c r="D33" i="5"/>
  <c r="C218" i="4" l="1"/>
  <c r="D218" i="4" s="1"/>
  <c r="F217" i="4" s="1"/>
  <c r="B219" i="4"/>
  <c r="G216" i="4"/>
  <c r="E217" i="4"/>
  <c r="G177" i="4"/>
  <c r="E178" i="4"/>
  <c r="C179" i="4"/>
  <c r="D179" i="4" s="1"/>
  <c r="F178" i="4" s="1"/>
  <c r="B180" i="4"/>
  <c r="G136" i="4"/>
  <c r="E137" i="4"/>
  <c r="C138" i="4"/>
  <c r="D138" i="4" s="1"/>
  <c r="F137" i="4" s="1"/>
  <c r="B139" i="4"/>
  <c r="B35" i="5"/>
  <c r="I34" i="5"/>
  <c r="J34" i="5" s="1"/>
  <c r="G34" i="5"/>
  <c r="H34" i="5" s="1"/>
  <c r="E34" i="5"/>
  <c r="F34" i="5" s="1"/>
  <c r="D34" i="5"/>
  <c r="B220" i="4" l="1"/>
  <c r="C219" i="4"/>
  <c r="D219" i="4" s="1"/>
  <c r="F218" i="4" s="1"/>
  <c r="E218" i="4"/>
  <c r="G217" i="4"/>
  <c r="B181" i="4"/>
  <c r="C180" i="4"/>
  <c r="D180" i="4" s="1"/>
  <c r="F179" i="4" s="1"/>
  <c r="E179" i="4"/>
  <c r="G178" i="4"/>
  <c r="B140" i="4"/>
  <c r="C139" i="4"/>
  <c r="D139" i="4" s="1"/>
  <c r="F138" i="4" s="1"/>
  <c r="E138" i="4"/>
  <c r="G137" i="4"/>
  <c r="B36" i="5"/>
  <c r="G35" i="5"/>
  <c r="H35" i="5" s="1"/>
  <c r="E35" i="5"/>
  <c r="F35" i="5" s="1"/>
  <c r="I35" i="5"/>
  <c r="J35" i="5" s="1"/>
  <c r="D35" i="5"/>
  <c r="G218" i="4" l="1"/>
  <c r="E219" i="4"/>
  <c r="C220" i="4"/>
  <c r="D220" i="4" s="1"/>
  <c r="F219" i="4" s="1"/>
  <c r="B221" i="4"/>
  <c r="G179" i="4"/>
  <c r="E180" i="4"/>
  <c r="C181" i="4"/>
  <c r="D181" i="4" s="1"/>
  <c r="F180" i="4" s="1"/>
  <c r="B182" i="4"/>
  <c r="G138" i="4"/>
  <c r="E139" i="4"/>
  <c r="C140" i="4"/>
  <c r="D140" i="4" s="1"/>
  <c r="F139" i="4" s="1"/>
  <c r="B141" i="4"/>
  <c r="B37" i="5"/>
  <c r="E36" i="5"/>
  <c r="F36" i="5" s="1"/>
  <c r="I36" i="5"/>
  <c r="J36" i="5" s="1"/>
  <c r="G36" i="5"/>
  <c r="H36" i="5" s="1"/>
  <c r="D36" i="5"/>
  <c r="E220" i="4" l="1"/>
  <c r="G219" i="4"/>
  <c r="B222" i="4"/>
  <c r="C221" i="4"/>
  <c r="D221" i="4" s="1"/>
  <c r="F220" i="4" s="1"/>
  <c r="B183" i="4"/>
  <c r="C182" i="4"/>
  <c r="D182" i="4" s="1"/>
  <c r="F181" i="4" s="1"/>
  <c r="E181" i="4"/>
  <c r="G180" i="4"/>
  <c r="B142" i="4"/>
  <c r="C141" i="4"/>
  <c r="D141" i="4" s="1"/>
  <c r="F140" i="4" s="1"/>
  <c r="E140" i="4"/>
  <c r="G139" i="4"/>
  <c r="B38" i="5"/>
  <c r="E37" i="5"/>
  <c r="F37" i="5" s="1"/>
  <c r="G37" i="5"/>
  <c r="H37" i="5" s="1"/>
  <c r="I37" i="5"/>
  <c r="J37" i="5" s="1"/>
  <c r="D37" i="5"/>
  <c r="G220" i="4" l="1"/>
  <c r="E221" i="4"/>
  <c r="C222" i="4"/>
  <c r="D222" i="4" s="1"/>
  <c r="F221" i="4" s="1"/>
  <c r="B223" i="4"/>
  <c r="G181" i="4"/>
  <c r="E182" i="4"/>
  <c r="C183" i="4"/>
  <c r="D183" i="4" s="1"/>
  <c r="F182" i="4" s="1"/>
  <c r="B184" i="4"/>
  <c r="G140" i="4"/>
  <c r="E141" i="4"/>
  <c r="C142" i="4"/>
  <c r="D142" i="4" s="1"/>
  <c r="F141" i="4" s="1"/>
  <c r="B143" i="4"/>
  <c r="B39" i="5"/>
  <c r="G38" i="5"/>
  <c r="H38" i="5" s="1"/>
  <c r="I38" i="5"/>
  <c r="J38" i="5" s="1"/>
  <c r="E38" i="5"/>
  <c r="F38" i="5" s="1"/>
  <c r="D38" i="5"/>
  <c r="E222" i="4" l="1"/>
  <c r="G221" i="4"/>
  <c r="C223" i="4"/>
  <c r="D223" i="4" s="1"/>
  <c r="F222" i="4" s="1"/>
  <c r="B224" i="4"/>
  <c r="B185" i="4"/>
  <c r="C184" i="4"/>
  <c r="D184" i="4" s="1"/>
  <c r="F183" i="4" s="1"/>
  <c r="E183" i="4"/>
  <c r="G182" i="4"/>
  <c r="B144" i="4"/>
  <c r="C143" i="4"/>
  <c r="D143" i="4" s="1"/>
  <c r="F142" i="4" s="1"/>
  <c r="E142" i="4"/>
  <c r="G141" i="4"/>
  <c r="B40" i="5"/>
  <c r="I39" i="5"/>
  <c r="J39" i="5" s="1"/>
  <c r="G39" i="5"/>
  <c r="H39" i="5" s="1"/>
  <c r="E39" i="5"/>
  <c r="F39" i="5" s="1"/>
  <c r="D39" i="5"/>
  <c r="G222" i="4" l="1"/>
  <c r="E223" i="4"/>
  <c r="B225" i="4"/>
  <c r="C224" i="4"/>
  <c r="D224" i="4" s="1"/>
  <c r="F223" i="4" s="1"/>
  <c r="G183" i="4"/>
  <c r="E184" i="4"/>
  <c r="C185" i="4"/>
  <c r="D185" i="4" s="1"/>
  <c r="F184" i="4" s="1"/>
  <c r="B186" i="4"/>
  <c r="G142" i="4"/>
  <c r="E143" i="4"/>
  <c r="C144" i="4"/>
  <c r="D144" i="4" s="1"/>
  <c r="F143" i="4" s="1"/>
  <c r="B145" i="4"/>
  <c r="B41" i="5"/>
  <c r="G40" i="5"/>
  <c r="H40" i="5" s="1"/>
  <c r="I40" i="5"/>
  <c r="J40" i="5" s="1"/>
  <c r="E40" i="5"/>
  <c r="F40" i="5" s="1"/>
  <c r="D40" i="5"/>
  <c r="E224" i="4" l="1"/>
  <c r="G223" i="4"/>
  <c r="B226" i="4"/>
  <c r="C225" i="4"/>
  <c r="D225" i="4" s="1"/>
  <c r="F224" i="4" s="1"/>
  <c r="B187" i="4"/>
  <c r="C186" i="4"/>
  <c r="D186" i="4" s="1"/>
  <c r="F185" i="4" s="1"/>
  <c r="E185" i="4"/>
  <c r="G184" i="4"/>
  <c r="B146" i="4"/>
  <c r="C145" i="4"/>
  <c r="D145" i="4" s="1"/>
  <c r="F144" i="4" s="1"/>
  <c r="E144" i="4"/>
  <c r="G143" i="4"/>
  <c r="B42" i="5"/>
  <c r="G41" i="5"/>
  <c r="H41" i="5" s="1"/>
  <c r="I41" i="5"/>
  <c r="J41" i="5" s="1"/>
  <c r="E41" i="5"/>
  <c r="F41" i="5" s="1"/>
  <c r="D41" i="5"/>
  <c r="C226" i="4" l="1"/>
  <c r="D226" i="4" s="1"/>
  <c r="F225" i="4" s="1"/>
  <c r="B227" i="4"/>
  <c r="G224" i="4"/>
  <c r="E225" i="4"/>
  <c r="G185" i="4"/>
  <c r="E186" i="4"/>
  <c r="B188" i="4"/>
  <c r="C187" i="4"/>
  <c r="D187" i="4" s="1"/>
  <c r="F186" i="4" s="1"/>
  <c r="G144" i="4"/>
  <c r="E145" i="4"/>
  <c r="C146" i="4"/>
  <c r="D146" i="4" s="1"/>
  <c r="F145" i="4" s="1"/>
  <c r="B147" i="4"/>
  <c r="B43" i="5"/>
  <c r="I42" i="5"/>
  <c r="J42" i="5" s="1"/>
  <c r="E42" i="5"/>
  <c r="F42" i="5" s="1"/>
  <c r="G42" i="5"/>
  <c r="H42" i="5" s="1"/>
  <c r="D42" i="5"/>
  <c r="C227" i="4" l="1"/>
  <c r="D227" i="4" s="1"/>
  <c r="F226" i="4" s="1"/>
  <c r="B228" i="4"/>
  <c r="E226" i="4"/>
  <c r="G225" i="4"/>
  <c r="E187" i="4"/>
  <c r="G186" i="4"/>
  <c r="B189" i="4"/>
  <c r="C188" i="4"/>
  <c r="D188" i="4" s="1"/>
  <c r="F187" i="4" s="1"/>
  <c r="B148" i="4"/>
  <c r="C147" i="4"/>
  <c r="D147" i="4" s="1"/>
  <c r="F146" i="4" s="1"/>
  <c r="E146" i="4"/>
  <c r="G145" i="4"/>
  <c r="B44" i="5"/>
  <c r="E43" i="5"/>
  <c r="F43" i="5" s="1"/>
  <c r="I43" i="5"/>
  <c r="J43" i="5" s="1"/>
  <c r="G43" i="5"/>
  <c r="H43" i="5" s="1"/>
  <c r="D43" i="5"/>
  <c r="B229" i="4" l="1"/>
  <c r="C228" i="4"/>
  <c r="D228" i="4" s="1"/>
  <c r="F227" i="4" s="1"/>
  <c r="G226" i="4"/>
  <c r="E227" i="4"/>
  <c r="G187" i="4"/>
  <c r="E188" i="4"/>
  <c r="B190" i="4"/>
  <c r="C189" i="4"/>
  <c r="D189" i="4" s="1"/>
  <c r="F188" i="4" s="1"/>
  <c r="G146" i="4"/>
  <c r="E147" i="4"/>
  <c r="C148" i="4"/>
  <c r="D148" i="4" s="1"/>
  <c r="F147" i="4" s="1"/>
  <c r="B149" i="4"/>
  <c r="B45" i="5"/>
  <c r="I44" i="5"/>
  <c r="J44" i="5" s="1"/>
  <c r="G44" i="5"/>
  <c r="H44" i="5" s="1"/>
  <c r="E44" i="5"/>
  <c r="F44" i="5" s="1"/>
  <c r="D44" i="5"/>
  <c r="E228" i="4" l="1"/>
  <c r="G227" i="4"/>
  <c r="B230" i="4"/>
  <c r="C229" i="4"/>
  <c r="D229" i="4" s="1"/>
  <c r="F228" i="4" s="1"/>
  <c r="E189" i="4"/>
  <c r="G188" i="4"/>
  <c r="B191" i="4"/>
  <c r="C190" i="4"/>
  <c r="D190" i="4" s="1"/>
  <c r="F189" i="4" s="1"/>
  <c r="E148" i="4"/>
  <c r="G147" i="4"/>
  <c r="B150" i="4"/>
  <c r="C149" i="4"/>
  <c r="D149" i="4" s="1"/>
  <c r="F148" i="4" s="1"/>
  <c r="B46" i="5"/>
  <c r="G45" i="5"/>
  <c r="H45" i="5" s="1"/>
  <c r="E45" i="5"/>
  <c r="F45" i="5" s="1"/>
  <c r="I45" i="5"/>
  <c r="J45" i="5" s="1"/>
  <c r="D45" i="5"/>
  <c r="G228" i="4" l="1"/>
  <c r="E229" i="4"/>
  <c r="B231" i="4"/>
  <c r="C230" i="4"/>
  <c r="D230" i="4" s="1"/>
  <c r="F229" i="4" s="1"/>
  <c r="G189" i="4"/>
  <c r="E190" i="4"/>
  <c r="B192" i="4"/>
  <c r="C191" i="4"/>
  <c r="D191" i="4" s="1"/>
  <c r="F190" i="4" s="1"/>
  <c r="G148" i="4"/>
  <c r="E149" i="4"/>
  <c r="C150" i="4"/>
  <c r="D150" i="4" s="1"/>
  <c r="F149" i="4" s="1"/>
  <c r="B151" i="4"/>
  <c r="B47" i="5"/>
  <c r="I46" i="5"/>
  <c r="J46" i="5" s="1"/>
  <c r="G46" i="5"/>
  <c r="H46" i="5" s="1"/>
  <c r="E46" i="5"/>
  <c r="F46" i="5" s="1"/>
  <c r="D46" i="5"/>
  <c r="C231" i="4" l="1"/>
  <c r="D231" i="4" s="1"/>
  <c r="F230" i="4" s="1"/>
  <c r="B232" i="4"/>
  <c r="E230" i="4"/>
  <c r="G229" i="4"/>
  <c r="E191" i="4"/>
  <c r="G190" i="4"/>
  <c r="B193" i="4"/>
  <c r="C192" i="4"/>
  <c r="D192" i="4" s="1"/>
  <c r="F191" i="4" s="1"/>
  <c r="B152" i="4"/>
  <c r="C151" i="4"/>
  <c r="D151" i="4" s="1"/>
  <c r="F150" i="4" s="1"/>
  <c r="E150" i="4"/>
  <c r="G149" i="4"/>
  <c r="B48" i="5"/>
  <c r="G47" i="5"/>
  <c r="H47" i="5" s="1"/>
  <c r="I47" i="5"/>
  <c r="J47" i="5" s="1"/>
  <c r="E47" i="5"/>
  <c r="F47" i="5" s="1"/>
  <c r="D47" i="5"/>
  <c r="C232" i="4" l="1"/>
  <c r="D232" i="4" s="1"/>
  <c r="F231" i="4" s="1"/>
  <c r="B233" i="4"/>
  <c r="G230" i="4"/>
  <c r="E231" i="4"/>
  <c r="G191" i="4"/>
  <c r="E192" i="4"/>
  <c r="B194" i="4"/>
  <c r="C193" i="4"/>
  <c r="D193" i="4" s="1"/>
  <c r="F192" i="4" s="1"/>
  <c r="G150" i="4"/>
  <c r="E151" i="4"/>
  <c r="C152" i="4"/>
  <c r="D152" i="4" s="1"/>
  <c r="F151" i="4" s="1"/>
  <c r="B153" i="4"/>
  <c r="B49" i="5"/>
  <c r="E48" i="5"/>
  <c r="F48" i="5" s="1"/>
  <c r="I48" i="5"/>
  <c r="J48" i="5" s="1"/>
  <c r="G48" i="5"/>
  <c r="H48" i="5" s="1"/>
  <c r="D48" i="5"/>
  <c r="C233" i="4" l="1"/>
  <c r="D233" i="4" s="1"/>
  <c r="F232" i="4" s="1"/>
  <c r="B234" i="4"/>
  <c r="C234" i="4" s="1"/>
  <c r="D234" i="4" s="1"/>
  <c r="E232" i="4"/>
  <c r="G231" i="4"/>
  <c r="E193" i="4"/>
  <c r="G192" i="4"/>
  <c r="B195" i="4"/>
  <c r="C195" i="4" s="1"/>
  <c r="D195" i="4" s="1"/>
  <c r="C194" i="4"/>
  <c r="D194" i="4" s="1"/>
  <c r="F193" i="4" s="1"/>
  <c r="B154" i="4"/>
  <c r="C153" i="4"/>
  <c r="D153" i="4" s="1"/>
  <c r="F152" i="4" s="1"/>
  <c r="E152" i="4"/>
  <c r="G151" i="4"/>
  <c r="B50" i="5"/>
  <c r="I49" i="5"/>
  <c r="J49" i="5" s="1"/>
  <c r="G49" i="5"/>
  <c r="H49" i="5" s="1"/>
  <c r="E49" i="5"/>
  <c r="F49" i="5" s="1"/>
  <c r="D49" i="5"/>
  <c r="F234" i="4" l="1"/>
  <c r="G234" i="4" s="1"/>
  <c r="F233" i="4"/>
  <c r="G232" i="4"/>
  <c r="E233" i="4"/>
  <c r="F195" i="4"/>
  <c r="F194" i="4"/>
  <c r="G193" i="4"/>
  <c r="E194" i="4"/>
  <c r="E153" i="4"/>
  <c r="G152" i="4"/>
  <c r="C154" i="4"/>
  <c r="D154" i="4" s="1"/>
  <c r="F153" i="4" s="1"/>
  <c r="B155" i="4"/>
  <c r="B51" i="5"/>
  <c r="E50" i="5"/>
  <c r="F50" i="5" s="1"/>
  <c r="G50" i="5"/>
  <c r="H50" i="5" s="1"/>
  <c r="I50" i="5"/>
  <c r="J50" i="5" s="1"/>
  <c r="D50" i="5"/>
  <c r="E234" i="4" l="1"/>
  <c r="G233" i="4"/>
  <c r="G195" i="4"/>
  <c r="E196" i="4"/>
  <c r="E195" i="4"/>
  <c r="G194" i="4"/>
  <c r="B156" i="4"/>
  <c r="C156" i="4" s="1"/>
  <c r="D156" i="4" s="1"/>
  <c r="C155" i="4"/>
  <c r="D155" i="4" s="1"/>
  <c r="F154" i="4" s="1"/>
  <c r="E154" i="4"/>
  <c r="G153" i="4"/>
  <c r="B52" i="5"/>
  <c r="I51" i="5"/>
  <c r="J51" i="5" s="1"/>
  <c r="G51" i="5"/>
  <c r="H51" i="5" s="1"/>
  <c r="E51" i="5"/>
  <c r="F51" i="5" s="1"/>
  <c r="D51" i="5"/>
  <c r="E155" i="4" l="1"/>
  <c r="G154" i="4"/>
  <c r="F156" i="4"/>
  <c r="F155" i="4"/>
  <c r="B53" i="5"/>
  <c r="E52" i="5"/>
  <c r="F52" i="5" s="1"/>
  <c r="G52" i="5"/>
  <c r="H52" i="5" s="1"/>
  <c r="I52" i="5"/>
  <c r="J52" i="5" s="1"/>
  <c r="D52" i="5"/>
  <c r="G156" i="4" l="1"/>
  <c r="E157" i="4"/>
  <c r="E156" i="4"/>
  <c r="G155" i="4"/>
  <c r="B54" i="5"/>
  <c r="E53" i="5"/>
  <c r="F53" i="5" s="1"/>
  <c r="I53" i="5"/>
  <c r="J53" i="5" s="1"/>
  <c r="G53" i="5"/>
  <c r="H53" i="5" s="1"/>
  <c r="D53" i="5"/>
  <c r="B55" i="5" l="1"/>
  <c r="E54" i="5"/>
  <c r="F54" i="5" s="1"/>
  <c r="I54" i="5"/>
  <c r="J54" i="5" s="1"/>
  <c r="G54" i="5"/>
  <c r="H54" i="5" s="1"/>
  <c r="D54" i="5"/>
  <c r="B56" i="5" l="1"/>
  <c r="I55" i="5"/>
  <c r="J55" i="5" s="1"/>
  <c r="G55" i="5"/>
  <c r="H55" i="5" s="1"/>
  <c r="E55" i="5"/>
  <c r="F55" i="5" s="1"/>
  <c r="D55" i="5"/>
  <c r="B57" i="5" l="1"/>
  <c r="I56" i="5"/>
  <c r="J56" i="5" s="1"/>
  <c r="E56" i="5"/>
  <c r="F56" i="5" s="1"/>
  <c r="G56" i="5"/>
  <c r="H56" i="5" s="1"/>
  <c r="D56" i="5"/>
  <c r="B58" i="5" l="1"/>
  <c r="G57" i="5"/>
  <c r="H57" i="5" s="1"/>
  <c r="I57" i="5"/>
  <c r="J57" i="5" s="1"/>
  <c r="E57" i="5"/>
  <c r="F57" i="5" s="1"/>
  <c r="D57" i="5"/>
  <c r="B59" i="5" l="1"/>
  <c r="G58" i="5"/>
  <c r="H58" i="5" s="1"/>
  <c r="E58" i="5"/>
  <c r="F58" i="5" s="1"/>
  <c r="I58" i="5"/>
  <c r="J58" i="5" s="1"/>
  <c r="D58" i="5"/>
  <c r="B60" i="5" l="1"/>
  <c r="I59" i="5"/>
  <c r="J59" i="5" s="1"/>
  <c r="G59" i="5"/>
  <c r="H59" i="5" s="1"/>
  <c r="E59" i="5"/>
  <c r="F59" i="5" s="1"/>
  <c r="D59" i="5"/>
  <c r="B61" i="5" l="1"/>
  <c r="I60" i="5"/>
  <c r="J60" i="5" s="1"/>
  <c r="E60" i="5"/>
  <c r="F60" i="5" s="1"/>
  <c r="G60" i="5"/>
  <c r="H60" i="5" s="1"/>
  <c r="D60" i="5"/>
  <c r="B62" i="5" l="1"/>
  <c r="I61" i="5"/>
  <c r="J61" i="5" s="1"/>
  <c r="G61" i="5"/>
  <c r="H61" i="5" s="1"/>
  <c r="E61" i="5"/>
  <c r="F61" i="5" s="1"/>
  <c r="D61" i="5"/>
  <c r="B63" i="5" l="1"/>
  <c r="E62" i="5"/>
  <c r="F62" i="5" s="1"/>
  <c r="G62" i="5"/>
  <c r="H62" i="5" s="1"/>
  <c r="I62" i="5"/>
  <c r="J62" i="5" s="1"/>
  <c r="D62" i="5"/>
  <c r="B64" i="5" l="1"/>
  <c r="E63" i="5"/>
  <c r="F63" i="5" s="1"/>
  <c r="G63" i="5"/>
  <c r="H63" i="5" s="1"/>
  <c r="I63" i="5"/>
  <c r="J63" i="5" s="1"/>
  <c r="D63" i="5"/>
  <c r="B65" i="5" l="1"/>
  <c r="I64" i="5"/>
  <c r="J64" i="5" s="1"/>
  <c r="E64" i="5"/>
  <c r="F64" i="5" s="1"/>
  <c r="G64" i="5"/>
  <c r="H64" i="5" s="1"/>
  <c r="D64" i="5"/>
  <c r="B66" i="5" l="1"/>
  <c r="I65" i="5"/>
  <c r="J65" i="5" s="1"/>
  <c r="E65" i="5"/>
  <c r="F65" i="5" s="1"/>
  <c r="G65" i="5"/>
  <c r="H65" i="5" s="1"/>
  <c r="D65" i="5"/>
  <c r="B67" i="5" l="1"/>
  <c r="E66" i="5"/>
  <c r="F66" i="5" s="1"/>
  <c r="G66" i="5"/>
  <c r="H66" i="5" s="1"/>
  <c r="I66" i="5"/>
  <c r="J66" i="5" s="1"/>
  <c r="D66" i="5"/>
  <c r="B68" i="5" l="1"/>
  <c r="G67" i="5"/>
  <c r="H67" i="5" s="1"/>
  <c r="I67" i="5"/>
  <c r="J67" i="5" s="1"/>
  <c r="E67" i="5"/>
  <c r="F67" i="5" s="1"/>
  <c r="D67" i="5"/>
  <c r="B69" i="5" l="1"/>
  <c r="G68" i="5"/>
  <c r="H68" i="5" s="1"/>
  <c r="I68" i="5"/>
  <c r="J68" i="5" s="1"/>
  <c r="E68" i="5"/>
  <c r="F68" i="5" s="1"/>
  <c r="D68" i="5"/>
  <c r="B70" i="5" l="1"/>
  <c r="I69" i="5"/>
  <c r="J69" i="5" s="1"/>
  <c r="E69" i="5"/>
  <c r="F69" i="5" s="1"/>
  <c r="G69" i="5"/>
  <c r="H69" i="5" s="1"/>
  <c r="D69" i="5"/>
  <c r="B71" i="5" l="1"/>
  <c r="G70" i="5"/>
  <c r="H70" i="5" s="1"/>
  <c r="E70" i="5"/>
  <c r="F70" i="5" s="1"/>
  <c r="I70" i="5"/>
  <c r="J70" i="5" s="1"/>
  <c r="D70" i="5"/>
  <c r="B72" i="5" l="1"/>
  <c r="E71" i="5"/>
  <c r="F71" i="5" s="1"/>
  <c r="I71" i="5"/>
  <c r="J71" i="5" s="1"/>
  <c r="G71" i="5"/>
  <c r="H71" i="5" s="1"/>
  <c r="D71" i="5"/>
  <c r="B73" i="5" l="1"/>
  <c r="G72" i="5"/>
  <c r="H72" i="5" s="1"/>
  <c r="I72" i="5"/>
  <c r="J72" i="5" s="1"/>
  <c r="E72" i="5"/>
  <c r="F72" i="5" s="1"/>
  <c r="D72" i="5"/>
  <c r="B74" i="5" l="1"/>
  <c r="E73" i="5"/>
  <c r="F73" i="5" s="1"/>
  <c r="G73" i="5"/>
  <c r="H73" i="5" s="1"/>
  <c r="I73" i="5"/>
  <c r="J73" i="5" s="1"/>
  <c r="D73" i="5"/>
  <c r="B75" i="5" l="1"/>
  <c r="I74" i="5"/>
  <c r="J74" i="5" s="1"/>
  <c r="E74" i="5"/>
  <c r="F74" i="5" s="1"/>
  <c r="G74" i="5"/>
  <c r="H74" i="5" s="1"/>
  <c r="D74" i="5"/>
  <c r="B76" i="5" l="1"/>
  <c r="E75" i="5"/>
  <c r="F75" i="5" s="1"/>
  <c r="G75" i="5"/>
  <c r="H75" i="5" s="1"/>
  <c r="I75" i="5"/>
  <c r="J75" i="5" s="1"/>
  <c r="D75" i="5"/>
  <c r="B77" i="5" l="1"/>
  <c r="E76" i="5"/>
  <c r="F76" i="5" s="1"/>
  <c r="G76" i="5"/>
  <c r="H76" i="5" s="1"/>
  <c r="I76" i="5"/>
  <c r="J76" i="5" s="1"/>
  <c r="D76" i="5"/>
  <c r="B78" i="5" l="1"/>
  <c r="E77" i="5"/>
  <c r="F77" i="5" s="1"/>
  <c r="I77" i="5"/>
  <c r="J77" i="5" s="1"/>
  <c r="G77" i="5"/>
  <c r="H77" i="5" s="1"/>
  <c r="D77" i="5"/>
  <c r="B79" i="5" l="1"/>
  <c r="I78" i="5"/>
  <c r="J78" i="5" s="1"/>
  <c r="E78" i="5"/>
  <c r="F78" i="5" s="1"/>
  <c r="G78" i="5"/>
  <c r="H78" i="5" s="1"/>
  <c r="D78" i="5"/>
  <c r="B80" i="5" l="1"/>
  <c r="E79" i="5"/>
  <c r="F79" i="5" s="1"/>
  <c r="I79" i="5"/>
  <c r="J79" i="5" s="1"/>
  <c r="G79" i="5"/>
  <c r="H79" i="5" s="1"/>
  <c r="D79" i="5"/>
  <c r="B81" i="5" l="1"/>
  <c r="I80" i="5"/>
  <c r="J80" i="5" s="1"/>
  <c r="E80" i="5"/>
  <c r="F80" i="5" s="1"/>
  <c r="G80" i="5"/>
  <c r="H80" i="5" s="1"/>
  <c r="D80" i="5"/>
  <c r="B82" i="5" l="1"/>
  <c r="G81" i="5"/>
  <c r="H81" i="5" s="1"/>
  <c r="I81" i="5"/>
  <c r="J81" i="5" s="1"/>
  <c r="E81" i="5"/>
  <c r="F81" i="5" s="1"/>
  <c r="D81" i="5"/>
  <c r="B83" i="5" l="1"/>
  <c r="G82" i="5"/>
  <c r="H82" i="5" s="1"/>
  <c r="I82" i="5"/>
  <c r="J82" i="5" s="1"/>
  <c r="E82" i="5"/>
  <c r="F82" i="5" s="1"/>
  <c r="D82" i="5"/>
  <c r="B84" i="5" l="1"/>
  <c r="G83" i="5"/>
  <c r="H83" i="5" s="1"/>
  <c r="E83" i="5"/>
  <c r="F83" i="5" s="1"/>
  <c r="I83" i="5"/>
  <c r="J83" i="5" s="1"/>
  <c r="D83" i="5"/>
  <c r="B85" i="5" l="1"/>
  <c r="G84" i="5"/>
  <c r="H84" i="5" s="1"/>
  <c r="E84" i="5"/>
  <c r="F84" i="5" s="1"/>
  <c r="I84" i="5"/>
  <c r="J84" i="5" s="1"/>
  <c r="D84" i="5"/>
  <c r="B86" i="5" l="1"/>
  <c r="G85" i="5"/>
  <c r="H85" i="5" s="1"/>
  <c r="E85" i="5"/>
  <c r="F85" i="5" s="1"/>
  <c r="I85" i="5"/>
  <c r="J85" i="5" s="1"/>
  <c r="D85" i="5"/>
  <c r="B87" i="5" l="1"/>
  <c r="E86" i="5"/>
  <c r="F86" i="5" s="1"/>
  <c r="G86" i="5"/>
  <c r="H86" i="5" s="1"/>
  <c r="I86" i="5"/>
  <c r="J86" i="5" s="1"/>
  <c r="D86" i="5"/>
  <c r="B88" i="5" l="1"/>
  <c r="I87" i="5"/>
  <c r="J87" i="5" s="1"/>
  <c r="E87" i="5"/>
  <c r="F87" i="5" s="1"/>
  <c r="G87" i="5"/>
  <c r="H87" i="5" s="1"/>
  <c r="D87" i="5"/>
  <c r="B89" i="5" l="1"/>
  <c r="I88" i="5"/>
  <c r="J88" i="5" s="1"/>
  <c r="G88" i="5"/>
  <c r="H88" i="5" s="1"/>
  <c r="E88" i="5"/>
  <c r="F88" i="5" s="1"/>
  <c r="D88" i="5"/>
  <c r="B90" i="5" l="1"/>
  <c r="I89" i="5"/>
  <c r="J89" i="5" s="1"/>
  <c r="G89" i="5"/>
  <c r="H89" i="5" s="1"/>
  <c r="E89" i="5"/>
  <c r="F89" i="5" s="1"/>
  <c r="D89" i="5"/>
  <c r="B91" i="5" l="1"/>
  <c r="E90" i="5"/>
  <c r="F90" i="5" s="1"/>
  <c r="G90" i="5"/>
  <c r="H90" i="5" s="1"/>
  <c r="I90" i="5"/>
  <c r="J90" i="5" s="1"/>
  <c r="D90" i="5"/>
  <c r="B92" i="5" l="1"/>
  <c r="E91" i="5"/>
  <c r="F91" i="5" s="1"/>
  <c r="I91" i="5"/>
  <c r="J91" i="5" s="1"/>
  <c r="G91" i="5"/>
  <c r="H91" i="5" s="1"/>
  <c r="D91" i="5"/>
  <c r="B93" i="5" l="1"/>
  <c r="G92" i="5"/>
  <c r="H92" i="5" s="1"/>
  <c r="E92" i="5"/>
  <c r="F92" i="5" s="1"/>
  <c r="I92" i="5"/>
  <c r="J92" i="5" s="1"/>
  <c r="D92" i="5"/>
  <c r="B94" i="5" l="1"/>
  <c r="I93" i="5"/>
  <c r="J93" i="5" s="1"/>
  <c r="G93" i="5"/>
  <c r="H93" i="5" s="1"/>
  <c r="E93" i="5"/>
  <c r="F93" i="5" s="1"/>
  <c r="D93" i="5"/>
  <c r="B95" i="5" l="1"/>
  <c r="E94" i="5"/>
  <c r="F94" i="5" s="1"/>
  <c r="I94" i="5"/>
  <c r="J94" i="5" s="1"/>
  <c r="G94" i="5"/>
  <c r="H94" i="5" s="1"/>
  <c r="D94" i="5"/>
  <c r="B96" i="5" l="1"/>
  <c r="I95" i="5"/>
  <c r="J95" i="5" s="1"/>
  <c r="E95" i="5"/>
  <c r="F95" i="5" s="1"/>
  <c r="G95" i="5"/>
  <c r="H95" i="5" s="1"/>
  <c r="D95" i="5"/>
  <c r="B97" i="5" l="1"/>
  <c r="G96" i="5"/>
  <c r="H96" i="5" s="1"/>
  <c r="I96" i="5"/>
  <c r="J96" i="5" s="1"/>
  <c r="E96" i="5"/>
  <c r="F96" i="5" s="1"/>
  <c r="D96" i="5"/>
  <c r="B98" i="5" l="1"/>
  <c r="E97" i="5"/>
  <c r="F97" i="5" s="1"/>
  <c r="G97" i="5"/>
  <c r="H97" i="5" s="1"/>
  <c r="I97" i="5"/>
  <c r="J97" i="5" s="1"/>
  <c r="D97" i="5"/>
  <c r="B99" i="5" l="1"/>
  <c r="I98" i="5"/>
  <c r="J98" i="5" s="1"/>
  <c r="G98" i="5"/>
  <c r="H98" i="5" s="1"/>
  <c r="E98" i="5"/>
  <c r="F98" i="5" s="1"/>
  <c r="D98" i="5"/>
  <c r="B100" i="5" l="1"/>
  <c r="I99" i="5"/>
  <c r="J99" i="5" s="1"/>
  <c r="G99" i="5"/>
  <c r="H99" i="5" s="1"/>
  <c r="E99" i="5"/>
  <c r="F99" i="5" s="1"/>
  <c r="D99" i="5"/>
  <c r="B101" i="5" l="1"/>
  <c r="E100" i="5"/>
  <c r="F100" i="5" s="1"/>
  <c r="G100" i="5"/>
  <c r="H100" i="5" s="1"/>
  <c r="I100" i="5"/>
  <c r="J100" i="5" s="1"/>
  <c r="D100" i="5"/>
  <c r="B102" i="5" l="1"/>
  <c r="E101" i="5"/>
  <c r="F101" i="5" s="1"/>
  <c r="I101" i="5"/>
  <c r="J101" i="5" s="1"/>
  <c r="G101" i="5"/>
  <c r="H101" i="5" s="1"/>
  <c r="D101" i="5"/>
  <c r="B103" i="5" l="1"/>
  <c r="E102" i="5"/>
  <c r="F102" i="5" s="1"/>
  <c r="G102" i="5"/>
  <c r="H102" i="5" s="1"/>
  <c r="I102" i="5"/>
  <c r="J102" i="5" s="1"/>
  <c r="D102" i="5"/>
  <c r="B104" i="5" l="1"/>
  <c r="I103" i="5"/>
  <c r="J103" i="5" s="1"/>
  <c r="E103" i="5"/>
  <c r="F103" i="5" s="1"/>
  <c r="G103" i="5"/>
  <c r="H103" i="5" s="1"/>
  <c r="D103" i="5"/>
  <c r="B105" i="5" l="1"/>
  <c r="I104" i="5"/>
  <c r="J104" i="5" s="1"/>
  <c r="G104" i="5"/>
  <c r="H104" i="5" s="1"/>
  <c r="E104" i="5"/>
  <c r="F104" i="5" s="1"/>
  <c r="D104" i="5"/>
  <c r="B106" i="5" l="1"/>
  <c r="I105" i="5"/>
  <c r="J105" i="5" s="1"/>
  <c r="E105" i="5"/>
  <c r="F105" i="5" s="1"/>
  <c r="G105" i="5"/>
  <c r="H105" i="5" s="1"/>
  <c r="D105" i="5"/>
  <c r="B107" i="5" l="1"/>
  <c r="G106" i="5"/>
  <c r="H106" i="5" s="1"/>
  <c r="E106" i="5"/>
  <c r="F106" i="5" s="1"/>
  <c r="I106" i="5"/>
  <c r="J106" i="5" s="1"/>
  <c r="D106" i="5"/>
  <c r="B108" i="5" l="1"/>
  <c r="G107" i="5"/>
  <c r="H107" i="5" s="1"/>
  <c r="E107" i="5"/>
  <c r="F107" i="5" s="1"/>
  <c r="I107" i="5"/>
  <c r="J107" i="5" s="1"/>
  <c r="D107" i="5"/>
  <c r="B109" i="5" l="1"/>
  <c r="E108" i="5"/>
  <c r="F108" i="5" s="1"/>
  <c r="I108" i="5"/>
  <c r="J108" i="5" s="1"/>
  <c r="G108" i="5"/>
  <c r="H108" i="5" s="1"/>
  <c r="D108" i="5"/>
  <c r="B110" i="5" l="1"/>
  <c r="E109" i="5"/>
  <c r="F109" i="5" s="1"/>
  <c r="I109" i="5"/>
  <c r="J109" i="5" s="1"/>
  <c r="G109" i="5"/>
  <c r="H109" i="5" s="1"/>
  <c r="D109" i="5"/>
  <c r="B111" i="5" l="1"/>
  <c r="G110" i="5"/>
  <c r="H110" i="5" s="1"/>
  <c r="E110" i="5"/>
  <c r="F110" i="5" s="1"/>
  <c r="I110" i="5"/>
  <c r="J110" i="5" s="1"/>
  <c r="D110" i="5"/>
  <c r="B112" i="5" l="1"/>
  <c r="I111" i="5"/>
  <c r="J111" i="5" s="1"/>
  <c r="G111" i="5"/>
  <c r="H111" i="5" s="1"/>
  <c r="E111" i="5"/>
  <c r="F111" i="5" s="1"/>
  <c r="D111" i="5"/>
  <c r="B113" i="5" l="1"/>
  <c r="I112" i="5"/>
  <c r="J112" i="5" s="1"/>
  <c r="E112" i="5"/>
  <c r="F112" i="5" s="1"/>
  <c r="G112" i="5"/>
  <c r="H112" i="5" s="1"/>
  <c r="D112" i="5"/>
  <c r="B114" i="5" l="1"/>
  <c r="I113" i="5"/>
  <c r="J113" i="5" s="1"/>
  <c r="G113" i="5"/>
  <c r="H113" i="5" s="1"/>
  <c r="E113" i="5"/>
  <c r="F113" i="5" s="1"/>
  <c r="D113" i="5"/>
  <c r="B115" i="5" l="1"/>
  <c r="I114" i="5"/>
  <c r="J114" i="5" s="1"/>
  <c r="E114" i="5"/>
  <c r="F114" i="5" s="1"/>
  <c r="G114" i="5"/>
  <c r="H114" i="5" s="1"/>
  <c r="D114" i="5"/>
  <c r="B116" i="5" l="1"/>
  <c r="G115" i="5"/>
  <c r="H115" i="5" s="1"/>
  <c r="I115" i="5"/>
  <c r="J115" i="5" s="1"/>
  <c r="E115" i="5"/>
  <c r="F115" i="5" s="1"/>
  <c r="D115" i="5"/>
  <c r="I116" i="5" l="1"/>
  <c r="J116" i="5" s="1"/>
  <c r="G116" i="5"/>
  <c r="H116" i="5" s="1"/>
  <c r="E116" i="5"/>
  <c r="F116" i="5" s="1"/>
  <c r="D116" i="5"/>
  <c r="D51" i="6"/>
  <c r="D35" i="6"/>
  <c r="D72" i="6"/>
  <c r="D80" i="6"/>
  <c r="D42" i="6"/>
  <c r="F41" i="6" s="1"/>
  <c r="D77" i="6"/>
  <c r="D78" i="6"/>
  <c r="D82" i="6"/>
  <c r="D31" i="6"/>
  <c r="D45" i="6"/>
  <c r="D109" i="6"/>
  <c r="D54" i="6"/>
  <c r="D59" i="6"/>
  <c r="D81" i="6"/>
  <c r="D66" i="6"/>
  <c r="D56" i="6"/>
  <c r="D39" i="6"/>
  <c r="D18" i="6"/>
  <c r="F18" i="6" s="1"/>
  <c r="G18" i="6" s="1"/>
  <c r="D50" i="6"/>
  <c r="D47" i="6"/>
  <c r="F46" i="6" s="1"/>
  <c r="D111" i="6"/>
  <c r="D85" i="6"/>
  <c r="D87" i="6"/>
  <c r="D44" i="6"/>
  <c r="D24" i="6"/>
  <c r="D33" i="6"/>
  <c r="D105" i="6"/>
  <c r="D32" i="6"/>
  <c r="F31" i="6" s="1"/>
  <c r="D71" i="6"/>
  <c r="D22" i="6"/>
  <c r="D60" i="6"/>
  <c r="D94" i="6"/>
  <c r="D106" i="6"/>
  <c r="D114" i="6"/>
  <c r="F113" i="6" s="1"/>
  <c r="G113" i="6" s="1"/>
  <c r="D68" i="6"/>
  <c r="D102" i="6"/>
  <c r="D112" i="6"/>
  <c r="F111" i="6"/>
  <c r="G111" i="6" s="1"/>
  <c r="E112" i="6"/>
  <c r="D101" i="6"/>
  <c r="F100" i="6" s="1"/>
  <c r="D70" i="6"/>
  <c r="F69" i="6" s="1"/>
  <c r="D84" i="6"/>
  <c r="F84" i="6" s="1"/>
  <c r="E85" i="6" s="1"/>
  <c r="D90" i="6"/>
  <c r="D38" i="6"/>
  <c r="D46" i="6"/>
  <c r="F45" i="6" s="1"/>
  <c r="G45" i="6" s="1"/>
  <c r="D69" i="6"/>
  <c r="F68" i="6" s="1"/>
  <c r="D30" i="6"/>
  <c r="D63" i="6"/>
  <c r="F62" i="6" s="1"/>
  <c r="D75" i="6"/>
  <c r="F74" i="6" s="1"/>
  <c r="D25" i="6"/>
  <c r="F24" i="6" s="1"/>
  <c r="D65" i="6"/>
  <c r="F64" i="6" s="1"/>
  <c r="D48" i="6"/>
  <c r="D62" i="6"/>
  <c r="D41" i="6"/>
  <c r="D98" i="6"/>
  <c r="D113" i="6"/>
  <c r="D29" i="6"/>
  <c r="D58" i="6"/>
  <c r="D67" i="6"/>
  <c r="F66" i="6" s="1"/>
  <c r="D99" i="6"/>
  <c r="D95" i="6"/>
  <c r="D97" i="6"/>
  <c r="D55" i="6"/>
  <c r="F54" i="6"/>
  <c r="E55" i="6" s="1"/>
  <c r="D49" i="6"/>
  <c r="D40" i="6"/>
  <c r="F40" i="6" s="1"/>
  <c r="D89" i="6"/>
  <c r="D100" i="6"/>
  <c r="D91" i="6"/>
  <c r="D88" i="6"/>
  <c r="F88" i="6" s="1"/>
  <c r="E89" i="6" s="1"/>
  <c r="D74" i="6"/>
  <c r="D103" i="6"/>
  <c r="F102" i="6" s="1"/>
  <c r="D52" i="6"/>
  <c r="F51" i="6" s="1"/>
  <c r="D73" i="6"/>
  <c r="D21" i="6"/>
  <c r="D76" i="6"/>
  <c r="D34" i="6"/>
  <c r="D83" i="6"/>
  <c r="D27" i="6"/>
  <c r="D79" i="6"/>
  <c r="D115" i="6"/>
  <c r="D61" i="6"/>
  <c r="F60" i="6"/>
  <c r="E61" i="6" s="1"/>
  <c r="D92" i="6"/>
  <c r="F91" i="6" s="1"/>
  <c r="D104" i="6"/>
  <c r="F103" i="6" s="1"/>
  <c r="D96" i="6"/>
  <c r="F96" i="6" s="1"/>
  <c r="D93" i="6"/>
  <c r="F92" i="6" s="1"/>
  <c r="D53" i="6"/>
  <c r="D64" i="6"/>
  <c r="D28" i="6"/>
  <c r="F27" i="6" s="1"/>
  <c r="D23" i="6"/>
  <c r="D107" i="6"/>
  <c r="F106" i="6" s="1"/>
  <c r="D19" i="6"/>
  <c r="D20" i="6"/>
  <c r="D37" i="6"/>
  <c r="D86" i="6"/>
  <c r="F85" i="6" s="1"/>
  <c r="D108" i="6"/>
  <c r="F107" i="6" s="1"/>
  <c r="D43" i="6"/>
  <c r="D36" i="6"/>
  <c r="F35" i="6" s="1"/>
  <c r="D110" i="6"/>
  <c r="D57" i="6"/>
  <c r="D26" i="6"/>
  <c r="D116" i="6"/>
  <c r="F116" i="6" s="1"/>
  <c r="G116" i="6" s="1"/>
  <c r="E47" i="6" l="1"/>
  <c r="G46" i="6"/>
  <c r="F71" i="6"/>
  <c r="F57" i="6"/>
  <c r="F43" i="6"/>
  <c r="F80" i="6"/>
  <c r="F78" i="6"/>
  <c r="G78" i="6" s="1"/>
  <c r="F99" i="6"/>
  <c r="E100" i="6" s="1"/>
  <c r="F104" i="6"/>
  <c r="E105" i="6" s="1"/>
  <c r="F25" i="6"/>
  <c r="E26" i="6" s="1"/>
  <c r="F22" i="6"/>
  <c r="G22" i="6" s="1"/>
  <c r="F112" i="6"/>
  <c r="G112" i="6" s="1"/>
  <c r="F56" i="6"/>
  <c r="F82" i="6"/>
  <c r="F97" i="6"/>
  <c r="F38" i="6"/>
  <c r="G38" i="6" s="1"/>
  <c r="F108" i="6"/>
  <c r="F32" i="6"/>
  <c r="F63" i="6"/>
  <c r="G63" i="6" s="1"/>
  <c r="F89" i="6"/>
  <c r="E90" i="6" s="1"/>
  <c r="F48" i="6"/>
  <c r="E49" i="6" s="1"/>
  <c r="G51" i="6"/>
  <c r="E52" i="6"/>
  <c r="G31" i="6"/>
  <c r="E32" i="6"/>
  <c r="G107" i="6"/>
  <c r="E108" i="6"/>
  <c r="E39" i="6"/>
  <c r="E109" i="6"/>
  <c r="G108" i="6"/>
  <c r="E65" i="6"/>
  <c r="G64" i="6"/>
  <c r="G41" i="6"/>
  <c r="E42" i="6"/>
  <c r="E67" i="6"/>
  <c r="G66" i="6"/>
  <c r="E107" i="6"/>
  <c r="G106" i="6"/>
  <c r="E41" i="6"/>
  <c r="G40" i="6"/>
  <c r="E63" i="6"/>
  <c r="G62" i="6"/>
  <c r="G80" i="6"/>
  <c r="E81" i="6"/>
  <c r="E57" i="6"/>
  <c r="G56" i="6"/>
  <c r="E64" i="6"/>
  <c r="F19" i="6"/>
  <c r="G19" i="6" s="1"/>
  <c r="G17" i="6" s="1"/>
  <c r="F72" i="6"/>
  <c r="G72" i="6" s="1"/>
  <c r="F83" i="6"/>
  <c r="F105" i="6"/>
  <c r="F53" i="6"/>
  <c r="E54" i="6" s="1"/>
  <c r="F93" i="6"/>
  <c r="E94" i="6" s="1"/>
  <c r="F23" i="6"/>
  <c r="F42" i="6"/>
  <c r="G42" i="6" s="1"/>
  <c r="F58" i="6"/>
  <c r="E59" i="6" s="1"/>
  <c r="F109" i="6"/>
  <c r="G109" i="6" s="1"/>
  <c r="G60" i="6"/>
  <c r="G54" i="6"/>
  <c r="F79" i="6"/>
  <c r="F29" i="6"/>
  <c r="F86" i="6"/>
  <c r="G86" i="6" s="1"/>
  <c r="F44" i="6"/>
  <c r="G44" i="6" s="1"/>
  <c r="F20" i="6"/>
  <c r="G20" i="6" s="1"/>
  <c r="F114" i="6"/>
  <c r="G114" i="6" s="1"/>
  <c r="F73" i="6"/>
  <c r="G73" i="6" s="1"/>
  <c r="F21" i="6"/>
  <c r="G21" i="6" s="1"/>
  <c r="F39" i="6"/>
  <c r="E40" i="6" s="1"/>
  <c r="F30" i="6"/>
  <c r="E31" i="6" s="1"/>
  <c r="F50" i="6"/>
  <c r="E51" i="6" s="1"/>
  <c r="F94" i="6"/>
  <c r="F61" i="6"/>
  <c r="G61" i="6" s="1"/>
  <c r="E46" i="6"/>
  <c r="F70" i="6"/>
  <c r="E71" i="6" s="1"/>
  <c r="F115" i="6"/>
  <c r="F55" i="6"/>
  <c r="E56" i="6" s="1"/>
  <c r="F76" i="6"/>
  <c r="E77" i="6" s="1"/>
  <c r="F90" i="6"/>
  <c r="G90" i="6" s="1"/>
  <c r="F47" i="6"/>
  <c r="G47" i="6" s="1"/>
  <c r="F101" i="6"/>
  <c r="E102" i="6" s="1"/>
  <c r="F65" i="6"/>
  <c r="G65" i="6" s="1"/>
  <c r="F81" i="6"/>
  <c r="F59" i="6"/>
  <c r="F67" i="6"/>
  <c r="G67" i="6" s="1"/>
  <c r="F52" i="6"/>
  <c r="G52" i="6" s="1"/>
  <c r="F33" i="6"/>
  <c r="G88" i="6"/>
  <c r="F37" i="6"/>
  <c r="E114" i="6"/>
  <c r="F110" i="6"/>
  <c r="E111" i="6" s="1"/>
  <c r="F77" i="6"/>
  <c r="G77" i="6" s="1"/>
  <c r="E110" i="6"/>
  <c r="G69" i="6"/>
  <c r="E70" i="6"/>
  <c r="G79" i="6"/>
  <c r="E80" i="6"/>
  <c r="G57" i="6"/>
  <c r="E58" i="6"/>
  <c r="G103" i="6"/>
  <c r="E104" i="6"/>
  <c r="E92" i="6"/>
  <c r="G91" i="6"/>
  <c r="G100" i="6"/>
  <c r="E101" i="6"/>
  <c r="G43" i="6"/>
  <c r="E44" i="6"/>
  <c r="G71" i="6"/>
  <c r="E72" i="6"/>
  <c r="G92" i="6"/>
  <c r="E93" i="6"/>
  <c r="G96" i="6"/>
  <c r="E97" i="6"/>
  <c r="G58" i="6"/>
  <c r="E30" i="6"/>
  <c r="G29" i="6"/>
  <c r="G27" i="6"/>
  <c r="E28" i="6"/>
  <c r="E69" i="6"/>
  <c r="G68" i="6"/>
  <c r="G30" i="6"/>
  <c r="G50" i="6"/>
  <c r="G94" i="6"/>
  <c r="E95" i="6"/>
  <c r="E25" i="6"/>
  <c r="G24" i="6"/>
  <c r="G74" i="6"/>
  <c r="E75" i="6"/>
  <c r="G101" i="6"/>
  <c r="G97" i="6"/>
  <c r="E98" i="6"/>
  <c r="E103" i="6"/>
  <c r="G102" i="6"/>
  <c r="E86" i="6"/>
  <c r="G85" i="6"/>
  <c r="E83" i="6"/>
  <c r="G82" i="6"/>
  <c r="E68" i="6"/>
  <c r="G89" i="6"/>
  <c r="E33" i="6"/>
  <c r="G32" i="6"/>
  <c r="E106" i="6"/>
  <c r="G105" i="6"/>
  <c r="E36" i="6"/>
  <c r="G35" i="6"/>
  <c r="E53" i="6"/>
  <c r="G33" i="6"/>
  <c r="E34" i="6"/>
  <c r="G37" i="6"/>
  <c r="E38" i="6"/>
  <c r="G110" i="6"/>
  <c r="F87" i="6"/>
  <c r="F28" i="6"/>
  <c r="F26" i="6"/>
  <c r="F98" i="6"/>
  <c r="G84" i="6"/>
  <c r="F36" i="6"/>
  <c r="F49" i="6"/>
  <c r="F75" i="6"/>
  <c r="E19" i="6"/>
  <c r="E18" i="6" s="1"/>
  <c r="F34" i="6"/>
  <c r="F95" i="6"/>
  <c r="E113" i="6" l="1"/>
  <c r="G48" i="6"/>
  <c r="G104" i="6"/>
  <c r="G39" i="6"/>
  <c r="E23" i="6"/>
  <c r="G99" i="6"/>
  <c r="E21" i="6"/>
  <c r="G25" i="6"/>
  <c r="E66" i="6"/>
  <c r="E79" i="6"/>
  <c r="G93" i="6"/>
  <c r="E43" i="6"/>
  <c r="E74" i="6"/>
  <c r="G53" i="6"/>
  <c r="E116" i="6"/>
  <c r="G115" i="6"/>
  <c r="G76" i="6"/>
  <c r="G83" i="6"/>
  <c r="E84" i="6"/>
  <c r="G23" i="6"/>
  <c r="E24" i="6"/>
  <c r="E115" i="6"/>
  <c r="E48" i="6"/>
  <c r="G55" i="6"/>
  <c r="E60" i="6"/>
  <c r="G59" i="6"/>
  <c r="E91" i="6"/>
  <c r="G70" i="6"/>
  <c r="E45" i="6"/>
  <c r="G81" i="6"/>
  <c r="E82" i="6"/>
  <c r="E78" i="6"/>
  <c r="E62" i="6"/>
  <c r="E87" i="6"/>
  <c r="E20" i="6"/>
  <c r="E73" i="6"/>
  <c r="E22" i="6"/>
  <c r="E50" i="6"/>
  <c r="G49" i="6"/>
  <c r="G28" i="6"/>
  <c r="E29" i="6"/>
  <c r="G87" i="6"/>
  <c r="E88" i="6"/>
  <c r="G36" i="6"/>
  <c r="E37" i="6"/>
  <c r="E96" i="6"/>
  <c r="G95" i="6"/>
  <c r="G98" i="6"/>
  <c r="E99" i="6"/>
  <c r="E76" i="6"/>
  <c r="G75" i="6"/>
  <c r="G26" i="6"/>
  <c r="E27" i="6"/>
  <c r="G34" i="6"/>
  <c r="E35" i="6"/>
</calcChain>
</file>

<file path=xl/sharedStrings.xml><?xml version="1.0" encoding="utf-8"?>
<sst xmlns="http://schemas.openxmlformats.org/spreadsheetml/2006/main" count="133" uniqueCount="52">
  <si>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</si>
  <si>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</si>
  <si>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</si>
  <si>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</si>
  <si>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</si>
  <si>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</si>
  <si>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</si>
  <si>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</si>
  <si>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</si>
  <si>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</si>
  <si>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</si>
  <si>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</si>
  <si>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</si>
  <si>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</si>
  <si>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</si>
  <si>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</si>
  <si>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</si>
  <si>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</si>
  <si>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</si>
  <si>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</si>
  <si>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</si>
  <si>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</si>
  <si>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</si>
  <si>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</si>
  <si>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</si>
  <si>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</si>
  <si>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</si>
  <si>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</si>
  <si>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</si>
  <si>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</si>
  <si>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</si>
  <si>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</si>
  <si>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</si>
  <si>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</si>
  <si>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</si>
  <si>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 Duration</t>
  </si>
  <si>
    <t>pack</t>
  </si>
  <si>
    <t>Sec</t>
  </si>
  <si>
    <t>Goal:</t>
  </si>
  <si>
    <t>Lo Freq:</t>
  </si>
  <si>
    <t>Hi Freq:</t>
  </si>
  <si>
    <t>Lo Range</t>
  </si>
  <si>
    <t>Mid Range</t>
  </si>
  <si>
    <t>Hi Range</t>
  </si>
  <si>
    <t>C10</t>
  </si>
  <si>
    <t>F1</t>
  </si>
  <si>
    <t>Human Audible Range</t>
  </si>
  <si>
    <t>F2</t>
  </si>
  <si>
    <t>C6</t>
  </si>
  <si>
    <t>+1</t>
  </si>
  <si>
    <t>Center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</si>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</sst>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9" xfId="0" applyFon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0" borderId="0" xfId="0" applyNumberFormat="1" applyAlignment="1">
      <alignment horizontal="center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2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CD0-2C4F-45B2-B7AF-F32653BF041C}">
  <dimension ref="A2:G9"/>
  <sheetViews>
    <sheetView workbookViewId="0">
      <selection activeCell="H15" sqref="H15"/>
    </sheetView>
  </sheetViews>
  <sheetFormatPr defaultRowHeight="15" x14ac:dyDescent="0.25"/>
  <cols>
    <col min="1" max="1" width="12.28515625" customWidth="1"/>
    <col min="2" max="2" width="9.140625" customWidth="1"/>
  </cols>
  <sheetData>
    <row r="2" spans="1:7" x14ac:dyDescent="0.25">
      <c r="A2" t="s">
        <v>38</v>
      </c>
      <c r="B2" t="s">
        <v>46</v>
      </c>
    </row>
    <row r="3" spans="1:7" x14ac:dyDescent="0.25">
      <c r="A3" t="s">
        <v>39</v>
      </c>
      <c r="B3" s="10">
        <v>43.65</v>
      </c>
      <c r="C3" s="10" t="s">
        <v>45</v>
      </c>
      <c r="D3" s="10"/>
      <c r="E3" s="10"/>
    </row>
    <row r="4" spans="1:7" x14ac:dyDescent="0.25">
      <c r="A4" t="s">
        <v>40</v>
      </c>
      <c r="B4" s="10">
        <v>16744</v>
      </c>
      <c r="C4" s="10" t="s">
        <v>44</v>
      </c>
      <c r="D4" s="10"/>
      <c r="E4" s="10"/>
    </row>
    <row r="5" spans="1:7" x14ac:dyDescent="0.25">
      <c r="B5" s="10"/>
      <c r="C5" s="10"/>
      <c r="D5" s="10"/>
      <c r="E5" s="10"/>
    </row>
    <row r="6" spans="1:7" x14ac:dyDescent="0.25">
      <c r="A6" t="s">
        <v>41</v>
      </c>
      <c r="B6" s="10" t="s">
        <v>45</v>
      </c>
      <c r="C6" s="10">
        <v>43.65</v>
      </c>
      <c r="D6" s="10" t="s">
        <v>47</v>
      </c>
      <c r="E6" s="10">
        <v>174.62</v>
      </c>
      <c r="F6">
        <v>25</v>
      </c>
    </row>
    <row r="7" spans="1:7" x14ac:dyDescent="0.25">
      <c r="A7" t="s">
        <v>42</v>
      </c>
      <c r="B7" s="10" t="s">
        <v>47</v>
      </c>
      <c r="C7" s="10">
        <v>174.62</v>
      </c>
      <c r="D7" s="10" t="s">
        <v>48</v>
      </c>
      <c r="E7" s="10">
        <v>1046.52</v>
      </c>
      <c r="F7">
        <v>31</v>
      </c>
      <c r="G7" s="18" t="s">
        <v>49</v>
      </c>
    </row>
    <row r="8" spans="1:7" x14ac:dyDescent="0.25">
      <c r="A8" t="s">
        <v>43</v>
      </c>
      <c r="B8" s="10" t="s">
        <v>48</v>
      </c>
      <c r="C8" s="10">
        <v>1046.52</v>
      </c>
      <c r="D8" s="10" t="s">
        <v>44</v>
      </c>
      <c r="E8" s="10">
        <v>16744</v>
      </c>
      <c r="F8">
        <v>48</v>
      </c>
      <c r="G8" s="18" t="s">
        <v>49</v>
      </c>
    </row>
    <row r="9" spans="1:7" x14ac:dyDescent="0.25">
      <c r="F9">
        <f>SUM(F6:F8)</f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workbookViewId="0">
      <selection activeCell="A20" sqref="A20"/>
    </sheetView>
  </sheetViews>
  <sheetFormatPr defaultRowHeight="15" x14ac:dyDescent="0.25"/>
  <cols>
    <col min="1" max="1" width="30.7109375" customWidth="1"/>
    <col min="2" max="3" width="8.5703125" customWidth="1"/>
    <col min="4" max="4" width="8.5703125" style="19" customWidth="1"/>
    <col min="5" max="9" width="8.5703125" customWidth="1"/>
    <col min="14" max="14" width="15.140625" customWidth="1"/>
  </cols>
  <sheetData>
    <row r="1" spans="1:20" ht="23.25" x14ac:dyDescent="0.35">
      <c r="A1" s="1" t="s">
        <v>18</v>
      </c>
    </row>
    <row r="2" spans="1:20" x14ac:dyDescent="0.25">
      <c r="A2" t="s">
        <v>21</v>
      </c>
    </row>
    <row r="3" spans="1:20" x14ac:dyDescent="0.25">
      <c r="A3" t="s">
        <v>22</v>
      </c>
    </row>
    <row r="4" spans="1:20" ht="15.75" thickBot="1" x14ac:dyDescent="0.3">
      <c r="B4">
        <v>1</v>
      </c>
      <c r="C4">
        <v>64</v>
      </c>
      <c r="E4">
        <f>C4/D5</f>
        <v>16</v>
      </c>
      <c r="F4" s="19"/>
      <c r="G4">
        <f>E4/F5</f>
        <v>4</v>
      </c>
      <c r="H4" s="19"/>
      <c r="I4">
        <f>G4/H5</f>
        <v>1</v>
      </c>
      <c r="J4" s="19"/>
      <c r="K4" s="19"/>
    </row>
    <row r="5" spans="1:20" x14ac:dyDescent="0.25">
      <c r="A5" t="s">
        <v>0</v>
      </c>
      <c r="B5">
        <v>44100</v>
      </c>
      <c r="C5" s="25">
        <f>$B$5/C4</f>
        <v>689.0625</v>
      </c>
      <c r="D5" s="26">
        <v>4</v>
      </c>
      <c r="E5" s="25">
        <f>$B$5/E4</f>
        <v>2756.25</v>
      </c>
      <c r="F5" s="26">
        <v>4</v>
      </c>
      <c r="G5" s="25">
        <f>$B$5/G4</f>
        <v>11025</v>
      </c>
      <c r="H5" s="26">
        <v>4</v>
      </c>
      <c r="I5" s="25">
        <f>$B$5/I4</f>
        <v>44100</v>
      </c>
      <c r="J5" s="19"/>
      <c r="K5" s="19"/>
      <c r="M5" t="s">
        <v>3</v>
      </c>
    </row>
    <row r="6" spans="1:20" x14ac:dyDescent="0.25">
      <c r="A6" t="s">
        <v>8</v>
      </c>
      <c r="C6" s="27">
        <v>55</v>
      </c>
      <c r="D6" s="26"/>
      <c r="E6" s="27">
        <f>C6*D5</f>
        <v>220</v>
      </c>
      <c r="F6" s="26"/>
      <c r="G6" s="27">
        <f>E6*F5</f>
        <v>880</v>
      </c>
      <c r="H6" s="26"/>
      <c r="I6" s="27">
        <f>G6*H5</f>
        <v>3520</v>
      </c>
      <c r="J6" s="19"/>
      <c r="K6" s="19"/>
      <c r="M6" t="s">
        <v>31</v>
      </c>
      <c r="T6" s="10"/>
    </row>
    <row r="7" spans="1:20" x14ac:dyDescent="0.25">
      <c r="A7" t="s">
        <v>15</v>
      </c>
      <c r="C7" s="27">
        <v>220</v>
      </c>
      <c r="D7" s="26"/>
      <c r="E7" s="27">
        <f>C7*D5</f>
        <v>880</v>
      </c>
      <c r="F7" s="26"/>
      <c r="G7" s="27">
        <f>E7*F5</f>
        <v>3520</v>
      </c>
      <c r="H7" s="26"/>
      <c r="I7" s="27">
        <f>G7*H5</f>
        <v>14080</v>
      </c>
      <c r="J7" s="19"/>
      <c r="K7" s="19"/>
      <c r="M7" t="s">
        <v>32</v>
      </c>
      <c r="T7" s="10"/>
    </row>
    <row r="8" spans="1:20" x14ac:dyDescent="0.25">
      <c r="A8" t="s">
        <v>6</v>
      </c>
      <c r="C8" s="27">
        <v>512</v>
      </c>
      <c r="D8" s="26"/>
      <c r="E8" s="27">
        <f>C8</f>
        <v>512</v>
      </c>
      <c r="F8" s="19"/>
      <c r="G8" s="27">
        <f>E8</f>
        <v>512</v>
      </c>
      <c r="H8" s="19"/>
      <c r="I8" s="27">
        <f>G8</f>
        <v>512</v>
      </c>
      <c r="J8" s="19"/>
      <c r="K8" s="19"/>
      <c r="M8" t="s">
        <v>33</v>
      </c>
    </row>
    <row r="9" spans="1:20" ht="15.75" thickBot="1" x14ac:dyDescent="0.3">
      <c r="A9" t="s">
        <v>7</v>
      </c>
      <c r="C9" s="28">
        <v>25</v>
      </c>
      <c r="D9" s="26"/>
      <c r="E9" s="28">
        <f>C9</f>
        <v>25</v>
      </c>
      <c r="F9" s="19"/>
      <c r="G9" s="28">
        <f>E9</f>
        <v>25</v>
      </c>
      <c r="H9" s="19"/>
      <c r="I9" s="28">
        <f>G9</f>
        <v>25</v>
      </c>
      <c r="J9" s="19"/>
      <c r="K9" s="19"/>
      <c r="M9" t="s">
        <v>23</v>
      </c>
      <c r="P9" s="15" t="s">
        <v>24</v>
      </c>
    </row>
    <row r="10" spans="1:20" x14ac:dyDescent="0.25">
      <c r="C10" s="17">
        <f>1*C8/C5</f>
        <v>0.74303854875283448</v>
      </c>
      <c r="E10" s="17">
        <f>1*E8/E5</f>
        <v>0.18575963718820862</v>
      </c>
      <c r="F10" s="19"/>
      <c r="G10" s="17">
        <f>1*G8/G5</f>
        <v>4.6439909297052155E-2</v>
      </c>
      <c r="H10" s="19"/>
      <c r="I10" s="17">
        <f>1*I8/I5</f>
        <v>1.1609977324263039E-2</v>
      </c>
      <c r="J10" s="19"/>
      <c r="K10" s="19"/>
      <c r="M10" t="s">
        <v>35</v>
      </c>
      <c r="P10" s="15"/>
    </row>
    <row r="11" spans="1:20" x14ac:dyDescent="0.25">
      <c r="A11" t="s">
        <v>35</v>
      </c>
      <c r="C11">
        <f>C8/C5</f>
        <v>0.74303854875283448</v>
      </c>
      <c r="E11">
        <f>E8/E5</f>
        <v>0.18575963718820862</v>
      </c>
      <c r="F11" s="19"/>
      <c r="G11">
        <f>G8/G5</f>
        <v>4.6439909297052155E-2</v>
      </c>
      <c r="H11" s="19"/>
      <c r="I11">
        <f>I8/I5</f>
        <v>1.1609977324263039E-2</v>
      </c>
      <c r="J11" s="19"/>
      <c r="K11" s="19"/>
    </row>
    <row r="12" spans="1:20" x14ac:dyDescent="0.25">
      <c r="A12" t="s">
        <v>9</v>
      </c>
      <c r="C12" s="11">
        <f>POWER(C7/C6,1/(C9-1))</f>
        <v>1.0594630943592953</v>
      </c>
      <c r="E12" s="11">
        <f>POWER(E7/E6,1/(E9-1))</f>
        <v>1.0594630943592953</v>
      </c>
      <c r="F12" s="19"/>
      <c r="G12" s="11">
        <f>POWER(G7/G6,1/(G9-1))</f>
        <v>1.0594630943592953</v>
      </c>
      <c r="H12" s="19"/>
      <c r="I12" s="11">
        <f>POWER(I7/I6,1/(I9-1))</f>
        <v>1.0594630943592953</v>
      </c>
      <c r="J12" s="19"/>
      <c r="K12" s="19"/>
      <c r="M12" t="s">
        <v>20</v>
      </c>
    </row>
    <row r="13" spans="1:20" x14ac:dyDescent="0.25">
      <c r="A13" t="s">
        <v>2</v>
      </c>
      <c r="C13">
        <f>C5/2</f>
        <v>344.53125</v>
      </c>
      <c r="E13">
        <f>E5/2</f>
        <v>1378.125</v>
      </c>
      <c r="F13" s="19"/>
      <c r="G13">
        <f>G5/2</f>
        <v>5512.5</v>
      </c>
      <c r="H13" s="19"/>
      <c r="I13">
        <f>I5/2</f>
        <v>22050</v>
      </c>
      <c r="J13" s="19"/>
      <c r="K13" s="19"/>
      <c r="M13" t="s">
        <v>16</v>
      </c>
    </row>
    <row r="14" spans="1:20" x14ac:dyDescent="0.25">
      <c r="A14" t="s">
        <v>10</v>
      </c>
      <c r="C14">
        <f>C5/C8</f>
        <v>1.3458251953125</v>
      </c>
      <c r="E14">
        <f>E5/E8</f>
        <v>5.38330078125</v>
      </c>
      <c r="F14" s="19"/>
      <c r="G14">
        <f>G5/G8</f>
        <v>21.533203125</v>
      </c>
      <c r="H14" s="19"/>
      <c r="I14">
        <f>I5/I8</f>
        <v>86.1328125</v>
      </c>
      <c r="J14" s="19"/>
      <c r="K14" s="19"/>
      <c r="M14" t="s">
        <v>4</v>
      </c>
    </row>
    <row r="15" spans="1:20" x14ac:dyDescent="0.25">
      <c r="A15" t="s">
        <v>5</v>
      </c>
      <c r="C15">
        <f>C8/2-1</f>
        <v>255</v>
      </c>
      <c r="E15">
        <f>E8/2-1</f>
        <v>255</v>
      </c>
      <c r="F15" s="19"/>
      <c r="G15">
        <f>G8/2-1</f>
        <v>255</v>
      </c>
      <c r="H15" s="19"/>
      <c r="I15">
        <f>I8/2-1</f>
        <v>255</v>
      </c>
      <c r="J15" s="19"/>
      <c r="K15" s="19"/>
      <c r="M15" t="s">
        <v>17</v>
      </c>
    </row>
    <row r="16" spans="1:20" ht="15.75" thickBot="1" x14ac:dyDescent="0.3">
      <c r="F16" s="19"/>
      <c r="H16" s="19"/>
      <c r="J16" s="19"/>
      <c r="K16" s="19"/>
    </row>
    <row r="17" spans="2:11" ht="15.75" thickBot="1" x14ac:dyDescent="0.3">
      <c r="B17" s="22" t="s">
        <v>11</v>
      </c>
      <c r="C17" s="8" t="s">
        <v>51</v>
      </c>
      <c r="D17" s="20" t="s">
        <v>50</v>
      </c>
      <c r="E17" s="8" t="s">
        <v>51</v>
      </c>
      <c r="F17" s="20" t="s">
        <v>50</v>
      </c>
      <c r="G17" s="8" t="s">
        <v>51</v>
      </c>
      <c r="H17" s="20" t="s">
        <v>50</v>
      </c>
      <c r="I17" s="8" t="s">
        <v>51</v>
      </c>
      <c r="J17" s="20" t="s">
        <v>50</v>
      </c>
      <c r="K17" s="29"/>
    </row>
    <row r="18" spans="2:11" x14ac:dyDescent="0.25">
      <c r="B18" s="23">
        <v>0</v>
      </c>
      <c r="C18" s="10">
        <f>C$6*POWER(C$12,$B18)</f>
        <v>55</v>
      </c>
      <c r="D18" s="21">
        <f>C18/C$14</f>
        <v>40.867120181405895</v>
      </c>
      <c r="E18" s="10">
        <f t="shared" ref="E18:I81" si="0">E$6*POWER(E$12,$B18)</f>
        <v>220</v>
      </c>
      <c r="F18" s="21">
        <f t="shared" ref="F18:H81" si="1">E18/E$14</f>
        <v>40.867120181405895</v>
      </c>
      <c r="G18" s="10">
        <f t="shared" si="0"/>
        <v>880</v>
      </c>
      <c r="H18" s="21">
        <f t="shared" si="1"/>
        <v>40.867120181405895</v>
      </c>
      <c r="I18" s="10">
        <f t="shared" si="0"/>
        <v>3520</v>
      </c>
      <c r="J18" s="21">
        <f t="shared" ref="J18" si="2">I18/I$14</f>
        <v>40.867120181405895</v>
      </c>
      <c r="K18" s="26"/>
    </row>
    <row r="19" spans="2:11" x14ac:dyDescent="0.25">
      <c r="B19" s="23">
        <f>B18+1</f>
        <v>1</v>
      </c>
      <c r="C19" s="10">
        <f>C$6*POWER(C$12,$B19)</f>
        <v>58.270470189761241</v>
      </c>
      <c r="D19" s="21">
        <f t="shared" ref="D19:D82" si="3">C19/C$14</f>
        <v>43.297205604945496</v>
      </c>
      <c r="E19" s="10">
        <f t="shared" si="0"/>
        <v>233.08188075904496</v>
      </c>
      <c r="F19" s="21">
        <f t="shared" si="1"/>
        <v>43.297205604945496</v>
      </c>
      <c r="G19" s="10">
        <f t="shared" si="0"/>
        <v>932.32752303617985</v>
      </c>
      <c r="H19" s="21">
        <f t="shared" si="1"/>
        <v>43.297205604945496</v>
      </c>
      <c r="I19" s="10">
        <f t="shared" si="0"/>
        <v>3729.3100921447194</v>
      </c>
      <c r="J19" s="21">
        <f t="shared" ref="J19" si="4">I19/I$14</f>
        <v>43.297205604945496</v>
      </c>
      <c r="K19" s="26"/>
    </row>
    <row r="20" spans="2:11" x14ac:dyDescent="0.25">
      <c r="B20" s="23">
        <f t="shared" ref="B20:B83" si="5">B19+1</f>
        <v>2</v>
      </c>
      <c r="C20" s="10">
        <f t="shared" ref="C20:C83" si="6">C$6*POWER(C$12,$B20)</f>
        <v>61.735412657015516</v>
      </c>
      <c r="D20" s="21">
        <f t="shared" si="3"/>
        <v>45.87179142732618</v>
      </c>
      <c r="E20" s="10">
        <f t="shared" si="0"/>
        <v>246.94165062806206</v>
      </c>
      <c r="F20" s="21">
        <f t="shared" si="1"/>
        <v>45.87179142732618</v>
      </c>
      <c r="G20" s="10">
        <f t="shared" si="0"/>
        <v>987.76660251224826</v>
      </c>
      <c r="H20" s="21">
        <f t="shared" si="1"/>
        <v>45.87179142732618</v>
      </c>
      <c r="I20" s="10">
        <f t="shared" si="0"/>
        <v>3951.066410048993</v>
      </c>
      <c r="J20" s="21">
        <f t="shared" ref="J20" si="7">I20/I$14</f>
        <v>45.87179142732618</v>
      </c>
      <c r="K20" s="26"/>
    </row>
    <row r="21" spans="2:11" x14ac:dyDescent="0.25">
      <c r="B21" s="23">
        <f t="shared" si="5"/>
        <v>3</v>
      </c>
      <c r="C21" s="10">
        <f t="shared" si="6"/>
        <v>65.40639132514967</v>
      </c>
      <c r="D21" s="21">
        <f t="shared" si="3"/>
        <v>48.59947008939919</v>
      </c>
      <c r="E21" s="10">
        <f t="shared" si="0"/>
        <v>261.62556530059868</v>
      </c>
      <c r="F21" s="21">
        <f t="shared" si="1"/>
        <v>48.59947008939919</v>
      </c>
      <c r="G21" s="10">
        <f t="shared" si="0"/>
        <v>1046.5022612023947</v>
      </c>
      <c r="H21" s="21">
        <f t="shared" si="1"/>
        <v>48.59947008939919</v>
      </c>
      <c r="I21" s="10">
        <f t="shared" si="0"/>
        <v>4186.0090448095789</v>
      </c>
      <c r="J21" s="21">
        <f t="shared" ref="J21" si="8">I21/I$14</f>
        <v>48.59947008939919</v>
      </c>
      <c r="K21" s="26"/>
    </row>
    <row r="22" spans="2:11" x14ac:dyDescent="0.25">
      <c r="B22" s="23">
        <f t="shared" si="5"/>
        <v>4</v>
      </c>
      <c r="C22" s="10">
        <f t="shared" si="6"/>
        <v>69.295657744218019</v>
      </c>
      <c r="D22" s="21">
        <f t="shared" si="3"/>
        <v>51.489344965136873</v>
      </c>
      <c r="E22" s="10">
        <f t="shared" si="0"/>
        <v>277.18263097687208</v>
      </c>
      <c r="F22" s="21">
        <f t="shared" si="1"/>
        <v>51.489344965136873</v>
      </c>
      <c r="G22" s="10">
        <f t="shared" si="0"/>
        <v>1108.7305239074883</v>
      </c>
      <c r="H22" s="21">
        <f t="shared" si="1"/>
        <v>51.489344965136873</v>
      </c>
      <c r="I22" s="10">
        <f t="shared" si="0"/>
        <v>4434.9220956299532</v>
      </c>
      <c r="J22" s="21">
        <f t="shared" ref="J22" si="9">I22/I$14</f>
        <v>51.489344965136873</v>
      </c>
      <c r="K22" s="26"/>
    </row>
    <row r="23" spans="2:11" x14ac:dyDescent="0.25">
      <c r="B23" s="23">
        <f t="shared" si="5"/>
        <v>5</v>
      </c>
      <c r="C23" s="10">
        <f t="shared" si="6"/>
        <v>73.416191979351893</v>
      </c>
      <c r="D23" s="21">
        <f t="shared" si="3"/>
        <v>54.551060743297114</v>
      </c>
      <c r="E23" s="10">
        <f t="shared" si="0"/>
        <v>293.66476791740757</v>
      </c>
      <c r="F23" s="21">
        <f t="shared" si="1"/>
        <v>54.551060743297114</v>
      </c>
      <c r="G23" s="10">
        <f t="shared" si="0"/>
        <v>1174.6590716696303</v>
      </c>
      <c r="H23" s="21">
        <f t="shared" si="1"/>
        <v>54.551060743297114</v>
      </c>
      <c r="I23" s="10">
        <f t="shared" si="0"/>
        <v>4698.6362866785212</v>
      </c>
      <c r="J23" s="21">
        <f t="shared" ref="J23" si="10">I23/I$14</f>
        <v>54.551060743297114</v>
      </c>
      <c r="K23" s="26"/>
    </row>
    <row r="24" spans="2:11" x14ac:dyDescent="0.25">
      <c r="B24" s="23">
        <f t="shared" si="5"/>
        <v>6</v>
      </c>
      <c r="C24" s="10">
        <f t="shared" si="6"/>
        <v>77.781745930520231</v>
      </c>
      <c r="D24" s="21">
        <f t="shared" si="3"/>
        <v>57.794835615675439</v>
      </c>
      <c r="E24" s="10">
        <f t="shared" si="0"/>
        <v>311.12698372208092</v>
      </c>
      <c r="F24" s="21">
        <f t="shared" si="1"/>
        <v>57.794835615675439</v>
      </c>
      <c r="G24" s="10">
        <f t="shared" si="0"/>
        <v>1244.5079348883237</v>
      </c>
      <c r="H24" s="21">
        <f t="shared" si="1"/>
        <v>57.794835615675439</v>
      </c>
      <c r="I24" s="10">
        <f t="shared" si="0"/>
        <v>4978.0317395532948</v>
      </c>
      <c r="J24" s="21">
        <f t="shared" ref="J24" si="11">I24/I$14</f>
        <v>57.794835615675439</v>
      </c>
      <c r="K24" s="26"/>
    </row>
    <row r="25" spans="2:11" x14ac:dyDescent="0.25">
      <c r="B25" s="23">
        <f t="shared" si="5"/>
        <v>7</v>
      </c>
      <c r="C25" s="10">
        <f t="shared" si="6"/>
        <v>82.406889228217494</v>
      </c>
      <c r="D25" s="21">
        <f t="shared" si="3"/>
        <v>61.231495379370315</v>
      </c>
      <c r="E25" s="10">
        <f t="shared" si="0"/>
        <v>329.62755691286998</v>
      </c>
      <c r="F25" s="21">
        <f t="shared" si="1"/>
        <v>61.231495379370315</v>
      </c>
      <c r="G25" s="10">
        <f t="shared" si="0"/>
        <v>1318.5102276514799</v>
      </c>
      <c r="H25" s="21">
        <f t="shared" si="1"/>
        <v>61.231495379370315</v>
      </c>
      <c r="I25" s="10">
        <f t="shared" si="0"/>
        <v>5274.0409106059196</v>
      </c>
      <c r="J25" s="21">
        <f t="shared" ref="J25" si="12">I25/I$14</f>
        <v>61.231495379370315</v>
      </c>
      <c r="K25" s="26"/>
    </row>
    <row r="26" spans="2:11" x14ac:dyDescent="0.25">
      <c r="B26" s="23">
        <f t="shared" si="5"/>
        <v>8</v>
      </c>
      <c r="C26" s="10">
        <f t="shared" si="6"/>
        <v>87.307057858250971</v>
      </c>
      <c r="D26" s="21">
        <f t="shared" si="3"/>
        <v>64.872509566874555</v>
      </c>
      <c r="E26" s="10">
        <f t="shared" si="0"/>
        <v>349.22823143300388</v>
      </c>
      <c r="F26" s="21">
        <f t="shared" si="1"/>
        <v>64.872509566874555</v>
      </c>
      <c r="G26" s="10">
        <f t="shared" si="0"/>
        <v>1396.9129257320155</v>
      </c>
      <c r="H26" s="21">
        <f t="shared" si="1"/>
        <v>64.872509566874555</v>
      </c>
      <c r="I26" s="10">
        <f t="shared" si="0"/>
        <v>5587.6517029280622</v>
      </c>
      <c r="J26" s="21">
        <f t="shared" ref="J26" si="13">I26/I$14</f>
        <v>64.872509566874555</v>
      </c>
      <c r="K26" s="26"/>
    </row>
    <row r="27" spans="2:11" x14ac:dyDescent="0.25">
      <c r="B27" s="23">
        <f t="shared" si="5"/>
        <v>9</v>
      </c>
      <c r="C27" s="10">
        <f t="shared" si="6"/>
        <v>92.498605677908614</v>
      </c>
      <c r="D27" s="21">
        <f t="shared" si="3"/>
        <v>68.73002972457391</v>
      </c>
      <c r="E27" s="10">
        <f t="shared" si="0"/>
        <v>369.99442271163446</v>
      </c>
      <c r="F27" s="21">
        <f t="shared" si="1"/>
        <v>68.73002972457391</v>
      </c>
      <c r="G27" s="10">
        <f t="shared" si="0"/>
        <v>1479.9776908465378</v>
      </c>
      <c r="H27" s="21">
        <f t="shared" si="1"/>
        <v>68.73002972457391</v>
      </c>
      <c r="I27" s="10">
        <f t="shared" si="0"/>
        <v>5919.9107633861513</v>
      </c>
      <c r="J27" s="21">
        <f t="shared" ref="J27" si="14">I27/I$14</f>
        <v>68.73002972457391</v>
      </c>
      <c r="K27" s="26"/>
    </row>
    <row r="28" spans="2:11" x14ac:dyDescent="0.25">
      <c r="B28" s="23">
        <f t="shared" si="5"/>
        <v>10</v>
      </c>
      <c r="C28" s="10">
        <f t="shared" si="6"/>
        <v>97.998858995437331</v>
      </c>
      <c r="D28" s="21">
        <f t="shared" si="3"/>
        <v>72.816929967403411</v>
      </c>
      <c r="E28" s="10">
        <f t="shared" si="0"/>
        <v>391.99543598174932</v>
      </c>
      <c r="F28" s="21">
        <f t="shared" si="1"/>
        <v>72.816929967403411</v>
      </c>
      <c r="G28" s="10">
        <f t="shared" si="0"/>
        <v>1567.9817439269973</v>
      </c>
      <c r="H28" s="21">
        <f t="shared" si="1"/>
        <v>72.816929967403411</v>
      </c>
      <c r="I28" s="10">
        <f t="shared" si="0"/>
        <v>6271.9269757079892</v>
      </c>
      <c r="J28" s="21">
        <f t="shared" ref="J28" si="15">I28/I$14</f>
        <v>72.816929967403411</v>
      </c>
      <c r="K28" s="26"/>
    </row>
    <row r="29" spans="2:11" x14ac:dyDescent="0.25">
      <c r="B29" s="23">
        <f t="shared" si="5"/>
        <v>11</v>
      </c>
      <c r="C29" s="10">
        <f t="shared" si="6"/>
        <v>103.82617439498631</v>
      </c>
      <c r="D29" s="21">
        <f t="shared" si="3"/>
        <v>77.146849945009336</v>
      </c>
      <c r="E29" s="10">
        <f t="shared" si="0"/>
        <v>415.30469757994524</v>
      </c>
      <c r="F29" s="21">
        <f t="shared" si="1"/>
        <v>77.146849945009336</v>
      </c>
      <c r="G29" s="10">
        <f t="shared" si="0"/>
        <v>1661.218790319781</v>
      </c>
      <c r="H29" s="21">
        <f t="shared" si="1"/>
        <v>77.146849945009336</v>
      </c>
      <c r="I29" s="10">
        <f t="shared" si="0"/>
        <v>6644.8751612791239</v>
      </c>
      <c r="J29" s="21">
        <f t="shared" ref="J29" si="16">I29/I$14</f>
        <v>77.146849945009336</v>
      </c>
      <c r="K29" s="26"/>
    </row>
    <row r="30" spans="2:11" x14ac:dyDescent="0.25">
      <c r="B30" s="23">
        <f t="shared" si="5"/>
        <v>12</v>
      </c>
      <c r="C30" s="10">
        <f t="shared" si="6"/>
        <v>110</v>
      </c>
      <c r="D30" s="21">
        <f t="shared" si="3"/>
        <v>81.734240362811789</v>
      </c>
      <c r="E30" s="10">
        <f t="shared" si="0"/>
        <v>440</v>
      </c>
      <c r="F30" s="21">
        <f t="shared" si="1"/>
        <v>81.734240362811789</v>
      </c>
      <c r="G30" s="10">
        <f t="shared" si="0"/>
        <v>1760</v>
      </c>
      <c r="H30" s="21">
        <f t="shared" si="1"/>
        <v>81.734240362811789</v>
      </c>
      <c r="I30" s="10">
        <f t="shared" si="0"/>
        <v>7040</v>
      </c>
      <c r="J30" s="21">
        <f t="shared" ref="J30" si="17">I30/I$14</f>
        <v>81.734240362811789</v>
      </c>
      <c r="K30" s="26"/>
    </row>
    <row r="31" spans="2:11" x14ac:dyDescent="0.25">
      <c r="B31" s="23">
        <f t="shared" si="5"/>
        <v>13</v>
      </c>
      <c r="C31" s="10">
        <f t="shared" si="6"/>
        <v>116.54094037952248</v>
      </c>
      <c r="D31" s="21">
        <f t="shared" si="3"/>
        <v>86.594411209890993</v>
      </c>
      <c r="E31" s="10">
        <f t="shared" si="0"/>
        <v>466.16376151808993</v>
      </c>
      <c r="F31" s="21">
        <f t="shared" si="1"/>
        <v>86.594411209890993</v>
      </c>
      <c r="G31" s="10">
        <f t="shared" si="0"/>
        <v>1864.6550460723597</v>
      </c>
      <c r="H31" s="21">
        <f t="shared" si="1"/>
        <v>86.594411209890993</v>
      </c>
      <c r="I31" s="10">
        <f t="shared" si="0"/>
        <v>7458.6201842894388</v>
      </c>
      <c r="J31" s="21">
        <f t="shared" ref="J31" si="18">I31/I$14</f>
        <v>86.594411209890993</v>
      </c>
      <c r="K31" s="26"/>
    </row>
    <row r="32" spans="2:11" x14ac:dyDescent="0.25">
      <c r="B32" s="23">
        <f t="shared" si="5"/>
        <v>14</v>
      </c>
      <c r="C32" s="10">
        <f t="shared" si="6"/>
        <v>123.47082531403106</v>
      </c>
      <c r="D32" s="21">
        <f t="shared" si="3"/>
        <v>91.743582854652374</v>
      </c>
      <c r="E32" s="10">
        <f t="shared" si="0"/>
        <v>493.88330125612424</v>
      </c>
      <c r="F32" s="21">
        <f t="shared" si="1"/>
        <v>91.743582854652374</v>
      </c>
      <c r="G32" s="10">
        <f t="shared" si="0"/>
        <v>1975.533205024497</v>
      </c>
      <c r="H32" s="21">
        <f t="shared" si="1"/>
        <v>91.743582854652374</v>
      </c>
      <c r="I32" s="10">
        <f t="shared" si="0"/>
        <v>7902.1328200979879</v>
      </c>
      <c r="J32" s="21">
        <f t="shared" ref="J32" si="19">I32/I$14</f>
        <v>91.743582854652374</v>
      </c>
      <c r="K32" s="26"/>
    </row>
    <row r="33" spans="2:11" x14ac:dyDescent="0.25">
      <c r="B33" s="23">
        <f t="shared" si="5"/>
        <v>15</v>
      </c>
      <c r="C33" s="10">
        <f t="shared" si="6"/>
        <v>130.81278265029934</v>
      </c>
      <c r="D33" s="21">
        <f t="shared" si="3"/>
        <v>97.198940178798381</v>
      </c>
      <c r="E33" s="10">
        <f t="shared" si="0"/>
        <v>523.25113060119736</v>
      </c>
      <c r="F33" s="21">
        <f t="shared" si="1"/>
        <v>97.198940178798381</v>
      </c>
      <c r="G33" s="10">
        <f t="shared" si="0"/>
        <v>2093.0045224047894</v>
      </c>
      <c r="H33" s="21">
        <f t="shared" si="1"/>
        <v>97.198940178798381</v>
      </c>
      <c r="I33" s="10">
        <f t="shared" si="0"/>
        <v>8372.0180896191578</v>
      </c>
      <c r="J33" s="21">
        <f t="shared" ref="J33" si="20">I33/I$14</f>
        <v>97.198940178798381</v>
      </c>
      <c r="K33" s="26"/>
    </row>
    <row r="34" spans="2:11" x14ac:dyDescent="0.25">
      <c r="B34" s="23">
        <f t="shared" si="5"/>
        <v>16</v>
      </c>
      <c r="C34" s="10">
        <f t="shared" si="6"/>
        <v>138.59131548843607</v>
      </c>
      <c r="D34" s="21">
        <f t="shared" si="3"/>
        <v>102.97868993027376</v>
      </c>
      <c r="E34" s="10">
        <f t="shared" si="0"/>
        <v>554.36526195374427</v>
      </c>
      <c r="F34" s="21">
        <f t="shared" si="1"/>
        <v>102.97868993027376</v>
      </c>
      <c r="G34" s="10">
        <f t="shared" si="0"/>
        <v>2217.4610478149771</v>
      </c>
      <c r="H34" s="21">
        <f t="shared" si="1"/>
        <v>102.97868993027376</v>
      </c>
      <c r="I34" s="10">
        <f t="shared" si="0"/>
        <v>8869.8441912599083</v>
      </c>
      <c r="J34" s="21">
        <f t="shared" ref="J34" si="21">I34/I$14</f>
        <v>102.97868993027376</v>
      </c>
      <c r="K34" s="26"/>
    </row>
    <row r="35" spans="2:11" x14ac:dyDescent="0.25">
      <c r="B35" s="23">
        <f t="shared" si="5"/>
        <v>17</v>
      </c>
      <c r="C35" s="10">
        <f t="shared" si="6"/>
        <v>146.83238395870382</v>
      </c>
      <c r="D35" s="21">
        <f t="shared" si="3"/>
        <v>109.10212148659426</v>
      </c>
      <c r="E35" s="10">
        <f t="shared" si="0"/>
        <v>587.32953583481526</v>
      </c>
      <c r="F35" s="21">
        <f t="shared" si="1"/>
        <v>109.10212148659426</v>
      </c>
      <c r="G35" s="10">
        <f t="shared" si="0"/>
        <v>2349.318143339261</v>
      </c>
      <c r="H35" s="21">
        <f t="shared" si="1"/>
        <v>109.10212148659426</v>
      </c>
      <c r="I35" s="10">
        <f t="shared" si="0"/>
        <v>9397.2725733570442</v>
      </c>
      <c r="J35" s="21">
        <f t="shared" ref="J35" si="22">I35/I$14</f>
        <v>109.10212148659426</v>
      </c>
      <c r="K35" s="26"/>
    </row>
    <row r="36" spans="2:11" x14ac:dyDescent="0.25">
      <c r="B36" s="23">
        <f t="shared" si="5"/>
        <v>18</v>
      </c>
      <c r="C36" s="10">
        <f t="shared" si="6"/>
        <v>155.56349186104049</v>
      </c>
      <c r="D36" s="21">
        <f t="shared" si="3"/>
        <v>115.58967123135091</v>
      </c>
      <c r="E36" s="10">
        <f t="shared" si="0"/>
        <v>622.25396744416196</v>
      </c>
      <c r="F36" s="21">
        <f t="shared" si="1"/>
        <v>115.58967123135091</v>
      </c>
      <c r="G36" s="10">
        <f t="shared" si="0"/>
        <v>2489.0158697766478</v>
      </c>
      <c r="H36" s="21">
        <f t="shared" si="1"/>
        <v>115.58967123135091</v>
      </c>
      <c r="I36" s="10">
        <f t="shared" si="0"/>
        <v>9956.0634791065913</v>
      </c>
      <c r="J36" s="21">
        <f t="shared" ref="J36" si="23">I36/I$14</f>
        <v>115.58967123135091</v>
      </c>
      <c r="K36" s="26"/>
    </row>
    <row r="37" spans="2:11" x14ac:dyDescent="0.25">
      <c r="B37" s="23">
        <f t="shared" si="5"/>
        <v>19</v>
      </c>
      <c r="C37" s="10">
        <f t="shared" si="6"/>
        <v>164.81377845643502</v>
      </c>
      <c r="D37" s="21">
        <f t="shared" si="3"/>
        <v>122.46299075874064</v>
      </c>
      <c r="E37" s="10">
        <f t="shared" si="0"/>
        <v>659.25511382574007</v>
      </c>
      <c r="F37" s="21">
        <f t="shared" si="1"/>
        <v>122.46299075874064</v>
      </c>
      <c r="G37" s="10">
        <f t="shared" si="0"/>
        <v>2637.0204553029603</v>
      </c>
      <c r="H37" s="21">
        <f t="shared" si="1"/>
        <v>122.46299075874064</v>
      </c>
      <c r="I37" s="10">
        <f t="shared" si="0"/>
        <v>10548.081821211841</v>
      </c>
      <c r="J37" s="21">
        <f t="shared" ref="J37" si="24">I37/I$14</f>
        <v>122.46299075874064</v>
      </c>
      <c r="K37" s="26"/>
    </row>
    <row r="38" spans="2:11" x14ac:dyDescent="0.25">
      <c r="B38" s="23">
        <f t="shared" si="5"/>
        <v>20</v>
      </c>
      <c r="C38" s="10">
        <f t="shared" si="6"/>
        <v>174.61411571650197</v>
      </c>
      <c r="D38" s="21">
        <f t="shared" si="3"/>
        <v>129.74501913374914</v>
      </c>
      <c r="E38" s="10">
        <f t="shared" si="0"/>
        <v>698.45646286600788</v>
      </c>
      <c r="F38" s="21">
        <f t="shared" si="1"/>
        <v>129.74501913374914</v>
      </c>
      <c r="G38" s="10">
        <f t="shared" si="0"/>
        <v>2793.8258514640315</v>
      </c>
      <c r="H38" s="21">
        <f t="shared" si="1"/>
        <v>129.74501913374914</v>
      </c>
      <c r="I38" s="10">
        <f t="shared" si="0"/>
        <v>11175.303405856126</v>
      </c>
      <c r="J38" s="21">
        <f t="shared" ref="J38" si="25">I38/I$14</f>
        <v>129.74501913374914</v>
      </c>
      <c r="K38" s="26"/>
    </row>
    <row r="39" spans="2:11" x14ac:dyDescent="0.25">
      <c r="B39" s="23">
        <f t="shared" si="5"/>
        <v>21</v>
      </c>
      <c r="C39" s="10">
        <f t="shared" si="6"/>
        <v>184.99721135581723</v>
      </c>
      <c r="D39" s="21">
        <f t="shared" si="3"/>
        <v>137.46005944914782</v>
      </c>
      <c r="E39" s="10">
        <f t="shared" si="0"/>
        <v>739.98884542326891</v>
      </c>
      <c r="F39" s="21">
        <f t="shared" si="1"/>
        <v>137.46005944914782</v>
      </c>
      <c r="G39" s="10">
        <f t="shared" si="0"/>
        <v>2959.9553816930757</v>
      </c>
      <c r="H39" s="21">
        <f t="shared" si="1"/>
        <v>137.46005944914782</v>
      </c>
      <c r="I39" s="10">
        <f t="shared" si="0"/>
        <v>11839.821526772303</v>
      </c>
      <c r="J39" s="21">
        <f t="shared" ref="J39" si="26">I39/I$14</f>
        <v>137.46005944914782</v>
      </c>
      <c r="K39" s="26"/>
    </row>
    <row r="40" spans="2:11" x14ac:dyDescent="0.25">
      <c r="B40" s="23">
        <f t="shared" si="5"/>
        <v>22</v>
      </c>
      <c r="C40" s="10">
        <f t="shared" si="6"/>
        <v>195.99771799087469</v>
      </c>
      <c r="D40" s="21">
        <f t="shared" si="3"/>
        <v>145.63385993480685</v>
      </c>
      <c r="E40" s="10">
        <f t="shared" si="0"/>
        <v>783.99087196349876</v>
      </c>
      <c r="F40" s="21">
        <f t="shared" si="1"/>
        <v>145.63385993480685</v>
      </c>
      <c r="G40" s="10">
        <f t="shared" si="0"/>
        <v>3135.963487853995</v>
      </c>
      <c r="H40" s="21">
        <f t="shared" si="1"/>
        <v>145.63385993480685</v>
      </c>
      <c r="I40" s="10">
        <f t="shared" si="0"/>
        <v>12543.85395141598</v>
      </c>
      <c r="J40" s="21">
        <f t="shared" ref="J40" si="27">I40/I$14</f>
        <v>145.63385993480685</v>
      </c>
      <c r="K40" s="26"/>
    </row>
    <row r="41" spans="2:11" x14ac:dyDescent="0.25">
      <c r="B41" s="23">
        <f t="shared" si="5"/>
        <v>23</v>
      </c>
      <c r="C41" s="10">
        <f t="shared" si="6"/>
        <v>207.65234878997265</v>
      </c>
      <c r="D41" s="21">
        <f t="shared" si="3"/>
        <v>154.29369989001867</v>
      </c>
      <c r="E41" s="10">
        <f t="shared" si="0"/>
        <v>830.6093951598906</v>
      </c>
      <c r="F41" s="21">
        <f t="shared" si="1"/>
        <v>154.29369989001867</v>
      </c>
      <c r="G41" s="10">
        <f t="shared" si="0"/>
        <v>3322.4375806395624</v>
      </c>
      <c r="H41" s="21">
        <f t="shared" si="1"/>
        <v>154.29369989001867</v>
      </c>
      <c r="I41" s="10">
        <f t="shared" si="0"/>
        <v>13289.75032255825</v>
      </c>
      <c r="J41" s="21">
        <f t="shared" ref="J41" si="28">I41/I$14</f>
        <v>154.29369989001867</v>
      </c>
      <c r="K41" s="26"/>
    </row>
    <row r="42" spans="2:11" x14ac:dyDescent="0.25">
      <c r="B42" s="23">
        <f t="shared" si="5"/>
        <v>24</v>
      </c>
      <c r="C42" s="10">
        <f t="shared" si="6"/>
        <v>220.00000000000006</v>
      </c>
      <c r="D42" s="21">
        <f t="shared" si="3"/>
        <v>163.46848072562364</v>
      </c>
      <c r="E42" s="10">
        <f t="shared" si="0"/>
        <v>880.00000000000023</v>
      </c>
      <c r="F42" s="21">
        <f t="shared" si="1"/>
        <v>163.46848072562364</v>
      </c>
      <c r="G42" s="10">
        <f t="shared" si="0"/>
        <v>3520.0000000000009</v>
      </c>
      <c r="H42" s="21">
        <f t="shared" si="1"/>
        <v>163.46848072562364</v>
      </c>
      <c r="I42" s="10">
        <f t="shared" si="0"/>
        <v>14080.000000000004</v>
      </c>
      <c r="J42" s="21">
        <f t="shared" ref="J42" si="29">I42/I$14</f>
        <v>163.46848072562364</v>
      </c>
      <c r="K42" s="26"/>
    </row>
    <row r="43" spans="2:11" x14ac:dyDescent="0.25">
      <c r="B43" s="23">
        <f t="shared" si="5"/>
        <v>25</v>
      </c>
      <c r="C43" s="10">
        <f t="shared" si="6"/>
        <v>233.08188075904502</v>
      </c>
      <c r="D43" s="21">
        <f t="shared" si="3"/>
        <v>173.18882241978201</v>
      </c>
      <c r="E43" s="10">
        <f t="shared" si="0"/>
        <v>932.32752303618008</v>
      </c>
      <c r="F43" s="21">
        <f t="shared" si="1"/>
        <v>173.18882241978201</v>
      </c>
      <c r="G43" s="10">
        <f t="shared" si="0"/>
        <v>3729.3100921447203</v>
      </c>
      <c r="H43" s="21">
        <f t="shared" si="1"/>
        <v>173.18882241978201</v>
      </c>
      <c r="I43" s="10">
        <f t="shared" si="0"/>
        <v>14917.240368578881</v>
      </c>
      <c r="J43" s="21">
        <f t="shared" ref="J43" si="30">I43/I$14</f>
        <v>173.18882241978201</v>
      </c>
      <c r="K43" s="26"/>
    </row>
    <row r="44" spans="2:11" x14ac:dyDescent="0.25">
      <c r="B44" s="23">
        <f t="shared" si="5"/>
        <v>26</v>
      </c>
      <c r="C44" s="10">
        <f t="shared" si="6"/>
        <v>246.94165062806212</v>
      </c>
      <c r="D44" s="21">
        <f t="shared" si="3"/>
        <v>183.48716570930475</v>
      </c>
      <c r="E44" s="10">
        <f t="shared" si="0"/>
        <v>987.76660251224848</v>
      </c>
      <c r="F44" s="21">
        <f t="shared" si="1"/>
        <v>183.48716570930475</v>
      </c>
      <c r="G44" s="10">
        <f t="shared" si="0"/>
        <v>3951.0664100489939</v>
      </c>
      <c r="H44" s="21">
        <f t="shared" si="1"/>
        <v>183.48716570930475</v>
      </c>
      <c r="I44" s="10">
        <f t="shared" si="0"/>
        <v>15804.265640195976</v>
      </c>
      <c r="J44" s="21">
        <f t="shared" ref="J44" si="31">I44/I$14</f>
        <v>183.48716570930475</v>
      </c>
      <c r="K44" s="26"/>
    </row>
    <row r="45" spans="2:11" x14ac:dyDescent="0.25">
      <c r="B45" s="23">
        <f t="shared" si="5"/>
        <v>27</v>
      </c>
      <c r="C45" s="10">
        <f t="shared" si="6"/>
        <v>261.62556530059879</v>
      </c>
      <c r="D45" s="21">
        <f t="shared" si="3"/>
        <v>194.39788035759685</v>
      </c>
      <c r="E45" s="10">
        <f t="shared" si="0"/>
        <v>1046.5022612023952</v>
      </c>
      <c r="F45" s="21">
        <f t="shared" si="1"/>
        <v>194.39788035759685</v>
      </c>
      <c r="G45" s="10">
        <f t="shared" si="0"/>
        <v>4186.0090448095807</v>
      </c>
      <c r="H45" s="21">
        <f t="shared" si="1"/>
        <v>194.39788035759685</v>
      </c>
      <c r="I45" s="10">
        <f t="shared" si="0"/>
        <v>16744.036179238323</v>
      </c>
      <c r="J45" s="21">
        <f t="shared" ref="J45" si="32">I45/I$14</f>
        <v>194.39788035759685</v>
      </c>
      <c r="K45" s="26"/>
    </row>
    <row r="46" spans="2:11" x14ac:dyDescent="0.25">
      <c r="B46" s="23">
        <f t="shared" si="5"/>
        <v>28</v>
      </c>
      <c r="C46" s="10">
        <f t="shared" si="6"/>
        <v>277.18263097687213</v>
      </c>
      <c r="D46" s="21">
        <f t="shared" si="3"/>
        <v>205.95737986054752</v>
      </c>
      <c r="E46" s="10">
        <f t="shared" si="0"/>
        <v>1108.7305239074885</v>
      </c>
      <c r="F46" s="21">
        <f t="shared" si="1"/>
        <v>205.95737986054752</v>
      </c>
      <c r="G46" s="10">
        <f t="shared" si="0"/>
        <v>4434.9220956299541</v>
      </c>
      <c r="H46" s="21">
        <f t="shared" si="1"/>
        <v>205.95737986054752</v>
      </c>
      <c r="I46" s="10">
        <f t="shared" si="0"/>
        <v>17739.688382519817</v>
      </c>
      <c r="J46" s="21">
        <f t="shared" ref="J46" si="33">I46/I$14</f>
        <v>205.95737986054752</v>
      </c>
      <c r="K46" s="26"/>
    </row>
    <row r="47" spans="2:11" x14ac:dyDescent="0.25">
      <c r="B47" s="23">
        <f t="shared" si="5"/>
        <v>29</v>
      </c>
      <c r="C47" s="10">
        <f t="shared" si="6"/>
        <v>293.66476791740763</v>
      </c>
      <c r="D47" s="21">
        <f t="shared" si="3"/>
        <v>218.20424297318851</v>
      </c>
      <c r="E47" s="10">
        <f t="shared" si="0"/>
        <v>1174.6590716696305</v>
      </c>
      <c r="F47" s="21">
        <f t="shared" si="1"/>
        <v>218.20424297318851</v>
      </c>
      <c r="G47" s="10">
        <f t="shared" si="0"/>
        <v>4698.6362866785221</v>
      </c>
      <c r="H47" s="21">
        <f t="shared" si="1"/>
        <v>218.20424297318851</v>
      </c>
      <c r="I47" s="10">
        <f t="shared" si="0"/>
        <v>18794.545146714088</v>
      </c>
      <c r="J47" s="21">
        <f t="shared" ref="J47" si="34">I47/I$14</f>
        <v>218.20424297318851</v>
      </c>
      <c r="K47" s="26"/>
    </row>
    <row r="48" spans="2:11" x14ac:dyDescent="0.25">
      <c r="B48" s="23">
        <f t="shared" si="5"/>
        <v>30</v>
      </c>
      <c r="C48" s="10">
        <f t="shared" si="6"/>
        <v>311.12698372208104</v>
      </c>
      <c r="D48" s="21">
        <f t="shared" si="3"/>
        <v>231.17934246270184</v>
      </c>
      <c r="E48" s="10">
        <f t="shared" si="0"/>
        <v>1244.5079348883241</v>
      </c>
      <c r="F48" s="21">
        <f t="shared" si="1"/>
        <v>231.17934246270184</v>
      </c>
      <c r="G48" s="10">
        <f t="shared" si="0"/>
        <v>4978.0317395532966</v>
      </c>
      <c r="H48" s="21">
        <f t="shared" si="1"/>
        <v>231.17934246270184</v>
      </c>
      <c r="I48" s="10">
        <f t="shared" si="0"/>
        <v>19912.126958213186</v>
      </c>
      <c r="J48" s="21">
        <f t="shared" ref="J48" si="35">I48/I$14</f>
        <v>231.17934246270184</v>
      </c>
      <c r="K48" s="26"/>
    </row>
    <row r="49" spans="2:11" x14ac:dyDescent="0.25">
      <c r="B49" s="23">
        <f t="shared" si="5"/>
        <v>31</v>
      </c>
      <c r="C49" s="10">
        <f t="shared" si="6"/>
        <v>329.62755691287003</v>
      </c>
      <c r="D49" s="21">
        <f t="shared" si="3"/>
        <v>244.92598151748129</v>
      </c>
      <c r="E49" s="10">
        <f t="shared" si="0"/>
        <v>1318.5102276514801</v>
      </c>
      <c r="F49" s="21">
        <f t="shared" si="1"/>
        <v>244.92598151748129</v>
      </c>
      <c r="G49" s="10">
        <f t="shared" si="0"/>
        <v>5274.0409106059205</v>
      </c>
      <c r="H49" s="21">
        <f t="shared" si="1"/>
        <v>244.92598151748129</v>
      </c>
      <c r="I49" s="10">
        <f t="shared" si="0"/>
        <v>21096.163642423682</v>
      </c>
      <c r="J49" s="21">
        <f t="shared" ref="J49" si="36">I49/I$14</f>
        <v>244.92598151748129</v>
      </c>
      <c r="K49" s="26"/>
    </row>
    <row r="50" spans="2:11" x14ac:dyDescent="0.25">
      <c r="B50" s="23">
        <f t="shared" si="5"/>
        <v>32</v>
      </c>
      <c r="C50" s="10">
        <f t="shared" si="6"/>
        <v>349.228231433004</v>
      </c>
      <c r="D50" s="21">
        <f t="shared" si="3"/>
        <v>259.49003826749828</v>
      </c>
      <c r="E50" s="10">
        <f t="shared" si="0"/>
        <v>1396.912925732016</v>
      </c>
      <c r="F50" s="21">
        <f t="shared" si="1"/>
        <v>259.49003826749828</v>
      </c>
      <c r="G50" s="10">
        <f t="shared" si="0"/>
        <v>5587.651702928064</v>
      </c>
      <c r="H50" s="21">
        <f t="shared" si="1"/>
        <v>259.49003826749828</v>
      </c>
      <c r="I50" s="10">
        <f t="shared" si="0"/>
        <v>22350.606811712256</v>
      </c>
      <c r="J50" s="21">
        <f t="shared" ref="J50" si="37">I50/I$14</f>
        <v>259.49003826749828</v>
      </c>
      <c r="K50" s="26"/>
    </row>
    <row r="51" spans="2:11" x14ac:dyDescent="0.25">
      <c r="B51" s="23">
        <f t="shared" si="5"/>
        <v>33</v>
      </c>
      <c r="C51" s="10">
        <f t="shared" si="6"/>
        <v>369.99442271163451</v>
      </c>
      <c r="D51" s="21">
        <f t="shared" si="3"/>
        <v>274.9201188982957</v>
      </c>
      <c r="E51" s="10">
        <f t="shared" si="0"/>
        <v>1479.9776908465381</v>
      </c>
      <c r="F51" s="21">
        <f t="shared" si="1"/>
        <v>274.9201188982957</v>
      </c>
      <c r="G51" s="10">
        <f t="shared" si="0"/>
        <v>5919.9107633861522</v>
      </c>
      <c r="H51" s="21">
        <f t="shared" si="1"/>
        <v>274.9201188982957</v>
      </c>
      <c r="I51" s="10">
        <f t="shared" si="0"/>
        <v>23679.643053544609</v>
      </c>
      <c r="J51" s="21">
        <f t="shared" ref="J51" si="38">I51/I$14</f>
        <v>274.9201188982957</v>
      </c>
      <c r="K51" s="26"/>
    </row>
    <row r="52" spans="2:11" x14ac:dyDescent="0.25">
      <c r="B52" s="23">
        <f t="shared" si="5"/>
        <v>34</v>
      </c>
      <c r="C52" s="10">
        <f t="shared" si="6"/>
        <v>391.99543598174944</v>
      </c>
      <c r="D52" s="21">
        <f t="shared" si="3"/>
        <v>291.26771986961376</v>
      </c>
      <c r="E52" s="10">
        <f t="shared" si="0"/>
        <v>1567.9817439269978</v>
      </c>
      <c r="F52" s="21">
        <f t="shared" si="1"/>
        <v>291.26771986961376</v>
      </c>
      <c r="G52" s="10">
        <f t="shared" si="0"/>
        <v>6271.926975707991</v>
      </c>
      <c r="H52" s="21">
        <f t="shared" si="1"/>
        <v>291.26771986961376</v>
      </c>
      <c r="I52" s="10">
        <f t="shared" si="0"/>
        <v>25087.707902831964</v>
      </c>
      <c r="J52" s="21">
        <f t="shared" ref="J52" si="39">I52/I$14</f>
        <v>291.26771986961376</v>
      </c>
      <c r="K52" s="26"/>
    </row>
    <row r="53" spans="2:11" x14ac:dyDescent="0.25">
      <c r="B53" s="23">
        <f t="shared" si="5"/>
        <v>35</v>
      </c>
      <c r="C53" s="10">
        <f t="shared" si="6"/>
        <v>415.30469757994535</v>
      </c>
      <c r="D53" s="21">
        <f t="shared" si="3"/>
        <v>308.5873997800374</v>
      </c>
      <c r="E53" s="10">
        <f t="shared" si="0"/>
        <v>1661.2187903197814</v>
      </c>
      <c r="F53" s="21">
        <f t="shared" si="1"/>
        <v>308.5873997800374</v>
      </c>
      <c r="G53" s="10">
        <f t="shared" si="0"/>
        <v>6644.8751612791257</v>
      </c>
      <c r="H53" s="21">
        <f t="shared" si="1"/>
        <v>308.5873997800374</v>
      </c>
      <c r="I53" s="10">
        <f t="shared" si="0"/>
        <v>26579.500645116503</v>
      </c>
      <c r="J53" s="21">
        <f t="shared" ref="J53" si="40">I53/I$14</f>
        <v>308.5873997800374</v>
      </c>
      <c r="K53" s="26"/>
    </row>
    <row r="54" spans="2:11" x14ac:dyDescent="0.25">
      <c r="B54" s="23">
        <f t="shared" si="5"/>
        <v>36</v>
      </c>
      <c r="C54" s="10">
        <f t="shared" si="6"/>
        <v>440.00000000000017</v>
      </c>
      <c r="D54" s="21">
        <f t="shared" si="3"/>
        <v>326.93696145124727</v>
      </c>
      <c r="E54" s="10">
        <f t="shared" si="0"/>
        <v>1760.0000000000007</v>
      </c>
      <c r="F54" s="21">
        <f t="shared" si="1"/>
        <v>326.93696145124727</v>
      </c>
      <c r="G54" s="10">
        <f t="shared" si="0"/>
        <v>7040.0000000000027</v>
      </c>
      <c r="H54" s="21">
        <f t="shared" si="1"/>
        <v>326.93696145124727</v>
      </c>
      <c r="I54" s="10">
        <f t="shared" si="0"/>
        <v>28160.000000000011</v>
      </c>
      <c r="J54" s="21">
        <f t="shared" ref="J54" si="41">I54/I$14</f>
        <v>326.93696145124727</v>
      </c>
      <c r="K54" s="26"/>
    </row>
    <row r="55" spans="2:11" x14ac:dyDescent="0.25">
      <c r="B55" s="23">
        <f t="shared" si="5"/>
        <v>37</v>
      </c>
      <c r="C55" s="10">
        <f t="shared" si="6"/>
        <v>466.16376151809004</v>
      </c>
      <c r="D55" s="21">
        <f t="shared" si="3"/>
        <v>346.37764483956403</v>
      </c>
      <c r="E55" s="10">
        <f t="shared" si="0"/>
        <v>1864.6550460723602</v>
      </c>
      <c r="F55" s="21">
        <f t="shared" si="1"/>
        <v>346.37764483956403</v>
      </c>
      <c r="G55" s="10">
        <f t="shared" si="0"/>
        <v>7458.6201842894407</v>
      </c>
      <c r="H55" s="21">
        <f t="shared" si="1"/>
        <v>346.37764483956403</v>
      </c>
      <c r="I55" s="10">
        <f t="shared" si="0"/>
        <v>29834.480737157763</v>
      </c>
      <c r="J55" s="21">
        <f t="shared" ref="J55" si="42">I55/I$14</f>
        <v>346.37764483956403</v>
      </c>
      <c r="K55" s="26"/>
    </row>
    <row r="56" spans="2:11" x14ac:dyDescent="0.25">
      <c r="B56" s="23">
        <f t="shared" si="5"/>
        <v>38</v>
      </c>
      <c r="C56" s="10">
        <f t="shared" si="6"/>
        <v>493.8833012561243</v>
      </c>
      <c r="D56" s="21">
        <f t="shared" si="3"/>
        <v>366.97433141860955</v>
      </c>
      <c r="E56" s="10">
        <f t="shared" si="0"/>
        <v>1975.5332050244972</v>
      </c>
      <c r="F56" s="21">
        <f t="shared" si="1"/>
        <v>366.97433141860955</v>
      </c>
      <c r="G56" s="10">
        <f t="shared" si="0"/>
        <v>7902.1328200979888</v>
      </c>
      <c r="H56" s="21">
        <f t="shared" si="1"/>
        <v>366.97433141860955</v>
      </c>
      <c r="I56" s="10">
        <f t="shared" si="0"/>
        <v>31608.531280391955</v>
      </c>
      <c r="J56" s="21">
        <f t="shared" ref="J56" si="43">I56/I$14</f>
        <v>366.97433141860955</v>
      </c>
      <c r="K56" s="26"/>
    </row>
    <row r="57" spans="2:11" x14ac:dyDescent="0.25">
      <c r="B57" s="23">
        <f t="shared" si="5"/>
        <v>39</v>
      </c>
      <c r="C57" s="10">
        <f t="shared" si="6"/>
        <v>523.25113060119759</v>
      </c>
      <c r="D57" s="21">
        <f t="shared" si="3"/>
        <v>388.79576071519369</v>
      </c>
      <c r="E57" s="10">
        <f t="shared" si="0"/>
        <v>2093.0045224047904</v>
      </c>
      <c r="F57" s="21">
        <f t="shared" si="1"/>
        <v>388.79576071519369</v>
      </c>
      <c r="G57" s="10">
        <f t="shared" si="0"/>
        <v>8372.0180896191614</v>
      </c>
      <c r="H57" s="21">
        <f t="shared" si="1"/>
        <v>388.79576071519369</v>
      </c>
      <c r="I57" s="10">
        <f t="shared" si="0"/>
        <v>33488.072358476646</v>
      </c>
      <c r="J57" s="21">
        <f t="shared" ref="J57" si="44">I57/I$14</f>
        <v>388.79576071519369</v>
      </c>
      <c r="K57" s="26"/>
    </row>
    <row r="58" spans="2:11" x14ac:dyDescent="0.25">
      <c r="B58" s="23">
        <f t="shared" si="5"/>
        <v>40</v>
      </c>
      <c r="C58" s="10">
        <f t="shared" si="6"/>
        <v>554.36526195374438</v>
      </c>
      <c r="D58" s="21">
        <f t="shared" si="3"/>
        <v>411.91475972109515</v>
      </c>
      <c r="E58" s="10">
        <f t="shared" si="0"/>
        <v>2217.4610478149775</v>
      </c>
      <c r="F58" s="21">
        <f t="shared" si="1"/>
        <v>411.91475972109515</v>
      </c>
      <c r="G58" s="10">
        <f t="shared" si="0"/>
        <v>8869.8441912599101</v>
      </c>
      <c r="H58" s="21">
        <f t="shared" si="1"/>
        <v>411.91475972109515</v>
      </c>
      <c r="I58" s="10">
        <f t="shared" si="0"/>
        <v>35479.37676503964</v>
      </c>
      <c r="J58" s="21">
        <f t="shared" ref="J58" si="45">I58/I$14</f>
        <v>411.91475972109515</v>
      </c>
      <c r="K58" s="26"/>
    </row>
    <row r="59" spans="2:11" x14ac:dyDescent="0.25">
      <c r="B59" s="23">
        <f t="shared" si="5"/>
        <v>41</v>
      </c>
      <c r="C59" s="10">
        <f t="shared" si="6"/>
        <v>587.32953583481537</v>
      </c>
      <c r="D59" s="21">
        <f t="shared" si="3"/>
        <v>436.40848594637708</v>
      </c>
      <c r="E59" s="10">
        <f t="shared" si="0"/>
        <v>2349.3181433392615</v>
      </c>
      <c r="F59" s="21">
        <f t="shared" si="1"/>
        <v>436.40848594637708</v>
      </c>
      <c r="G59" s="10">
        <f t="shared" si="0"/>
        <v>9397.272573357046</v>
      </c>
      <c r="H59" s="21">
        <f t="shared" si="1"/>
        <v>436.40848594637708</v>
      </c>
      <c r="I59" s="10">
        <f t="shared" si="0"/>
        <v>37589.090293428184</v>
      </c>
      <c r="J59" s="21">
        <f t="shared" ref="J59" si="46">I59/I$14</f>
        <v>436.40848594637708</v>
      </c>
      <c r="K59" s="26"/>
    </row>
    <row r="60" spans="2:11" x14ac:dyDescent="0.25">
      <c r="B60" s="23">
        <f t="shared" si="5"/>
        <v>42</v>
      </c>
      <c r="C60" s="10">
        <f t="shared" si="6"/>
        <v>622.25396744416207</v>
      </c>
      <c r="D60" s="21">
        <f t="shared" si="3"/>
        <v>462.35868492540368</v>
      </c>
      <c r="E60" s="10">
        <f t="shared" si="0"/>
        <v>2489.0158697766483</v>
      </c>
      <c r="F60" s="21">
        <f t="shared" si="1"/>
        <v>462.35868492540368</v>
      </c>
      <c r="G60" s="10">
        <f t="shared" si="0"/>
        <v>9956.0634791065931</v>
      </c>
      <c r="H60" s="21">
        <f t="shared" si="1"/>
        <v>462.35868492540368</v>
      </c>
      <c r="I60" s="10">
        <f t="shared" si="0"/>
        <v>39824.253916426373</v>
      </c>
      <c r="J60" s="21">
        <f t="shared" ref="J60" si="47">I60/I$14</f>
        <v>462.35868492540368</v>
      </c>
      <c r="K60" s="26"/>
    </row>
    <row r="61" spans="2:11" x14ac:dyDescent="0.25">
      <c r="B61" s="23">
        <f t="shared" si="5"/>
        <v>43</v>
      </c>
      <c r="C61" s="10">
        <f t="shared" si="6"/>
        <v>659.2551138257403</v>
      </c>
      <c r="D61" s="21">
        <f t="shared" si="3"/>
        <v>489.85196303496275</v>
      </c>
      <c r="E61" s="10">
        <f t="shared" si="0"/>
        <v>2637.0204553029612</v>
      </c>
      <c r="F61" s="21">
        <f t="shared" si="1"/>
        <v>489.85196303496275</v>
      </c>
      <c r="G61" s="10">
        <f t="shared" si="0"/>
        <v>10548.081821211845</v>
      </c>
      <c r="H61" s="21">
        <f t="shared" si="1"/>
        <v>489.85196303496275</v>
      </c>
      <c r="I61" s="10">
        <f t="shared" si="0"/>
        <v>42192.327284847379</v>
      </c>
      <c r="J61" s="21">
        <f t="shared" ref="J61" si="48">I61/I$14</f>
        <v>489.85196303496275</v>
      </c>
      <c r="K61" s="26"/>
    </row>
    <row r="62" spans="2:11" x14ac:dyDescent="0.25">
      <c r="B62" s="23">
        <f t="shared" si="5"/>
        <v>44</v>
      </c>
      <c r="C62" s="10">
        <f t="shared" si="6"/>
        <v>698.456462866008</v>
      </c>
      <c r="D62" s="21">
        <f t="shared" si="3"/>
        <v>518.98007653499656</v>
      </c>
      <c r="E62" s="10">
        <f t="shared" si="0"/>
        <v>2793.825851464032</v>
      </c>
      <c r="F62" s="21">
        <f t="shared" si="1"/>
        <v>518.98007653499656</v>
      </c>
      <c r="G62" s="10">
        <f t="shared" si="0"/>
        <v>11175.303405856128</v>
      </c>
      <c r="H62" s="21">
        <f t="shared" si="1"/>
        <v>518.98007653499656</v>
      </c>
      <c r="I62" s="10">
        <f t="shared" si="0"/>
        <v>44701.213623424512</v>
      </c>
      <c r="J62" s="21">
        <f t="shared" ref="J62" si="49">I62/I$14</f>
        <v>518.98007653499656</v>
      </c>
      <c r="K62" s="26"/>
    </row>
    <row r="63" spans="2:11" x14ac:dyDescent="0.25">
      <c r="B63" s="23">
        <f t="shared" si="5"/>
        <v>45</v>
      </c>
      <c r="C63" s="10">
        <f t="shared" si="6"/>
        <v>739.98884542326903</v>
      </c>
      <c r="D63" s="21">
        <f t="shared" si="3"/>
        <v>549.8402377965914</v>
      </c>
      <c r="E63" s="10">
        <f t="shared" si="0"/>
        <v>2959.9553816930761</v>
      </c>
      <c r="F63" s="21">
        <f t="shared" si="1"/>
        <v>549.8402377965914</v>
      </c>
      <c r="G63" s="10">
        <f t="shared" si="0"/>
        <v>11839.821526772304</v>
      </c>
      <c r="H63" s="21">
        <f t="shared" si="1"/>
        <v>549.8402377965914</v>
      </c>
      <c r="I63" s="10">
        <f t="shared" si="0"/>
        <v>47359.286107089218</v>
      </c>
      <c r="J63" s="21">
        <f t="shared" ref="J63" si="50">I63/I$14</f>
        <v>549.8402377965914</v>
      </c>
      <c r="K63" s="26"/>
    </row>
    <row r="64" spans="2:11" x14ac:dyDescent="0.25">
      <c r="B64" s="23">
        <f t="shared" si="5"/>
        <v>46</v>
      </c>
      <c r="C64" s="10">
        <f t="shared" si="6"/>
        <v>783.9908719634991</v>
      </c>
      <c r="D64" s="21">
        <f t="shared" si="3"/>
        <v>582.53543973922763</v>
      </c>
      <c r="E64" s="10">
        <f t="shared" si="0"/>
        <v>3135.9634878539964</v>
      </c>
      <c r="F64" s="21">
        <f t="shared" si="1"/>
        <v>582.53543973922763</v>
      </c>
      <c r="G64" s="10">
        <f t="shared" si="0"/>
        <v>12543.853951415986</v>
      </c>
      <c r="H64" s="21">
        <f t="shared" si="1"/>
        <v>582.53543973922763</v>
      </c>
      <c r="I64" s="10">
        <f t="shared" si="0"/>
        <v>50175.415805663943</v>
      </c>
      <c r="J64" s="21">
        <f t="shared" ref="J64" si="51">I64/I$14</f>
        <v>582.53543973922763</v>
      </c>
      <c r="K64" s="26"/>
    </row>
    <row r="65" spans="2:11" x14ac:dyDescent="0.25">
      <c r="B65" s="23">
        <f t="shared" si="5"/>
        <v>47</v>
      </c>
      <c r="C65" s="10">
        <f t="shared" si="6"/>
        <v>830.60939515989071</v>
      </c>
      <c r="D65" s="21">
        <f t="shared" si="3"/>
        <v>617.1747995600748</v>
      </c>
      <c r="E65" s="10">
        <f t="shared" si="0"/>
        <v>3322.4375806395628</v>
      </c>
      <c r="F65" s="21">
        <f t="shared" si="1"/>
        <v>617.1747995600748</v>
      </c>
      <c r="G65" s="10">
        <f t="shared" si="0"/>
        <v>13289.750322558251</v>
      </c>
      <c r="H65" s="21">
        <f t="shared" si="1"/>
        <v>617.1747995600748</v>
      </c>
      <c r="I65" s="10">
        <f t="shared" si="0"/>
        <v>53159.001290233005</v>
      </c>
      <c r="J65" s="21">
        <f t="shared" ref="J65" si="52">I65/I$14</f>
        <v>617.1747995600748</v>
      </c>
      <c r="K65" s="26"/>
    </row>
    <row r="66" spans="2:11" x14ac:dyDescent="0.25">
      <c r="B66" s="23">
        <f t="shared" si="5"/>
        <v>48</v>
      </c>
      <c r="C66" s="10">
        <f t="shared" si="6"/>
        <v>880.00000000000034</v>
      </c>
      <c r="D66" s="21">
        <f t="shared" si="3"/>
        <v>653.87392290249454</v>
      </c>
      <c r="E66" s="10">
        <f t="shared" si="0"/>
        <v>3520.0000000000014</v>
      </c>
      <c r="F66" s="21">
        <f t="shared" si="1"/>
        <v>653.87392290249454</v>
      </c>
      <c r="G66" s="10">
        <f t="shared" si="0"/>
        <v>14080.000000000005</v>
      </c>
      <c r="H66" s="21">
        <f t="shared" si="1"/>
        <v>653.87392290249454</v>
      </c>
      <c r="I66" s="10">
        <f t="shared" si="0"/>
        <v>56320.000000000022</v>
      </c>
      <c r="J66" s="21">
        <f t="shared" ref="J66" si="53">I66/I$14</f>
        <v>653.87392290249454</v>
      </c>
      <c r="K66" s="26"/>
    </row>
    <row r="67" spans="2:11" x14ac:dyDescent="0.25">
      <c r="B67" s="23">
        <f t="shared" si="5"/>
        <v>49</v>
      </c>
      <c r="C67" s="10">
        <f t="shared" si="6"/>
        <v>932.32752303618031</v>
      </c>
      <c r="D67" s="21">
        <f t="shared" si="3"/>
        <v>692.75528967912828</v>
      </c>
      <c r="E67" s="10">
        <f t="shared" si="0"/>
        <v>3729.3100921447212</v>
      </c>
      <c r="F67" s="21">
        <f t="shared" si="1"/>
        <v>692.75528967912828</v>
      </c>
      <c r="G67" s="10">
        <f t="shared" si="0"/>
        <v>14917.240368578885</v>
      </c>
      <c r="H67" s="21">
        <f t="shared" si="1"/>
        <v>692.75528967912828</v>
      </c>
      <c r="I67" s="10">
        <f t="shared" si="0"/>
        <v>59668.96147431554</v>
      </c>
      <c r="J67" s="21">
        <f t="shared" ref="J67" si="54">I67/I$14</f>
        <v>692.75528967912828</v>
      </c>
      <c r="K67" s="26"/>
    </row>
    <row r="68" spans="2:11" x14ac:dyDescent="0.25">
      <c r="B68" s="23">
        <f t="shared" si="5"/>
        <v>50</v>
      </c>
      <c r="C68" s="10">
        <f t="shared" si="6"/>
        <v>987.76660251224882</v>
      </c>
      <c r="D68" s="21">
        <f t="shared" si="3"/>
        <v>733.94866283721922</v>
      </c>
      <c r="E68" s="10">
        <f t="shared" si="0"/>
        <v>3951.0664100489953</v>
      </c>
      <c r="F68" s="21">
        <f t="shared" si="1"/>
        <v>733.94866283721922</v>
      </c>
      <c r="G68" s="10">
        <f t="shared" si="0"/>
        <v>15804.265640195981</v>
      </c>
      <c r="H68" s="21">
        <f t="shared" si="1"/>
        <v>733.94866283721922</v>
      </c>
      <c r="I68" s="10">
        <f t="shared" si="0"/>
        <v>63217.062560783925</v>
      </c>
      <c r="J68" s="21">
        <f t="shared" ref="J68" si="55">I68/I$14</f>
        <v>733.94866283721922</v>
      </c>
      <c r="K68" s="26"/>
    </row>
    <row r="69" spans="2:11" x14ac:dyDescent="0.25">
      <c r="B69" s="23">
        <f t="shared" si="5"/>
        <v>51</v>
      </c>
      <c r="C69" s="10">
        <f t="shared" si="6"/>
        <v>1046.5022612023952</v>
      </c>
      <c r="D69" s="21">
        <f t="shared" si="3"/>
        <v>777.59152143038739</v>
      </c>
      <c r="E69" s="10">
        <f t="shared" si="0"/>
        <v>4186.0090448095807</v>
      </c>
      <c r="F69" s="21">
        <f t="shared" si="1"/>
        <v>777.59152143038739</v>
      </c>
      <c r="G69" s="10">
        <f t="shared" si="0"/>
        <v>16744.036179238323</v>
      </c>
      <c r="H69" s="21">
        <f t="shared" si="1"/>
        <v>777.59152143038739</v>
      </c>
      <c r="I69" s="10">
        <f t="shared" si="0"/>
        <v>66976.144716953291</v>
      </c>
      <c r="J69" s="21">
        <f t="shared" ref="J69" si="56">I69/I$14</f>
        <v>777.59152143038739</v>
      </c>
      <c r="K69" s="26"/>
    </row>
    <row r="70" spans="2:11" x14ac:dyDescent="0.25">
      <c r="B70" s="23">
        <f t="shared" si="5"/>
        <v>52</v>
      </c>
      <c r="C70" s="10">
        <f t="shared" si="6"/>
        <v>1108.730523907489</v>
      </c>
      <c r="D70" s="21">
        <f t="shared" si="3"/>
        <v>823.82951944219042</v>
      </c>
      <c r="E70" s="10">
        <f t="shared" si="0"/>
        <v>4434.9220956299559</v>
      </c>
      <c r="F70" s="21">
        <f t="shared" si="1"/>
        <v>823.82951944219042</v>
      </c>
      <c r="G70" s="10">
        <f t="shared" si="0"/>
        <v>17739.688382519824</v>
      </c>
      <c r="H70" s="21">
        <f t="shared" si="1"/>
        <v>823.82951944219042</v>
      </c>
      <c r="I70" s="10">
        <f t="shared" si="0"/>
        <v>70958.753530079295</v>
      </c>
      <c r="J70" s="21">
        <f t="shared" ref="J70" si="57">I70/I$14</f>
        <v>823.82951944219042</v>
      </c>
      <c r="K70" s="26"/>
    </row>
    <row r="71" spans="2:11" x14ac:dyDescent="0.25">
      <c r="B71" s="23">
        <f t="shared" si="5"/>
        <v>53</v>
      </c>
      <c r="C71" s="10">
        <f t="shared" si="6"/>
        <v>1174.6590716696307</v>
      </c>
      <c r="D71" s="21">
        <f t="shared" si="3"/>
        <v>872.81697189275417</v>
      </c>
      <c r="E71" s="10">
        <f t="shared" si="0"/>
        <v>4698.636286678523</v>
      </c>
      <c r="F71" s="21">
        <f t="shared" si="1"/>
        <v>872.81697189275417</v>
      </c>
      <c r="G71" s="10">
        <f t="shared" si="0"/>
        <v>18794.545146714092</v>
      </c>
      <c r="H71" s="21">
        <f t="shared" si="1"/>
        <v>872.81697189275417</v>
      </c>
      <c r="I71" s="10">
        <f t="shared" si="0"/>
        <v>75178.180586856368</v>
      </c>
      <c r="J71" s="21">
        <f t="shared" ref="J71" si="58">I71/I$14</f>
        <v>872.81697189275417</v>
      </c>
      <c r="K71" s="26"/>
    </row>
    <row r="72" spans="2:11" x14ac:dyDescent="0.25">
      <c r="B72" s="23">
        <f t="shared" si="5"/>
        <v>54</v>
      </c>
      <c r="C72" s="10">
        <f t="shared" si="6"/>
        <v>1244.5079348883244</v>
      </c>
      <c r="D72" s="21">
        <f t="shared" si="3"/>
        <v>924.71736985080759</v>
      </c>
      <c r="E72" s="10">
        <f t="shared" si="0"/>
        <v>4978.0317395532975</v>
      </c>
      <c r="F72" s="21">
        <f t="shared" si="1"/>
        <v>924.71736985080759</v>
      </c>
      <c r="G72" s="10">
        <f t="shared" si="0"/>
        <v>19912.12695821319</v>
      </c>
      <c r="H72" s="21">
        <f t="shared" si="1"/>
        <v>924.71736985080759</v>
      </c>
      <c r="I72" s="10">
        <f t="shared" si="0"/>
        <v>79648.50783285276</v>
      </c>
      <c r="J72" s="21">
        <f t="shared" ref="J72" si="59">I72/I$14</f>
        <v>924.71736985080759</v>
      </c>
      <c r="K72" s="26"/>
    </row>
    <row r="73" spans="2:11" x14ac:dyDescent="0.25">
      <c r="B73" s="23">
        <f t="shared" si="5"/>
        <v>55</v>
      </c>
      <c r="C73" s="10">
        <f t="shared" si="6"/>
        <v>1318.5102276514808</v>
      </c>
      <c r="D73" s="21">
        <f t="shared" si="3"/>
        <v>979.70392606992573</v>
      </c>
      <c r="E73" s="10">
        <f t="shared" si="0"/>
        <v>5274.0409106059233</v>
      </c>
      <c r="F73" s="21">
        <f t="shared" si="1"/>
        <v>979.70392606992573</v>
      </c>
      <c r="G73" s="10">
        <f t="shared" si="0"/>
        <v>21096.163642423693</v>
      </c>
      <c r="H73" s="21">
        <f t="shared" si="1"/>
        <v>979.70392606992573</v>
      </c>
      <c r="I73" s="10">
        <f t="shared" si="0"/>
        <v>84384.654569694772</v>
      </c>
      <c r="J73" s="21">
        <f t="shared" ref="J73" si="60">I73/I$14</f>
        <v>979.70392606992573</v>
      </c>
      <c r="K73" s="26"/>
    </row>
    <row r="74" spans="2:11" x14ac:dyDescent="0.25">
      <c r="B74" s="23">
        <f t="shared" si="5"/>
        <v>56</v>
      </c>
      <c r="C74" s="10">
        <f t="shared" si="6"/>
        <v>1396.9129257320164</v>
      </c>
      <c r="D74" s="21">
        <f t="shared" si="3"/>
        <v>1037.9601530699936</v>
      </c>
      <c r="E74" s="10">
        <f t="shared" si="0"/>
        <v>5587.6517029280658</v>
      </c>
      <c r="F74" s="21">
        <f t="shared" si="1"/>
        <v>1037.9601530699936</v>
      </c>
      <c r="G74" s="10">
        <f t="shared" si="0"/>
        <v>22350.606811712263</v>
      </c>
      <c r="H74" s="21">
        <f t="shared" si="1"/>
        <v>1037.9601530699936</v>
      </c>
      <c r="I74" s="10">
        <f t="shared" si="0"/>
        <v>89402.427246849053</v>
      </c>
      <c r="J74" s="21">
        <f t="shared" ref="J74" si="61">I74/I$14</f>
        <v>1037.9601530699936</v>
      </c>
      <c r="K74" s="26"/>
    </row>
    <row r="75" spans="2:11" x14ac:dyDescent="0.25">
      <c r="B75" s="23">
        <f t="shared" si="5"/>
        <v>57</v>
      </c>
      <c r="C75" s="10">
        <f t="shared" si="6"/>
        <v>1479.9776908465385</v>
      </c>
      <c r="D75" s="21">
        <f t="shared" si="3"/>
        <v>1099.680475593183</v>
      </c>
      <c r="E75" s="10">
        <f t="shared" si="0"/>
        <v>5919.910763386154</v>
      </c>
      <c r="F75" s="21">
        <f t="shared" si="1"/>
        <v>1099.680475593183</v>
      </c>
      <c r="G75" s="10">
        <f t="shared" si="0"/>
        <v>23679.643053544616</v>
      </c>
      <c r="H75" s="21">
        <f t="shared" si="1"/>
        <v>1099.680475593183</v>
      </c>
      <c r="I75" s="10">
        <f t="shared" si="0"/>
        <v>94718.572214178464</v>
      </c>
      <c r="J75" s="21">
        <f t="shared" ref="J75" si="62">I75/I$14</f>
        <v>1099.680475593183</v>
      </c>
      <c r="K75" s="26"/>
    </row>
    <row r="76" spans="2:11" x14ac:dyDescent="0.25">
      <c r="B76" s="23">
        <f t="shared" si="5"/>
        <v>58</v>
      </c>
      <c r="C76" s="10">
        <f t="shared" si="6"/>
        <v>1567.9817439269982</v>
      </c>
      <c r="D76" s="21">
        <f t="shared" si="3"/>
        <v>1165.0708794784553</v>
      </c>
      <c r="E76" s="10">
        <f t="shared" si="0"/>
        <v>6271.9269757079928</v>
      </c>
      <c r="F76" s="21">
        <f t="shared" si="1"/>
        <v>1165.0708794784553</v>
      </c>
      <c r="G76" s="10">
        <f t="shared" si="0"/>
        <v>25087.707902831971</v>
      </c>
      <c r="H76" s="21">
        <f t="shared" si="1"/>
        <v>1165.0708794784553</v>
      </c>
      <c r="I76" s="10">
        <f t="shared" si="0"/>
        <v>100350.83161132789</v>
      </c>
      <c r="J76" s="21">
        <f t="shared" ref="J76" si="63">I76/I$14</f>
        <v>1165.0708794784553</v>
      </c>
      <c r="K76" s="26"/>
    </row>
    <row r="77" spans="2:11" x14ac:dyDescent="0.25">
      <c r="B77" s="23">
        <f t="shared" si="5"/>
        <v>59</v>
      </c>
      <c r="C77" s="10">
        <f t="shared" si="6"/>
        <v>1661.2187903197819</v>
      </c>
      <c r="D77" s="21">
        <f t="shared" si="3"/>
        <v>1234.3495991201498</v>
      </c>
      <c r="E77" s="10">
        <f t="shared" si="0"/>
        <v>6644.8751612791275</v>
      </c>
      <c r="F77" s="21">
        <f t="shared" si="1"/>
        <v>1234.3495991201498</v>
      </c>
      <c r="G77" s="10">
        <f t="shared" si="0"/>
        <v>26579.50064511651</v>
      </c>
      <c r="H77" s="21">
        <f t="shared" si="1"/>
        <v>1234.3495991201498</v>
      </c>
      <c r="I77" s="10">
        <f t="shared" si="0"/>
        <v>106318.00258046604</v>
      </c>
      <c r="J77" s="21">
        <f t="shared" ref="J77" si="64">I77/I$14</f>
        <v>1234.3495991201498</v>
      </c>
      <c r="K77" s="26"/>
    </row>
    <row r="78" spans="2:11" x14ac:dyDescent="0.25">
      <c r="B78" s="23">
        <f t="shared" si="5"/>
        <v>60</v>
      </c>
      <c r="C78" s="10">
        <f t="shared" si="6"/>
        <v>1760.0000000000007</v>
      </c>
      <c r="D78" s="21">
        <f t="shared" si="3"/>
        <v>1307.7478458049891</v>
      </c>
      <c r="E78" s="10">
        <f t="shared" si="0"/>
        <v>7040.0000000000027</v>
      </c>
      <c r="F78" s="21">
        <f t="shared" si="1"/>
        <v>1307.7478458049891</v>
      </c>
      <c r="G78" s="10">
        <f t="shared" si="0"/>
        <v>28160.000000000011</v>
      </c>
      <c r="H78" s="21">
        <f t="shared" si="1"/>
        <v>1307.7478458049891</v>
      </c>
      <c r="I78" s="10">
        <f t="shared" si="0"/>
        <v>112640.00000000004</v>
      </c>
      <c r="J78" s="21">
        <f t="shared" ref="J78" si="65">I78/I$14</f>
        <v>1307.7478458049891</v>
      </c>
      <c r="K78" s="26"/>
    </row>
    <row r="79" spans="2:11" x14ac:dyDescent="0.25">
      <c r="B79" s="23">
        <f t="shared" si="5"/>
        <v>61</v>
      </c>
      <c r="C79" s="10">
        <f t="shared" si="6"/>
        <v>1864.6550460723606</v>
      </c>
      <c r="D79" s="21">
        <f t="shared" si="3"/>
        <v>1385.5105793582566</v>
      </c>
      <c r="E79" s="10">
        <f t="shared" si="0"/>
        <v>7458.6201842894425</v>
      </c>
      <c r="F79" s="21">
        <f t="shared" si="1"/>
        <v>1385.5105793582566</v>
      </c>
      <c r="G79" s="10">
        <f t="shared" si="0"/>
        <v>29834.48073715777</v>
      </c>
      <c r="H79" s="21">
        <f t="shared" si="1"/>
        <v>1385.5105793582566</v>
      </c>
      <c r="I79" s="10">
        <f t="shared" si="0"/>
        <v>119337.92294863108</v>
      </c>
      <c r="J79" s="21">
        <f t="shared" ref="J79" si="66">I79/I$14</f>
        <v>1385.5105793582566</v>
      </c>
      <c r="K79" s="26"/>
    </row>
    <row r="80" spans="2:11" x14ac:dyDescent="0.25">
      <c r="B80" s="23">
        <f t="shared" si="5"/>
        <v>62</v>
      </c>
      <c r="C80" s="10">
        <f t="shared" si="6"/>
        <v>1975.5332050244981</v>
      </c>
      <c r="D80" s="21">
        <f t="shared" si="3"/>
        <v>1467.8973256744389</v>
      </c>
      <c r="E80" s="10">
        <f t="shared" si="0"/>
        <v>7902.1328200979924</v>
      </c>
      <c r="F80" s="21">
        <f t="shared" si="1"/>
        <v>1467.8973256744389</v>
      </c>
      <c r="G80" s="10">
        <f t="shared" si="0"/>
        <v>31608.53128039197</v>
      </c>
      <c r="H80" s="21">
        <f t="shared" si="1"/>
        <v>1467.8973256744389</v>
      </c>
      <c r="I80" s="10">
        <f t="shared" si="0"/>
        <v>126434.12512156788</v>
      </c>
      <c r="J80" s="21">
        <f t="shared" ref="J80" si="67">I80/I$14</f>
        <v>1467.8973256744389</v>
      </c>
      <c r="K80" s="26"/>
    </row>
    <row r="81" spans="2:11" x14ac:dyDescent="0.25">
      <c r="B81" s="23">
        <f t="shared" si="5"/>
        <v>63</v>
      </c>
      <c r="C81" s="10">
        <f t="shared" si="6"/>
        <v>2093.0045224047904</v>
      </c>
      <c r="D81" s="21">
        <f t="shared" si="3"/>
        <v>1555.1830428607748</v>
      </c>
      <c r="E81" s="10">
        <f t="shared" si="0"/>
        <v>8372.0180896191614</v>
      </c>
      <c r="F81" s="21">
        <f t="shared" si="1"/>
        <v>1555.1830428607748</v>
      </c>
      <c r="G81" s="10">
        <f t="shared" si="0"/>
        <v>33488.072358476646</v>
      </c>
      <c r="H81" s="21">
        <f t="shared" si="1"/>
        <v>1555.1830428607748</v>
      </c>
      <c r="I81" s="10">
        <f t="shared" si="0"/>
        <v>133952.28943390658</v>
      </c>
      <c r="J81" s="21">
        <f t="shared" ref="J81" si="68">I81/I$14</f>
        <v>1555.1830428607748</v>
      </c>
      <c r="K81" s="26"/>
    </row>
    <row r="82" spans="2:11" x14ac:dyDescent="0.25">
      <c r="B82" s="23">
        <f t="shared" si="5"/>
        <v>64</v>
      </c>
      <c r="C82" s="10">
        <f t="shared" si="6"/>
        <v>2217.4610478149784</v>
      </c>
      <c r="D82" s="21">
        <f t="shared" si="3"/>
        <v>1647.6590388843813</v>
      </c>
      <c r="E82" s="10">
        <f t="shared" ref="E82:I116" si="69">E$6*POWER(E$12,$B82)</f>
        <v>8869.8441912599137</v>
      </c>
      <c r="F82" s="21">
        <f t="shared" ref="F82:H116" si="70">E82/E$14</f>
        <v>1647.6590388843813</v>
      </c>
      <c r="G82" s="10">
        <f t="shared" si="69"/>
        <v>35479.376765039655</v>
      </c>
      <c r="H82" s="21">
        <f t="shared" si="70"/>
        <v>1647.6590388843813</v>
      </c>
      <c r="I82" s="10">
        <f t="shared" si="69"/>
        <v>141917.50706015862</v>
      </c>
      <c r="J82" s="21">
        <f t="shared" ref="J82" si="71">I82/I$14</f>
        <v>1647.6590388843813</v>
      </c>
      <c r="K82" s="26"/>
    </row>
    <row r="83" spans="2:11" x14ac:dyDescent="0.25">
      <c r="B83" s="23">
        <f t="shared" si="5"/>
        <v>65</v>
      </c>
      <c r="C83" s="10">
        <f t="shared" si="6"/>
        <v>2349.3181433392624</v>
      </c>
      <c r="D83" s="21">
        <f t="shared" ref="D83:D116" si="72">C83/C$14</f>
        <v>1745.633943785509</v>
      </c>
      <c r="E83" s="10">
        <f t="shared" si="69"/>
        <v>9397.2725733570496</v>
      </c>
      <c r="F83" s="21">
        <f t="shared" si="70"/>
        <v>1745.633943785509</v>
      </c>
      <c r="G83" s="10">
        <f t="shared" si="69"/>
        <v>37589.090293428198</v>
      </c>
      <c r="H83" s="21">
        <f t="shared" si="70"/>
        <v>1745.633943785509</v>
      </c>
      <c r="I83" s="10">
        <f t="shared" si="69"/>
        <v>150356.36117371279</v>
      </c>
      <c r="J83" s="21">
        <f t="shared" ref="J83" si="73">I83/I$14</f>
        <v>1745.633943785509</v>
      </c>
      <c r="K83" s="26"/>
    </row>
    <row r="84" spans="2:11" x14ac:dyDescent="0.25">
      <c r="B84" s="23">
        <f t="shared" ref="B84:B116" si="74">B83+1</f>
        <v>66</v>
      </c>
      <c r="C84" s="10">
        <f t="shared" ref="C84:C116" si="75">C$6*POWER(C$12,$B84)</f>
        <v>2489.0158697766492</v>
      </c>
      <c r="D84" s="21">
        <f t="shared" si="72"/>
        <v>1849.4347397016154</v>
      </c>
      <c r="E84" s="10">
        <f t="shared" si="69"/>
        <v>9956.0634791065968</v>
      </c>
      <c r="F84" s="21">
        <f t="shared" si="70"/>
        <v>1849.4347397016154</v>
      </c>
      <c r="G84" s="10">
        <f t="shared" si="69"/>
        <v>39824.253916426387</v>
      </c>
      <c r="H84" s="21">
        <f t="shared" si="70"/>
        <v>1849.4347397016154</v>
      </c>
      <c r="I84" s="10">
        <f t="shared" si="69"/>
        <v>159297.01566570555</v>
      </c>
      <c r="J84" s="21">
        <f t="shared" ref="J84" si="76">I84/I$14</f>
        <v>1849.4347397016154</v>
      </c>
      <c r="K84" s="26"/>
    </row>
    <row r="85" spans="2:11" x14ac:dyDescent="0.25">
      <c r="B85" s="23">
        <f t="shared" si="74"/>
        <v>67</v>
      </c>
      <c r="C85" s="10">
        <f t="shared" si="75"/>
        <v>2637.0204553029616</v>
      </c>
      <c r="D85" s="21">
        <f t="shared" si="72"/>
        <v>1959.4078521398515</v>
      </c>
      <c r="E85" s="10">
        <f t="shared" si="69"/>
        <v>10548.081821211847</v>
      </c>
      <c r="F85" s="21">
        <f t="shared" si="70"/>
        <v>1959.4078521398515</v>
      </c>
      <c r="G85" s="10">
        <f t="shared" si="69"/>
        <v>42192.327284847386</v>
      </c>
      <c r="H85" s="21">
        <f t="shared" si="70"/>
        <v>1959.4078521398515</v>
      </c>
      <c r="I85" s="10">
        <f t="shared" si="69"/>
        <v>168769.30913938954</v>
      </c>
      <c r="J85" s="21">
        <f t="shared" ref="J85" si="77">I85/I$14</f>
        <v>1959.4078521398515</v>
      </c>
      <c r="K85" s="26"/>
    </row>
    <row r="86" spans="2:11" x14ac:dyDescent="0.25">
      <c r="B86" s="23">
        <f t="shared" si="74"/>
        <v>68</v>
      </c>
      <c r="C86" s="10">
        <f t="shared" si="75"/>
        <v>2793.8258514640333</v>
      </c>
      <c r="D86" s="21">
        <f t="shared" si="72"/>
        <v>2075.9203061399876</v>
      </c>
      <c r="E86" s="10">
        <f t="shared" si="69"/>
        <v>11175.303405856133</v>
      </c>
      <c r="F86" s="21">
        <f t="shared" si="70"/>
        <v>2075.9203061399876</v>
      </c>
      <c r="G86" s="10">
        <f t="shared" si="69"/>
        <v>44701.213623424534</v>
      </c>
      <c r="H86" s="21">
        <f t="shared" si="70"/>
        <v>2075.9203061399876</v>
      </c>
      <c r="I86" s="10">
        <f t="shared" si="69"/>
        <v>178804.85449369813</v>
      </c>
      <c r="J86" s="21">
        <f t="shared" ref="J86" si="78">I86/I$14</f>
        <v>2075.9203061399876</v>
      </c>
      <c r="K86" s="26"/>
    </row>
    <row r="87" spans="2:11" x14ac:dyDescent="0.25">
      <c r="B87" s="23">
        <f t="shared" si="74"/>
        <v>69</v>
      </c>
      <c r="C87" s="10">
        <f t="shared" si="75"/>
        <v>2959.9553816930775</v>
      </c>
      <c r="D87" s="21">
        <f t="shared" si="72"/>
        <v>2199.3609511863665</v>
      </c>
      <c r="E87" s="10">
        <f t="shared" si="69"/>
        <v>11839.82152677231</v>
      </c>
      <c r="F87" s="21">
        <f t="shared" si="70"/>
        <v>2199.3609511863665</v>
      </c>
      <c r="G87" s="10">
        <f t="shared" si="69"/>
        <v>47359.28610708924</v>
      </c>
      <c r="H87" s="21">
        <f t="shared" si="70"/>
        <v>2199.3609511863665</v>
      </c>
      <c r="I87" s="10">
        <f t="shared" si="69"/>
        <v>189437.14442835696</v>
      </c>
      <c r="J87" s="21">
        <f t="shared" ref="J87" si="79">I87/I$14</f>
        <v>2199.3609511863665</v>
      </c>
      <c r="K87" s="26"/>
    </row>
    <row r="88" spans="2:11" x14ac:dyDescent="0.25">
      <c r="B88" s="23">
        <f t="shared" si="74"/>
        <v>70</v>
      </c>
      <c r="C88" s="10">
        <f t="shared" si="75"/>
        <v>3135.9634878539969</v>
      </c>
      <c r="D88" s="21">
        <f t="shared" si="72"/>
        <v>2330.141758956911</v>
      </c>
      <c r="E88" s="10">
        <f t="shared" si="69"/>
        <v>12543.853951415987</v>
      </c>
      <c r="F88" s="21">
        <f t="shared" si="70"/>
        <v>2330.141758956911</v>
      </c>
      <c r="G88" s="10">
        <f t="shared" si="69"/>
        <v>50175.41580566395</v>
      </c>
      <c r="H88" s="21">
        <f t="shared" si="70"/>
        <v>2330.141758956911</v>
      </c>
      <c r="I88" s="10">
        <f t="shared" si="69"/>
        <v>200701.6632226558</v>
      </c>
      <c r="J88" s="21">
        <f t="shared" ref="J88" si="80">I88/I$14</f>
        <v>2330.141758956911</v>
      </c>
      <c r="K88" s="26"/>
    </row>
    <row r="89" spans="2:11" x14ac:dyDescent="0.25">
      <c r="B89" s="23">
        <f t="shared" si="74"/>
        <v>71</v>
      </c>
      <c r="C89" s="10">
        <f t="shared" si="75"/>
        <v>3322.4375806395637</v>
      </c>
      <c r="D89" s="21">
        <f t="shared" si="72"/>
        <v>2468.6991982402997</v>
      </c>
      <c r="E89" s="10">
        <f t="shared" si="69"/>
        <v>13289.750322558255</v>
      </c>
      <c r="F89" s="21">
        <f t="shared" si="70"/>
        <v>2468.6991982402997</v>
      </c>
      <c r="G89" s="10">
        <f t="shared" si="69"/>
        <v>53159.00129023302</v>
      </c>
      <c r="H89" s="21">
        <f t="shared" si="70"/>
        <v>2468.6991982402997</v>
      </c>
      <c r="I89" s="10">
        <f t="shared" si="69"/>
        <v>212636.00516093208</v>
      </c>
      <c r="J89" s="21">
        <f t="shared" ref="J89" si="81">I89/I$14</f>
        <v>2468.6991982402997</v>
      </c>
      <c r="K89" s="26"/>
    </row>
    <row r="90" spans="2:11" x14ac:dyDescent="0.25">
      <c r="B90" s="23">
        <f t="shared" si="74"/>
        <v>72</v>
      </c>
      <c r="C90" s="10">
        <f t="shared" si="75"/>
        <v>3520.0000000000032</v>
      </c>
      <c r="D90" s="21">
        <f t="shared" si="72"/>
        <v>2615.4956916099795</v>
      </c>
      <c r="E90" s="10">
        <f t="shared" si="69"/>
        <v>14080.000000000013</v>
      </c>
      <c r="F90" s="21">
        <f t="shared" si="70"/>
        <v>2615.4956916099795</v>
      </c>
      <c r="G90" s="10">
        <f t="shared" si="69"/>
        <v>56320.000000000051</v>
      </c>
      <c r="H90" s="21">
        <f t="shared" si="70"/>
        <v>2615.4956916099795</v>
      </c>
      <c r="I90" s="10">
        <f t="shared" si="69"/>
        <v>225280.0000000002</v>
      </c>
      <c r="J90" s="21">
        <f t="shared" ref="J90" si="82">I90/I$14</f>
        <v>2615.4956916099795</v>
      </c>
      <c r="K90" s="26"/>
    </row>
    <row r="91" spans="2:11" x14ac:dyDescent="0.25">
      <c r="B91" s="23">
        <f t="shared" si="74"/>
        <v>73</v>
      </c>
      <c r="C91" s="10">
        <f t="shared" si="75"/>
        <v>3729.3100921447226</v>
      </c>
      <c r="D91" s="21">
        <f t="shared" si="72"/>
        <v>2771.021158716514</v>
      </c>
      <c r="E91" s="10">
        <f t="shared" si="69"/>
        <v>14917.24036857889</v>
      </c>
      <c r="F91" s="21">
        <f t="shared" si="70"/>
        <v>2771.021158716514</v>
      </c>
      <c r="G91" s="10">
        <f t="shared" si="69"/>
        <v>59668.961474315562</v>
      </c>
      <c r="H91" s="21">
        <f t="shared" si="70"/>
        <v>2771.021158716514</v>
      </c>
      <c r="I91" s="10">
        <f t="shared" si="69"/>
        <v>238675.84589726225</v>
      </c>
      <c r="J91" s="21">
        <f t="shared" ref="J91" si="83">I91/I$14</f>
        <v>2771.021158716514</v>
      </c>
      <c r="K91" s="26"/>
    </row>
    <row r="92" spans="2:11" x14ac:dyDescent="0.25">
      <c r="B92" s="23">
        <f t="shared" si="74"/>
        <v>74</v>
      </c>
      <c r="C92" s="10">
        <f t="shared" si="75"/>
        <v>3951.0664100489962</v>
      </c>
      <c r="D92" s="21">
        <f t="shared" si="72"/>
        <v>2935.7946513488778</v>
      </c>
      <c r="E92" s="10">
        <f t="shared" si="69"/>
        <v>15804.265640195985</v>
      </c>
      <c r="F92" s="21">
        <f t="shared" si="70"/>
        <v>2935.7946513488778</v>
      </c>
      <c r="G92" s="10">
        <f t="shared" si="69"/>
        <v>63217.062560783939</v>
      </c>
      <c r="H92" s="21">
        <f t="shared" si="70"/>
        <v>2935.7946513488778</v>
      </c>
      <c r="I92" s="10">
        <f t="shared" si="69"/>
        <v>252868.25024313576</v>
      </c>
      <c r="J92" s="21">
        <f t="shared" ref="J92" si="84">I92/I$14</f>
        <v>2935.7946513488778</v>
      </c>
      <c r="K92" s="26"/>
    </row>
    <row r="93" spans="2:11" x14ac:dyDescent="0.25">
      <c r="B93" s="23">
        <f t="shared" si="74"/>
        <v>75</v>
      </c>
      <c r="C93" s="10">
        <f t="shared" si="75"/>
        <v>4186.0090448095825</v>
      </c>
      <c r="D93" s="21">
        <f t="shared" si="72"/>
        <v>3110.3660857215509</v>
      </c>
      <c r="E93" s="10">
        <f t="shared" si="69"/>
        <v>16744.03617923833</v>
      </c>
      <c r="F93" s="21">
        <f t="shared" si="70"/>
        <v>3110.3660857215509</v>
      </c>
      <c r="G93" s="10">
        <f t="shared" si="69"/>
        <v>66976.14471695332</v>
      </c>
      <c r="H93" s="21">
        <f t="shared" si="70"/>
        <v>3110.3660857215509</v>
      </c>
      <c r="I93" s="10">
        <f t="shared" si="69"/>
        <v>267904.57886781328</v>
      </c>
      <c r="J93" s="21">
        <f t="shared" ref="J93" si="85">I93/I$14</f>
        <v>3110.3660857215509</v>
      </c>
      <c r="K93" s="26"/>
    </row>
    <row r="94" spans="2:11" x14ac:dyDescent="0.25">
      <c r="B94" s="23">
        <f t="shared" si="74"/>
        <v>76</v>
      </c>
      <c r="C94" s="10">
        <f t="shared" si="75"/>
        <v>4434.9220956299569</v>
      </c>
      <c r="D94" s="21">
        <f t="shared" si="72"/>
        <v>3295.3180777687626</v>
      </c>
      <c r="E94" s="10">
        <f t="shared" si="69"/>
        <v>17739.688382519827</v>
      </c>
      <c r="F94" s="21">
        <f t="shared" si="70"/>
        <v>3295.3180777687626</v>
      </c>
      <c r="G94" s="10">
        <f t="shared" si="69"/>
        <v>70958.75353007931</v>
      </c>
      <c r="H94" s="21">
        <f t="shared" si="70"/>
        <v>3295.3180777687626</v>
      </c>
      <c r="I94" s="10">
        <f t="shared" si="69"/>
        <v>283835.01412031724</v>
      </c>
      <c r="J94" s="21">
        <f t="shared" ref="J94" si="86">I94/I$14</f>
        <v>3295.3180777687626</v>
      </c>
      <c r="K94" s="26"/>
    </row>
    <row r="95" spans="2:11" x14ac:dyDescent="0.25">
      <c r="B95" s="23">
        <f t="shared" si="74"/>
        <v>77</v>
      </c>
      <c r="C95" s="10">
        <f t="shared" si="75"/>
        <v>4698.6362866785248</v>
      </c>
      <c r="D95" s="21">
        <f t="shared" si="72"/>
        <v>3491.267887571018</v>
      </c>
      <c r="E95" s="10">
        <f t="shared" si="69"/>
        <v>18794.545146714099</v>
      </c>
      <c r="F95" s="21">
        <f t="shared" si="70"/>
        <v>3491.267887571018</v>
      </c>
      <c r="G95" s="10">
        <f t="shared" si="69"/>
        <v>75178.180586856397</v>
      </c>
      <c r="H95" s="21">
        <f t="shared" si="70"/>
        <v>3491.267887571018</v>
      </c>
      <c r="I95" s="10">
        <f t="shared" si="69"/>
        <v>300712.72234742559</v>
      </c>
      <c r="J95" s="21">
        <f t="shared" ref="J95" si="87">I95/I$14</f>
        <v>3491.267887571018</v>
      </c>
      <c r="K95" s="26"/>
    </row>
    <row r="96" spans="2:11" x14ac:dyDescent="0.25">
      <c r="B96" s="23">
        <f t="shared" si="74"/>
        <v>78</v>
      </c>
      <c r="C96" s="10">
        <f t="shared" si="75"/>
        <v>4978.0317395532993</v>
      </c>
      <c r="D96" s="21">
        <f t="shared" si="72"/>
        <v>3698.8694794032317</v>
      </c>
      <c r="E96" s="10">
        <f t="shared" si="69"/>
        <v>19912.126958213197</v>
      </c>
      <c r="F96" s="21">
        <f t="shared" si="70"/>
        <v>3698.8694794032317</v>
      </c>
      <c r="G96" s="10">
        <f t="shared" si="69"/>
        <v>79648.507832852789</v>
      </c>
      <c r="H96" s="21">
        <f t="shared" si="70"/>
        <v>3698.8694794032317</v>
      </c>
      <c r="I96" s="10">
        <f t="shared" si="69"/>
        <v>318594.03133141116</v>
      </c>
      <c r="J96" s="21">
        <f t="shared" ref="J96" si="88">I96/I$14</f>
        <v>3698.8694794032317</v>
      </c>
      <c r="K96" s="26"/>
    </row>
    <row r="97" spans="2:11" x14ac:dyDescent="0.25">
      <c r="B97" s="23">
        <f t="shared" si="74"/>
        <v>79</v>
      </c>
      <c r="C97" s="10">
        <f t="shared" si="75"/>
        <v>5274.0409106059233</v>
      </c>
      <c r="D97" s="21">
        <f t="shared" si="72"/>
        <v>3918.8157042797029</v>
      </c>
      <c r="E97" s="10">
        <f t="shared" si="69"/>
        <v>21096.163642423693</v>
      </c>
      <c r="F97" s="21">
        <f t="shared" si="70"/>
        <v>3918.8157042797029</v>
      </c>
      <c r="G97" s="10">
        <f t="shared" si="69"/>
        <v>84384.654569694772</v>
      </c>
      <c r="H97" s="21">
        <f t="shared" si="70"/>
        <v>3918.8157042797029</v>
      </c>
      <c r="I97" s="10">
        <f t="shared" si="69"/>
        <v>337538.61827877909</v>
      </c>
      <c r="J97" s="21">
        <f t="shared" ref="J97" si="89">I97/I$14</f>
        <v>3918.8157042797029</v>
      </c>
      <c r="K97" s="26"/>
    </row>
    <row r="98" spans="2:11" x14ac:dyDescent="0.25">
      <c r="B98" s="23">
        <f t="shared" si="74"/>
        <v>80</v>
      </c>
      <c r="C98" s="10">
        <f t="shared" si="75"/>
        <v>5587.6517029280676</v>
      </c>
      <c r="D98" s="21">
        <f t="shared" si="72"/>
        <v>4151.8406122799752</v>
      </c>
      <c r="E98" s="10">
        <f t="shared" si="69"/>
        <v>22350.60681171227</v>
      </c>
      <c r="F98" s="21">
        <f t="shared" si="70"/>
        <v>4151.8406122799752</v>
      </c>
      <c r="G98" s="10">
        <f t="shared" si="69"/>
        <v>89402.427246849082</v>
      </c>
      <c r="H98" s="21">
        <f t="shared" si="70"/>
        <v>4151.8406122799752</v>
      </c>
      <c r="I98" s="10">
        <f t="shared" si="69"/>
        <v>357609.70898739633</v>
      </c>
      <c r="J98" s="21">
        <f t="shared" ref="J98" si="90">I98/I$14</f>
        <v>4151.8406122799752</v>
      </c>
      <c r="K98" s="26"/>
    </row>
    <row r="99" spans="2:11" x14ac:dyDescent="0.25">
      <c r="B99" s="23">
        <f t="shared" si="74"/>
        <v>81</v>
      </c>
      <c r="C99" s="10">
        <f t="shared" si="75"/>
        <v>5919.9107633861558</v>
      </c>
      <c r="D99" s="21">
        <f t="shared" si="72"/>
        <v>4398.7219023727339</v>
      </c>
      <c r="E99" s="10">
        <f t="shared" si="69"/>
        <v>23679.643053544623</v>
      </c>
      <c r="F99" s="21">
        <f t="shared" si="70"/>
        <v>4398.7219023727339</v>
      </c>
      <c r="G99" s="10">
        <f t="shared" si="69"/>
        <v>94718.572214178494</v>
      </c>
      <c r="H99" s="21">
        <f t="shared" si="70"/>
        <v>4398.7219023727339</v>
      </c>
      <c r="I99" s="10">
        <f t="shared" si="69"/>
        <v>378874.28885671397</v>
      </c>
      <c r="J99" s="21">
        <f t="shared" ref="J99" si="91">I99/I$14</f>
        <v>4398.7219023727339</v>
      </c>
      <c r="K99" s="26"/>
    </row>
    <row r="100" spans="2:11" x14ac:dyDescent="0.25">
      <c r="B100" s="23">
        <f t="shared" si="74"/>
        <v>82</v>
      </c>
      <c r="C100" s="10">
        <f t="shared" si="75"/>
        <v>6271.9269757079946</v>
      </c>
      <c r="D100" s="21">
        <f t="shared" si="72"/>
        <v>4660.2835179138228</v>
      </c>
      <c r="E100" s="10">
        <f t="shared" si="69"/>
        <v>25087.707902831979</v>
      </c>
      <c r="F100" s="21">
        <f t="shared" si="70"/>
        <v>4660.2835179138228</v>
      </c>
      <c r="G100" s="10">
        <f t="shared" si="69"/>
        <v>100350.83161132791</v>
      </c>
      <c r="H100" s="21">
        <f t="shared" si="70"/>
        <v>4660.2835179138228</v>
      </c>
      <c r="I100" s="10">
        <f t="shared" si="69"/>
        <v>401403.32644531166</v>
      </c>
      <c r="J100" s="21">
        <f t="shared" ref="J100" si="92">I100/I$14</f>
        <v>4660.2835179138228</v>
      </c>
      <c r="K100" s="26"/>
    </row>
    <row r="101" spans="2:11" x14ac:dyDescent="0.25">
      <c r="B101" s="23">
        <f t="shared" si="74"/>
        <v>83</v>
      </c>
      <c r="C101" s="10">
        <f t="shared" si="75"/>
        <v>6644.8751612791293</v>
      </c>
      <c r="D101" s="21">
        <f t="shared" si="72"/>
        <v>4937.3983964806011</v>
      </c>
      <c r="E101" s="10">
        <f t="shared" si="69"/>
        <v>26579.500645116517</v>
      </c>
      <c r="F101" s="21">
        <f t="shared" si="70"/>
        <v>4937.3983964806011</v>
      </c>
      <c r="G101" s="10">
        <f t="shared" si="69"/>
        <v>106318.00258046607</v>
      </c>
      <c r="H101" s="21">
        <f t="shared" si="70"/>
        <v>4937.3983964806011</v>
      </c>
      <c r="I101" s="10">
        <f t="shared" si="69"/>
        <v>425272.01032186428</v>
      </c>
      <c r="J101" s="21">
        <f t="shared" ref="J101" si="93">I101/I$14</f>
        <v>4937.3983964806011</v>
      </c>
      <c r="K101" s="26"/>
    </row>
    <row r="102" spans="2:11" x14ac:dyDescent="0.25">
      <c r="B102" s="23">
        <f t="shared" si="74"/>
        <v>84</v>
      </c>
      <c r="C102" s="10">
        <f t="shared" si="75"/>
        <v>7040.0000000000064</v>
      </c>
      <c r="D102" s="21">
        <f t="shared" si="72"/>
        <v>5230.9913832199591</v>
      </c>
      <c r="E102" s="10">
        <f t="shared" si="69"/>
        <v>28160.000000000025</v>
      </c>
      <c r="F102" s="21">
        <f t="shared" si="70"/>
        <v>5230.9913832199591</v>
      </c>
      <c r="G102" s="10">
        <f t="shared" si="69"/>
        <v>112640.0000000001</v>
      </c>
      <c r="H102" s="21">
        <f t="shared" si="70"/>
        <v>5230.9913832199591</v>
      </c>
      <c r="I102" s="10">
        <f t="shared" si="69"/>
        <v>450560.00000000041</v>
      </c>
      <c r="J102" s="21">
        <f t="shared" ref="J102" si="94">I102/I$14</f>
        <v>5230.9913832199591</v>
      </c>
      <c r="K102" s="26"/>
    </row>
    <row r="103" spans="2:11" x14ac:dyDescent="0.25">
      <c r="B103" s="23">
        <f t="shared" si="74"/>
        <v>85</v>
      </c>
      <c r="C103" s="10">
        <f t="shared" si="75"/>
        <v>7458.6201842894452</v>
      </c>
      <c r="D103" s="21">
        <f t="shared" si="72"/>
        <v>5542.0423174330281</v>
      </c>
      <c r="E103" s="10">
        <f t="shared" si="69"/>
        <v>29834.480737157781</v>
      </c>
      <c r="F103" s="21">
        <f t="shared" si="70"/>
        <v>5542.0423174330281</v>
      </c>
      <c r="G103" s="10">
        <f t="shared" si="69"/>
        <v>119337.92294863112</v>
      </c>
      <c r="H103" s="21">
        <f t="shared" si="70"/>
        <v>5542.0423174330281</v>
      </c>
      <c r="I103" s="10">
        <f t="shared" si="69"/>
        <v>477351.69179452449</v>
      </c>
      <c r="J103" s="21">
        <f t="shared" ref="J103" si="95">I103/I$14</f>
        <v>5542.0423174330281</v>
      </c>
      <c r="K103" s="26"/>
    </row>
    <row r="104" spans="2:11" x14ac:dyDescent="0.25">
      <c r="B104" s="23">
        <f t="shared" si="74"/>
        <v>86</v>
      </c>
      <c r="C104" s="10">
        <f t="shared" si="75"/>
        <v>7902.1328200979942</v>
      </c>
      <c r="D104" s="21">
        <f t="shared" si="72"/>
        <v>5871.5893026977565</v>
      </c>
      <c r="E104" s="10">
        <f t="shared" si="69"/>
        <v>31608.531280391977</v>
      </c>
      <c r="F104" s="21">
        <f t="shared" si="70"/>
        <v>5871.5893026977565</v>
      </c>
      <c r="G104" s="10">
        <f t="shared" si="69"/>
        <v>126434.12512156791</v>
      </c>
      <c r="H104" s="21">
        <f t="shared" si="70"/>
        <v>5871.5893026977565</v>
      </c>
      <c r="I104" s="10">
        <f t="shared" si="69"/>
        <v>505736.50048627163</v>
      </c>
      <c r="J104" s="21">
        <f t="shared" ref="J104" si="96">I104/I$14</f>
        <v>5871.5893026977565</v>
      </c>
      <c r="K104" s="26"/>
    </row>
    <row r="105" spans="2:11" x14ac:dyDescent="0.25">
      <c r="B105" s="23">
        <f t="shared" si="74"/>
        <v>87</v>
      </c>
      <c r="C105" s="10">
        <f t="shared" si="75"/>
        <v>8372.018089619165</v>
      </c>
      <c r="D105" s="21">
        <f t="shared" si="72"/>
        <v>6220.7321714431018</v>
      </c>
      <c r="E105" s="10">
        <f t="shared" si="69"/>
        <v>33488.07235847666</v>
      </c>
      <c r="F105" s="21">
        <f t="shared" si="70"/>
        <v>6220.7321714431018</v>
      </c>
      <c r="G105" s="10">
        <f t="shared" si="69"/>
        <v>133952.28943390664</v>
      </c>
      <c r="H105" s="21">
        <f t="shared" si="70"/>
        <v>6220.7321714431018</v>
      </c>
      <c r="I105" s="10">
        <f t="shared" si="69"/>
        <v>535809.15773562656</v>
      </c>
      <c r="J105" s="21">
        <f t="shared" ref="J105" si="97">I105/I$14</f>
        <v>6220.7321714431018</v>
      </c>
      <c r="K105" s="26"/>
    </row>
    <row r="106" spans="2:11" x14ac:dyDescent="0.25">
      <c r="B106" s="23">
        <f t="shared" si="74"/>
        <v>88</v>
      </c>
      <c r="C106" s="10">
        <f t="shared" si="75"/>
        <v>8869.8441912599155</v>
      </c>
      <c r="D106" s="21">
        <f t="shared" si="72"/>
        <v>6590.6361555375261</v>
      </c>
      <c r="E106" s="10">
        <f t="shared" si="69"/>
        <v>35479.376765039662</v>
      </c>
      <c r="F106" s="21">
        <f t="shared" si="70"/>
        <v>6590.6361555375261</v>
      </c>
      <c r="G106" s="10">
        <f t="shared" si="69"/>
        <v>141917.50706015865</v>
      </c>
      <c r="H106" s="21">
        <f t="shared" si="70"/>
        <v>6590.6361555375261</v>
      </c>
      <c r="I106" s="10">
        <f t="shared" si="69"/>
        <v>567670.02824063459</v>
      </c>
      <c r="J106" s="21">
        <f t="shared" ref="J106" si="98">I106/I$14</f>
        <v>6590.6361555375261</v>
      </c>
      <c r="K106" s="26"/>
    </row>
    <row r="107" spans="2:11" x14ac:dyDescent="0.25">
      <c r="B107" s="23">
        <f t="shared" si="74"/>
        <v>89</v>
      </c>
      <c r="C107" s="10">
        <f t="shared" si="75"/>
        <v>9397.2725733570514</v>
      </c>
      <c r="D107" s="21">
        <f t="shared" si="72"/>
        <v>6982.5357751420379</v>
      </c>
      <c r="E107" s="10">
        <f t="shared" si="69"/>
        <v>37589.090293428206</v>
      </c>
      <c r="F107" s="21">
        <f t="shared" si="70"/>
        <v>6982.5357751420379</v>
      </c>
      <c r="G107" s="10">
        <f t="shared" si="69"/>
        <v>150356.36117371282</v>
      </c>
      <c r="H107" s="21">
        <f t="shared" si="70"/>
        <v>6982.5357751420379</v>
      </c>
      <c r="I107" s="10">
        <f t="shared" si="69"/>
        <v>601425.44469485129</v>
      </c>
      <c r="J107" s="21">
        <f t="shared" ref="J107" si="99">I107/I$14</f>
        <v>6982.5357751420379</v>
      </c>
      <c r="K107" s="26"/>
    </row>
    <row r="108" spans="2:11" x14ac:dyDescent="0.25">
      <c r="B108" s="23">
        <f t="shared" si="74"/>
        <v>90</v>
      </c>
      <c r="C108" s="10">
        <f t="shared" si="75"/>
        <v>9956.0634791065986</v>
      </c>
      <c r="D108" s="21">
        <f t="shared" si="72"/>
        <v>7397.7389588064634</v>
      </c>
      <c r="E108" s="10">
        <f t="shared" si="69"/>
        <v>39824.253916426394</v>
      </c>
      <c r="F108" s="21">
        <f t="shared" si="70"/>
        <v>7397.7389588064634</v>
      </c>
      <c r="G108" s="10">
        <f t="shared" si="69"/>
        <v>159297.01566570558</v>
      </c>
      <c r="H108" s="21">
        <f t="shared" si="70"/>
        <v>7397.7389588064634</v>
      </c>
      <c r="I108" s="10">
        <f t="shared" si="69"/>
        <v>637188.06266282231</v>
      </c>
      <c r="J108" s="21">
        <f t="shared" ref="J108" si="100">I108/I$14</f>
        <v>7397.7389588064634</v>
      </c>
      <c r="K108" s="26"/>
    </row>
    <row r="109" spans="2:11" x14ac:dyDescent="0.25">
      <c r="B109" s="23">
        <f t="shared" si="74"/>
        <v>91</v>
      </c>
      <c r="C109" s="10">
        <f t="shared" si="75"/>
        <v>10548.08182121185</v>
      </c>
      <c r="D109" s="21">
        <f t="shared" si="72"/>
        <v>7837.6314085594086</v>
      </c>
      <c r="E109" s="10">
        <f t="shared" si="69"/>
        <v>42192.327284847401</v>
      </c>
      <c r="F109" s="21">
        <f t="shared" si="70"/>
        <v>7837.6314085594086</v>
      </c>
      <c r="G109" s="10">
        <f t="shared" si="69"/>
        <v>168769.3091393896</v>
      </c>
      <c r="H109" s="21">
        <f t="shared" si="70"/>
        <v>7837.6314085594086</v>
      </c>
      <c r="I109" s="10">
        <f t="shared" si="69"/>
        <v>675077.23655755841</v>
      </c>
      <c r="J109" s="21">
        <f t="shared" ref="J109" si="101">I109/I$14</f>
        <v>7837.6314085594086</v>
      </c>
      <c r="K109" s="26"/>
    </row>
    <row r="110" spans="2:11" x14ac:dyDescent="0.25">
      <c r="B110" s="23">
        <f t="shared" si="74"/>
        <v>92</v>
      </c>
      <c r="C110" s="10">
        <f t="shared" si="75"/>
        <v>11175.303405856135</v>
      </c>
      <c r="D110" s="21">
        <f t="shared" si="72"/>
        <v>8303.6812245599504</v>
      </c>
      <c r="E110" s="10">
        <f t="shared" si="69"/>
        <v>44701.213623424541</v>
      </c>
      <c r="F110" s="21">
        <f t="shared" si="70"/>
        <v>8303.6812245599504</v>
      </c>
      <c r="G110" s="10">
        <f t="shared" si="69"/>
        <v>178804.85449369816</v>
      </c>
      <c r="H110" s="21">
        <f t="shared" si="70"/>
        <v>8303.6812245599504</v>
      </c>
      <c r="I110" s="10">
        <f t="shared" si="69"/>
        <v>715219.41797479265</v>
      </c>
      <c r="J110" s="21">
        <f t="shared" ref="J110" si="102">I110/I$14</f>
        <v>8303.6812245599504</v>
      </c>
      <c r="K110" s="26"/>
    </row>
    <row r="111" spans="2:11" x14ac:dyDescent="0.25">
      <c r="B111" s="23">
        <f t="shared" si="74"/>
        <v>93</v>
      </c>
      <c r="C111" s="10">
        <f t="shared" si="75"/>
        <v>11839.821526772312</v>
      </c>
      <c r="D111" s="21">
        <f t="shared" si="72"/>
        <v>8797.4438047454678</v>
      </c>
      <c r="E111" s="10">
        <f t="shared" si="69"/>
        <v>47359.286107089247</v>
      </c>
      <c r="F111" s="21">
        <f t="shared" si="70"/>
        <v>8797.4438047454678</v>
      </c>
      <c r="G111" s="10">
        <f t="shared" si="69"/>
        <v>189437.14442835699</v>
      </c>
      <c r="H111" s="21">
        <f t="shared" si="70"/>
        <v>8797.4438047454678</v>
      </c>
      <c r="I111" s="10">
        <f t="shared" si="69"/>
        <v>757748.57771342795</v>
      </c>
      <c r="J111" s="21">
        <f t="shared" ref="J111" si="103">I111/I$14</f>
        <v>8797.4438047454678</v>
      </c>
      <c r="K111" s="26"/>
    </row>
    <row r="112" spans="2:11" x14ac:dyDescent="0.25">
      <c r="B112" s="23">
        <f t="shared" si="74"/>
        <v>94</v>
      </c>
      <c r="C112" s="10">
        <f t="shared" si="75"/>
        <v>12543.853951415991</v>
      </c>
      <c r="D112" s="21">
        <f t="shared" si="72"/>
        <v>9320.5670358276457</v>
      </c>
      <c r="E112" s="10">
        <f t="shared" si="69"/>
        <v>50175.415805663964</v>
      </c>
      <c r="F112" s="21">
        <f t="shared" si="70"/>
        <v>9320.5670358276457</v>
      </c>
      <c r="G112" s="10">
        <f t="shared" si="69"/>
        <v>200701.66322265586</v>
      </c>
      <c r="H112" s="21">
        <f t="shared" si="70"/>
        <v>9320.5670358276457</v>
      </c>
      <c r="I112" s="10">
        <f t="shared" si="69"/>
        <v>802806.65289062343</v>
      </c>
      <c r="J112" s="21">
        <f t="shared" ref="J112" si="104">I112/I$14</f>
        <v>9320.5670358276457</v>
      </c>
      <c r="K112" s="26"/>
    </row>
    <row r="113" spans="2:11" x14ac:dyDescent="0.25">
      <c r="B113" s="23">
        <f t="shared" si="74"/>
        <v>95</v>
      </c>
      <c r="C113" s="10">
        <f t="shared" si="75"/>
        <v>13289.750322558259</v>
      </c>
      <c r="D113" s="21">
        <f t="shared" si="72"/>
        <v>9874.7967929612023</v>
      </c>
      <c r="E113" s="10">
        <f t="shared" si="69"/>
        <v>53159.001290233035</v>
      </c>
      <c r="F113" s="21">
        <f t="shared" si="70"/>
        <v>9874.7967929612023</v>
      </c>
      <c r="G113" s="10">
        <f t="shared" si="69"/>
        <v>212636.00516093214</v>
      </c>
      <c r="H113" s="21">
        <f t="shared" si="70"/>
        <v>9874.7967929612023</v>
      </c>
      <c r="I113" s="10">
        <f t="shared" si="69"/>
        <v>850544.02064372855</v>
      </c>
      <c r="J113" s="21">
        <f t="shared" ref="J113" si="105">I113/I$14</f>
        <v>9874.7967929612023</v>
      </c>
      <c r="K113" s="26"/>
    </row>
    <row r="114" spans="2:11" x14ac:dyDescent="0.25">
      <c r="B114" s="23">
        <f t="shared" si="74"/>
        <v>96</v>
      </c>
      <c r="C114" s="10">
        <f t="shared" si="75"/>
        <v>14080.000000000016</v>
      </c>
      <c r="D114" s="21">
        <f t="shared" si="72"/>
        <v>10461.982766439922</v>
      </c>
      <c r="E114" s="10">
        <f t="shared" si="69"/>
        <v>56320.000000000065</v>
      </c>
      <c r="F114" s="21">
        <f t="shared" si="70"/>
        <v>10461.982766439922</v>
      </c>
      <c r="G114" s="10">
        <f t="shared" si="69"/>
        <v>225280.00000000026</v>
      </c>
      <c r="H114" s="21">
        <f t="shared" si="70"/>
        <v>10461.982766439922</v>
      </c>
      <c r="I114" s="10">
        <f t="shared" si="69"/>
        <v>901120.00000000105</v>
      </c>
      <c r="J114" s="21">
        <f t="shared" ref="J114" si="106">I114/I$14</f>
        <v>10461.982766439922</v>
      </c>
      <c r="K114" s="26"/>
    </row>
    <row r="115" spans="2:11" x14ac:dyDescent="0.25">
      <c r="B115" s="23">
        <f t="shared" si="74"/>
        <v>97</v>
      </c>
      <c r="C115" s="10">
        <f t="shared" si="75"/>
        <v>14917.240368578894</v>
      </c>
      <c r="D115" s="21">
        <f t="shared" si="72"/>
        <v>11084.08463486606</v>
      </c>
      <c r="E115" s="10">
        <f t="shared" si="69"/>
        <v>59668.961474315576</v>
      </c>
      <c r="F115" s="21">
        <f t="shared" si="70"/>
        <v>11084.08463486606</v>
      </c>
      <c r="G115" s="10">
        <f t="shared" si="69"/>
        <v>238675.8458972623</v>
      </c>
      <c r="H115" s="21">
        <f t="shared" si="70"/>
        <v>11084.08463486606</v>
      </c>
      <c r="I115" s="10">
        <f t="shared" si="69"/>
        <v>954703.38358904922</v>
      </c>
      <c r="J115" s="21">
        <f t="shared" ref="J115" si="107">I115/I$14</f>
        <v>11084.08463486606</v>
      </c>
      <c r="K115" s="26"/>
    </row>
    <row r="116" spans="2:11" ht="15.75" thickBot="1" x14ac:dyDescent="0.3">
      <c r="B116" s="24">
        <f t="shared" si="74"/>
        <v>98</v>
      </c>
      <c r="C116" s="10">
        <f t="shared" si="75"/>
        <v>15804.265640195988</v>
      </c>
      <c r="D116" s="21">
        <f t="shared" si="72"/>
        <v>11743.178605395513</v>
      </c>
      <c r="E116" s="10">
        <f t="shared" si="69"/>
        <v>63217.062560783954</v>
      </c>
      <c r="F116" s="21">
        <f t="shared" si="70"/>
        <v>11743.178605395513</v>
      </c>
      <c r="G116" s="10">
        <f t="shared" si="69"/>
        <v>252868.25024313582</v>
      </c>
      <c r="H116" s="21">
        <f t="shared" si="70"/>
        <v>11743.178605395513</v>
      </c>
      <c r="I116" s="10">
        <f t="shared" si="69"/>
        <v>1011473.0009725433</v>
      </c>
      <c r="J116" s="21">
        <f t="shared" ref="J116" si="108">I116/I$14</f>
        <v>11743.178605395513</v>
      </c>
      <c r="K116" s="26"/>
    </row>
  </sheetData>
  <conditionalFormatting sqref="B18:D18 E18:F116">
    <cfRule type="expression" dxfId="27" priority="19">
      <formula>$B$18&lt;$C$9</formula>
    </cfRule>
  </conditionalFormatting>
  <conditionalFormatting sqref="B19:B116">
    <cfRule type="expression" dxfId="26" priority="20">
      <formula>$B19&lt;$C$9</formula>
    </cfRule>
  </conditionalFormatting>
  <conditionalFormatting sqref="C19">
    <cfRule type="expression" dxfId="25" priority="5">
      <formula>$B$18&lt;$C$9</formula>
    </cfRule>
  </conditionalFormatting>
  <conditionalFormatting sqref="C20:C116">
    <cfRule type="expression" dxfId="24" priority="4">
      <formula>$B$18&lt;$C$9</formula>
    </cfRule>
  </conditionalFormatting>
  <conditionalFormatting sqref="D19:D116">
    <cfRule type="expression" dxfId="23" priority="3">
      <formula>$B$18&lt;$C$9</formula>
    </cfRule>
  </conditionalFormatting>
  <conditionalFormatting sqref="G18:H116">
    <cfRule type="expression" dxfId="22" priority="2">
      <formula>$B$18&lt;$C$9</formula>
    </cfRule>
  </conditionalFormatting>
  <conditionalFormatting sqref="I18:K116">
    <cfRule type="expression" dxfId="21" priority="1">
      <formula>$B$18&lt;$C$9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opLeftCell="A6" workbookViewId="0">
      <selection activeCell="G17" sqref="G17:G41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7</v>
      </c>
      <c r="C4" t="s">
        <v>36</v>
      </c>
    </row>
    <row r="5" spans="1:12" x14ac:dyDescent="0.25">
      <c r="A5" t="s">
        <v>0</v>
      </c>
      <c r="B5" s="2">
        <v>689.0625</v>
      </c>
      <c r="C5" t="s">
        <v>1</v>
      </c>
      <c r="D5" t="s">
        <v>3</v>
      </c>
      <c r="K5">
        <v>2.5499999999999998</v>
      </c>
      <c r="L5" t="s">
        <v>25</v>
      </c>
    </row>
    <row r="6" spans="1:12" x14ac:dyDescent="0.25">
      <c r="A6" t="s">
        <v>8</v>
      </c>
      <c r="B6" s="3">
        <v>55</v>
      </c>
      <c r="C6" t="s">
        <v>1</v>
      </c>
      <c r="D6" t="s">
        <v>31</v>
      </c>
      <c r="K6" s="10">
        <f>POWER(2,K5)</f>
        <v>5.8563427837825</v>
      </c>
      <c r="L6" t="s">
        <v>26</v>
      </c>
    </row>
    <row r="7" spans="1:12" x14ac:dyDescent="0.25">
      <c r="A7" t="s">
        <v>15</v>
      </c>
      <c r="B7" s="14">
        <v>220</v>
      </c>
      <c r="C7" t="s">
        <v>1</v>
      </c>
      <c r="D7" t="s">
        <v>32</v>
      </c>
      <c r="K7" s="10">
        <f>K6*B6</f>
        <v>322.09885310803747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v>25</v>
      </c>
      <c r="D9" t="s">
        <v>23</v>
      </c>
      <c r="G9" s="15" t="s">
        <v>24</v>
      </c>
      <c r="H9">
        <v>58.5</v>
      </c>
      <c r="K9">
        <f>(K5*K8)+1</f>
        <v>31.599999999999998</v>
      </c>
      <c r="L9" t="s">
        <v>29</v>
      </c>
    </row>
    <row r="10" spans="1:12" x14ac:dyDescent="0.25">
      <c r="B10" s="17">
        <v>1.486077097505669</v>
      </c>
      <c r="C10" t="s">
        <v>37</v>
      </c>
      <c r="D10" t="s">
        <v>35</v>
      </c>
      <c r="G10" s="15"/>
    </row>
    <row r="11" spans="1:12" x14ac:dyDescent="0.25">
      <c r="B11">
        <v>1.486077097505669</v>
      </c>
    </row>
    <row r="12" spans="1:12" x14ac:dyDescent="0.25">
      <c r="A12" t="s">
        <v>9</v>
      </c>
      <c r="B12" s="11">
        <v>1.0594630943592953</v>
      </c>
      <c r="D12" t="s">
        <v>20</v>
      </c>
    </row>
    <row r="13" spans="1:12" x14ac:dyDescent="0.25">
      <c r="A13" t="s">
        <v>2</v>
      </c>
      <c r="B13">
        <v>344.53125</v>
      </c>
      <c r="C13" t="s">
        <v>1</v>
      </c>
      <c r="D13" t="s">
        <v>16</v>
      </c>
    </row>
    <row r="14" spans="1:12" x14ac:dyDescent="0.25">
      <c r="A14" t="s">
        <v>10</v>
      </c>
      <c r="B14">
        <v>0.67291259765625</v>
      </c>
      <c r="C14" t="s">
        <v>1</v>
      </c>
      <c r="D14" t="s">
        <v>4</v>
      </c>
    </row>
    <row r="15" spans="1:12" x14ac:dyDescent="0.25">
      <c r="A15" t="s">
        <v>5</v>
      </c>
      <c r="B15"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6">
        <f>G18-(G19-G18)</f>
        <v>79.159654540431092</v>
      </c>
    </row>
    <row r="18" spans="2:7" x14ac:dyDescent="0.25">
      <c r="B18" s="5">
        <v>0</v>
      </c>
      <c r="C18" s="10">
        <f t="shared" ref="C18:C81" si="0">$B$6*POWER($B$12,B18)</f>
        <v>55</v>
      </c>
      <c r="D18" s="6">
        <f t="shared" ref="D18:D81" si="1">C18/$B$14</f>
        <v>81.734240362811789</v>
      </c>
      <c r="E18" s="12">
        <f>D18-((F19-E19)/2)</f>
        <v>79.231904739851643</v>
      </c>
      <c r="F18" s="13">
        <f>((D19-D18)/2)+D18</f>
        <v>84.164325786351384</v>
      </c>
      <c r="G18" s="6">
        <f>F18</f>
        <v>84.164325786351384</v>
      </c>
    </row>
    <row r="19" spans="2:7" x14ac:dyDescent="0.25">
      <c r="B19" s="5">
        <f>B18+1</f>
        <v>1</v>
      </c>
      <c r="C19" s="10">
        <f t="shared" si="0"/>
        <v>58.270470189761241</v>
      </c>
      <c r="D19" s="6">
        <f t="shared" si="1"/>
        <v>86.594411209890993</v>
      </c>
      <c r="E19" s="12">
        <f>F18</f>
        <v>84.164325786351384</v>
      </c>
      <c r="F19" s="13">
        <f>((D20-D19)/2)+D19</f>
        <v>89.168997032271676</v>
      </c>
      <c r="G19" s="6">
        <f t="shared" ref="G19:G82" si="2">F19</f>
        <v>89.168997032271676</v>
      </c>
    </row>
    <row r="20" spans="2:7" x14ac:dyDescent="0.25">
      <c r="B20" s="5">
        <f t="shared" ref="B20:B83" si="3">B19+1</f>
        <v>2</v>
      </c>
      <c r="C20" s="10">
        <f t="shared" si="0"/>
        <v>61.735412657015516</v>
      </c>
      <c r="D20" s="6">
        <f t="shared" si="1"/>
        <v>91.74358285465236</v>
      </c>
      <c r="E20" s="12">
        <f t="shared" ref="E20:E83" si="4">F19</f>
        <v>89.168997032271676</v>
      </c>
      <c r="F20" s="13">
        <f t="shared" ref="F20:F83" si="5">((D21-D20)/2)+D20</f>
        <v>94.471261516725377</v>
      </c>
      <c r="G20" s="6">
        <f t="shared" si="2"/>
        <v>94.471261516725377</v>
      </c>
    </row>
    <row r="21" spans="2:7" x14ac:dyDescent="0.25">
      <c r="B21" s="5">
        <f t="shared" si="3"/>
        <v>3</v>
      </c>
      <c r="C21" s="10">
        <f t="shared" si="0"/>
        <v>65.40639132514967</v>
      </c>
      <c r="D21" s="6">
        <f t="shared" si="1"/>
        <v>97.198940178798381</v>
      </c>
      <c r="E21" s="12">
        <f t="shared" si="4"/>
        <v>94.471261516725377</v>
      </c>
      <c r="F21" s="13">
        <f t="shared" si="5"/>
        <v>100.08881505453607</v>
      </c>
      <c r="G21" s="6">
        <f t="shared" si="2"/>
        <v>100.08881505453607</v>
      </c>
    </row>
    <row r="22" spans="2:7" x14ac:dyDescent="0.25">
      <c r="B22" s="5">
        <f t="shared" si="3"/>
        <v>4</v>
      </c>
      <c r="C22" s="10">
        <f t="shared" si="0"/>
        <v>69.295657744218019</v>
      </c>
      <c r="D22" s="6">
        <f t="shared" si="1"/>
        <v>102.97868993027375</v>
      </c>
      <c r="E22" s="12">
        <f t="shared" si="4"/>
        <v>100.08881505453607</v>
      </c>
      <c r="F22" s="13">
        <f t="shared" si="5"/>
        <v>106.04040570843398</v>
      </c>
      <c r="G22" s="6">
        <f t="shared" si="2"/>
        <v>106.04040570843398</v>
      </c>
    </row>
    <row r="23" spans="2:7" x14ac:dyDescent="0.25">
      <c r="B23" s="5">
        <f t="shared" si="3"/>
        <v>5</v>
      </c>
      <c r="C23" s="10">
        <f t="shared" si="0"/>
        <v>73.416191979351893</v>
      </c>
      <c r="D23" s="6">
        <f t="shared" si="1"/>
        <v>109.10212148659423</v>
      </c>
      <c r="E23" s="12">
        <f t="shared" si="4"/>
        <v>106.04040570843398</v>
      </c>
      <c r="F23" s="13">
        <f t="shared" si="5"/>
        <v>112.34589635897255</v>
      </c>
      <c r="G23" s="6">
        <f t="shared" si="2"/>
        <v>112.34589635897255</v>
      </c>
    </row>
    <row r="24" spans="2:7" x14ac:dyDescent="0.25">
      <c r="B24" s="5">
        <f t="shared" si="3"/>
        <v>6</v>
      </c>
      <c r="C24" s="10">
        <f t="shared" si="0"/>
        <v>77.781745930520231</v>
      </c>
      <c r="D24" s="6">
        <f t="shared" si="1"/>
        <v>115.58967123135088</v>
      </c>
      <c r="E24" s="12">
        <f t="shared" si="4"/>
        <v>112.34589635897255</v>
      </c>
      <c r="F24" s="13">
        <f t="shared" si="5"/>
        <v>119.02633099504575</v>
      </c>
      <c r="G24" s="6">
        <f t="shared" si="2"/>
        <v>119.02633099504575</v>
      </c>
    </row>
    <row r="25" spans="2:7" x14ac:dyDescent="0.25">
      <c r="B25" s="5">
        <f t="shared" si="3"/>
        <v>7</v>
      </c>
      <c r="C25" s="10">
        <f t="shared" si="0"/>
        <v>82.406889228217494</v>
      </c>
      <c r="D25" s="6">
        <f t="shared" si="1"/>
        <v>122.46299075874063</v>
      </c>
      <c r="E25" s="12">
        <f t="shared" si="4"/>
        <v>119.02633099504575</v>
      </c>
      <c r="F25" s="13">
        <f t="shared" si="5"/>
        <v>126.10400494624487</v>
      </c>
      <c r="G25" s="6">
        <f t="shared" si="2"/>
        <v>126.10400494624487</v>
      </c>
    </row>
    <row r="26" spans="2:7" x14ac:dyDescent="0.25">
      <c r="B26" s="5">
        <f t="shared" si="3"/>
        <v>8</v>
      </c>
      <c r="C26" s="10">
        <f t="shared" si="0"/>
        <v>87.307057858250971</v>
      </c>
      <c r="D26" s="6">
        <f t="shared" si="1"/>
        <v>129.74501913374911</v>
      </c>
      <c r="E26" s="12">
        <f t="shared" si="4"/>
        <v>126.10400494624487</v>
      </c>
      <c r="F26" s="13">
        <f t="shared" si="5"/>
        <v>133.60253929144847</v>
      </c>
      <c r="G26" s="6">
        <f t="shared" si="2"/>
        <v>133.60253929144847</v>
      </c>
    </row>
    <row r="27" spans="2:7" x14ac:dyDescent="0.25">
      <c r="B27" s="5">
        <f t="shared" si="3"/>
        <v>9</v>
      </c>
      <c r="C27" s="10">
        <f t="shared" si="0"/>
        <v>92.498605677908614</v>
      </c>
      <c r="D27" s="6">
        <f t="shared" si="1"/>
        <v>137.46005944914782</v>
      </c>
      <c r="E27" s="12">
        <f t="shared" si="4"/>
        <v>133.60253929144847</v>
      </c>
      <c r="F27" s="13">
        <f t="shared" si="5"/>
        <v>141.54695969197732</v>
      </c>
      <c r="G27" s="6">
        <f t="shared" si="2"/>
        <v>141.54695969197732</v>
      </c>
    </row>
    <row r="28" spans="2:7" x14ac:dyDescent="0.25">
      <c r="B28" s="5">
        <f t="shared" si="3"/>
        <v>10</v>
      </c>
      <c r="C28" s="10">
        <f t="shared" si="0"/>
        <v>97.998858995437331</v>
      </c>
      <c r="D28" s="6">
        <f t="shared" si="1"/>
        <v>145.63385993480682</v>
      </c>
      <c r="E28" s="12">
        <f t="shared" si="4"/>
        <v>141.54695969197732</v>
      </c>
      <c r="F28" s="13">
        <f t="shared" si="5"/>
        <v>149.96377991241275</v>
      </c>
      <c r="G28" s="6">
        <f t="shared" si="2"/>
        <v>149.96377991241275</v>
      </c>
    </row>
    <row r="29" spans="2:7" x14ac:dyDescent="0.25">
      <c r="B29" s="5">
        <f t="shared" si="3"/>
        <v>11</v>
      </c>
      <c r="C29" s="10">
        <f t="shared" si="0"/>
        <v>103.82617439498631</v>
      </c>
      <c r="D29" s="6">
        <f t="shared" si="1"/>
        <v>154.29369989001867</v>
      </c>
      <c r="E29" s="12">
        <f t="shared" si="4"/>
        <v>149.96377991241275</v>
      </c>
      <c r="F29" s="13">
        <f t="shared" si="5"/>
        <v>158.88109030782113</v>
      </c>
      <c r="G29" s="6">
        <f t="shared" si="2"/>
        <v>158.88109030782113</v>
      </c>
    </row>
    <row r="30" spans="2:7" x14ac:dyDescent="0.25">
      <c r="B30" s="5">
        <f t="shared" si="3"/>
        <v>12</v>
      </c>
      <c r="C30" s="10">
        <f t="shared" si="0"/>
        <v>110</v>
      </c>
      <c r="D30" s="6">
        <f t="shared" si="1"/>
        <v>163.46848072562358</v>
      </c>
      <c r="E30" s="12">
        <f t="shared" si="4"/>
        <v>158.88109030782113</v>
      </c>
      <c r="F30" s="13">
        <f t="shared" si="5"/>
        <v>168.32865157270277</v>
      </c>
      <c r="G30" s="6">
        <f t="shared" si="2"/>
        <v>168.32865157270277</v>
      </c>
    </row>
    <row r="31" spans="2:7" x14ac:dyDescent="0.25">
      <c r="B31" s="5">
        <f t="shared" si="3"/>
        <v>13</v>
      </c>
      <c r="C31" s="10">
        <f t="shared" si="0"/>
        <v>116.54094037952248</v>
      </c>
      <c r="D31" s="6">
        <f t="shared" si="1"/>
        <v>173.18882241978199</v>
      </c>
      <c r="E31" s="12">
        <f t="shared" si="4"/>
        <v>168.32865157270277</v>
      </c>
      <c r="F31" s="13">
        <f t="shared" si="5"/>
        <v>178.33799406454335</v>
      </c>
      <c r="G31" s="6">
        <f t="shared" si="2"/>
        <v>178.33799406454335</v>
      </c>
    </row>
    <row r="32" spans="2:7" x14ac:dyDescent="0.25">
      <c r="B32" s="5">
        <f t="shared" si="3"/>
        <v>14</v>
      </c>
      <c r="C32" s="10">
        <f t="shared" si="0"/>
        <v>123.47082531403106</v>
      </c>
      <c r="D32" s="6">
        <f t="shared" si="1"/>
        <v>183.48716570930475</v>
      </c>
      <c r="E32" s="12">
        <f t="shared" si="4"/>
        <v>178.33799406454335</v>
      </c>
      <c r="F32" s="13">
        <f t="shared" si="5"/>
        <v>188.94252303345075</v>
      </c>
      <c r="G32" s="6">
        <f t="shared" si="2"/>
        <v>188.94252303345075</v>
      </c>
    </row>
    <row r="33" spans="2:9" x14ac:dyDescent="0.25">
      <c r="B33" s="5">
        <f t="shared" si="3"/>
        <v>15</v>
      </c>
      <c r="C33" s="10">
        <f t="shared" si="0"/>
        <v>130.81278265029934</v>
      </c>
      <c r="D33" s="6">
        <f t="shared" si="1"/>
        <v>194.39788035759676</v>
      </c>
      <c r="E33" s="12">
        <f t="shared" si="4"/>
        <v>188.94252303345075</v>
      </c>
      <c r="F33" s="13">
        <f t="shared" si="5"/>
        <v>200.17763010907214</v>
      </c>
      <c r="G33" s="6">
        <f t="shared" si="2"/>
        <v>200.17763010907214</v>
      </c>
    </row>
    <row r="34" spans="2:9" x14ac:dyDescent="0.25">
      <c r="B34" s="5">
        <f t="shared" si="3"/>
        <v>16</v>
      </c>
      <c r="C34" s="10">
        <f t="shared" si="0"/>
        <v>138.59131548843607</v>
      </c>
      <c r="D34" s="6">
        <f t="shared" si="1"/>
        <v>205.95737986054752</v>
      </c>
      <c r="E34" s="12">
        <f t="shared" si="4"/>
        <v>200.17763010907214</v>
      </c>
      <c r="F34" s="13">
        <f t="shared" si="5"/>
        <v>212.08081141686802</v>
      </c>
      <c r="G34" s="6">
        <f t="shared" si="2"/>
        <v>212.08081141686802</v>
      </c>
    </row>
    <row r="35" spans="2:9" x14ac:dyDescent="0.25">
      <c r="B35" s="5">
        <f t="shared" si="3"/>
        <v>17</v>
      </c>
      <c r="C35" s="10">
        <f t="shared" si="0"/>
        <v>146.83238395870382</v>
      </c>
      <c r="D35" s="6">
        <f t="shared" si="1"/>
        <v>218.20424297318851</v>
      </c>
      <c r="E35" s="12">
        <f t="shared" si="4"/>
        <v>212.08081141686802</v>
      </c>
      <c r="F35" s="13">
        <f t="shared" si="5"/>
        <v>224.69179271794516</v>
      </c>
      <c r="G35" s="6">
        <f t="shared" si="2"/>
        <v>224.69179271794516</v>
      </c>
    </row>
    <row r="36" spans="2:9" x14ac:dyDescent="0.25">
      <c r="B36" s="5">
        <f t="shared" si="3"/>
        <v>18</v>
      </c>
      <c r="C36" s="10">
        <f t="shared" si="0"/>
        <v>155.56349186104049</v>
      </c>
      <c r="D36" s="6">
        <f t="shared" si="1"/>
        <v>231.17934246270181</v>
      </c>
      <c r="E36" s="12">
        <f t="shared" si="4"/>
        <v>224.69179271794516</v>
      </c>
      <c r="F36" s="13">
        <f t="shared" si="5"/>
        <v>238.05266199009156</v>
      </c>
      <c r="G36" s="6">
        <f t="shared" si="2"/>
        <v>238.05266199009156</v>
      </c>
    </row>
    <row r="37" spans="2:9" x14ac:dyDescent="0.25">
      <c r="B37" s="5">
        <f t="shared" si="3"/>
        <v>19</v>
      </c>
      <c r="C37" s="10">
        <f t="shared" si="0"/>
        <v>164.81377845643502</v>
      </c>
      <c r="D37" s="6">
        <f t="shared" si="1"/>
        <v>244.92598151748129</v>
      </c>
      <c r="E37" s="12">
        <f t="shared" si="4"/>
        <v>238.05266199009156</v>
      </c>
      <c r="F37" s="13">
        <f t="shared" si="5"/>
        <v>252.20800989248977</v>
      </c>
      <c r="G37" s="6">
        <f t="shared" si="2"/>
        <v>252.20800989248977</v>
      </c>
    </row>
    <row r="38" spans="2:9" x14ac:dyDescent="0.25">
      <c r="B38" s="5">
        <f t="shared" si="3"/>
        <v>20</v>
      </c>
      <c r="C38" s="10">
        <f t="shared" si="0"/>
        <v>174.61411571650197</v>
      </c>
      <c r="D38" s="6">
        <f t="shared" si="1"/>
        <v>259.49003826749828</v>
      </c>
      <c r="E38" s="12">
        <f t="shared" si="4"/>
        <v>252.20800989248977</v>
      </c>
      <c r="F38" s="13">
        <f t="shared" si="5"/>
        <v>267.20507858289693</v>
      </c>
      <c r="G38" s="6">
        <f t="shared" si="2"/>
        <v>267.20507858289693</v>
      </c>
    </row>
    <row r="39" spans="2:9" x14ac:dyDescent="0.25">
      <c r="B39" s="5">
        <f t="shared" si="3"/>
        <v>21</v>
      </c>
      <c r="C39" s="10">
        <f t="shared" si="0"/>
        <v>184.99721135581723</v>
      </c>
      <c r="D39" s="6">
        <f t="shared" si="1"/>
        <v>274.92011889829564</v>
      </c>
      <c r="E39" s="12">
        <f t="shared" si="4"/>
        <v>267.20507858289693</v>
      </c>
      <c r="F39" s="13">
        <f t="shared" si="5"/>
        <v>283.0939193839547</v>
      </c>
      <c r="G39" s="6">
        <f t="shared" si="2"/>
        <v>283.0939193839547</v>
      </c>
    </row>
    <row r="40" spans="2:9" x14ac:dyDescent="0.25">
      <c r="B40" s="5">
        <f t="shared" si="3"/>
        <v>22</v>
      </c>
      <c r="C40" s="10">
        <f t="shared" si="0"/>
        <v>195.99771799087469</v>
      </c>
      <c r="D40" s="6">
        <f t="shared" si="1"/>
        <v>291.2677198696137</v>
      </c>
      <c r="E40" s="12">
        <f t="shared" si="4"/>
        <v>283.0939193839547</v>
      </c>
      <c r="F40" s="13">
        <f t="shared" si="5"/>
        <v>299.92755982482549</v>
      </c>
      <c r="G40" s="6">
        <f t="shared" si="2"/>
        <v>299.92755982482549</v>
      </c>
    </row>
    <row r="41" spans="2:9" x14ac:dyDescent="0.25">
      <c r="B41" s="5">
        <f t="shared" si="3"/>
        <v>23</v>
      </c>
      <c r="C41" s="10">
        <f t="shared" si="0"/>
        <v>207.65234878997265</v>
      </c>
      <c r="D41" s="6">
        <f t="shared" si="1"/>
        <v>308.58739978003734</v>
      </c>
      <c r="E41" s="12">
        <f t="shared" si="4"/>
        <v>299.92755982482549</v>
      </c>
      <c r="F41" s="13">
        <f t="shared" si="5"/>
        <v>317.76218061564231</v>
      </c>
      <c r="G41" s="6">
        <f t="shared" si="2"/>
        <v>317.76218061564231</v>
      </c>
    </row>
    <row r="42" spans="2:9" x14ac:dyDescent="0.25">
      <c r="B42" s="5">
        <f t="shared" si="3"/>
        <v>24</v>
      </c>
      <c r="C42" s="10">
        <f t="shared" si="0"/>
        <v>220.00000000000006</v>
      </c>
      <c r="D42" s="6">
        <f t="shared" si="1"/>
        <v>326.93696145124727</v>
      </c>
      <c r="E42" s="12">
        <f t="shared" si="4"/>
        <v>317.76218061564231</v>
      </c>
      <c r="F42" s="13">
        <f t="shared" si="5"/>
        <v>336.65730314540565</v>
      </c>
      <c r="G42" s="6">
        <f t="shared" si="2"/>
        <v>336.65730314540565</v>
      </c>
    </row>
    <row r="43" spans="2:9" x14ac:dyDescent="0.25">
      <c r="B43" s="5">
        <f t="shared" si="3"/>
        <v>25</v>
      </c>
      <c r="C43" s="10">
        <f t="shared" si="0"/>
        <v>233.08188075904502</v>
      </c>
      <c r="D43" s="6">
        <f t="shared" si="1"/>
        <v>346.37764483956403</v>
      </c>
      <c r="E43" s="12">
        <f t="shared" si="4"/>
        <v>336.65730314540565</v>
      </c>
      <c r="F43" s="13">
        <f t="shared" si="5"/>
        <v>356.67598812908676</v>
      </c>
      <c r="G43" s="6">
        <f t="shared" si="2"/>
        <v>356.67598812908676</v>
      </c>
    </row>
    <row r="44" spans="2:9" x14ac:dyDescent="0.25">
      <c r="B44" s="5">
        <f t="shared" si="3"/>
        <v>26</v>
      </c>
      <c r="C44" s="10">
        <f t="shared" si="0"/>
        <v>246.94165062806212</v>
      </c>
      <c r="D44" s="6">
        <f t="shared" si="1"/>
        <v>366.97433141860949</v>
      </c>
      <c r="E44" s="12">
        <f t="shared" si="4"/>
        <v>356.67598812908676</v>
      </c>
      <c r="F44" s="13">
        <f t="shared" si="5"/>
        <v>377.88504606690162</v>
      </c>
      <c r="G44" s="6">
        <f t="shared" si="2"/>
        <v>377.88504606690162</v>
      </c>
    </row>
    <row r="45" spans="2:9" x14ac:dyDescent="0.25">
      <c r="B45" s="5">
        <f t="shared" si="3"/>
        <v>27</v>
      </c>
      <c r="C45" s="10">
        <f t="shared" si="0"/>
        <v>261.62556530059879</v>
      </c>
      <c r="D45" s="6">
        <f t="shared" si="1"/>
        <v>388.79576071519369</v>
      </c>
      <c r="E45" s="12">
        <f t="shared" si="4"/>
        <v>377.88504606690162</v>
      </c>
      <c r="F45" s="13">
        <f t="shared" si="5"/>
        <v>400.35526021814439</v>
      </c>
      <c r="G45" s="6">
        <f t="shared" si="2"/>
        <v>400.35526021814439</v>
      </c>
      <c r="I45" t="s">
        <v>34</v>
      </c>
    </row>
    <row r="46" spans="2:9" x14ac:dyDescent="0.25">
      <c r="B46" s="5">
        <f t="shared" si="3"/>
        <v>28</v>
      </c>
      <c r="C46" s="10">
        <f t="shared" si="0"/>
        <v>277.18263097687213</v>
      </c>
      <c r="D46" s="6">
        <f t="shared" si="1"/>
        <v>411.91475972109504</v>
      </c>
      <c r="E46" s="12">
        <f t="shared" si="4"/>
        <v>400.35526021814439</v>
      </c>
      <c r="F46" s="13">
        <f t="shared" si="5"/>
        <v>424.16162283373603</v>
      </c>
      <c r="G46" s="6">
        <f t="shared" si="2"/>
        <v>424.16162283373603</v>
      </c>
    </row>
    <row r="47" spans="2:9" x14ac:dyDescent="0.25">
      <c r="B47" s="5">
        <f t="shared" si="3"/>
        <v>29</v>
      </c>
      <c r="C47" s="10">
        <f t="shared" si="0"/>
        <v>293.66476791740763</v>
      </c>
      <c r="D47" s="6">
        <f t="shared" si="1"/>
        <v>436.40848594637703</v>
      </c>
      <c r="E47" s="12">
        <f t="shared" si="4"/>
        <v>424.16162283373603</v>
      </c>
      <c r="F47" s="13">
        <f t="shared" si="5"/>
        <v>449.38358543589038</v>
      </c>
      <c r="G47" s="6">
        <f t="shared" si="2"/>
        <v>449.38358543589038</v>
      </c>
    </row>
    <row r="48" spans="2:9" x14ac:dyDescent="0.25">
      <c r="B48" s="5">
        <f t="shared" si="3"/>
        <v>30</v>
      </c>
      <c r="C48" s="10">
        <f t="shared" si="0"/>
        <v>311.12698372208104</v>
      </c>
      <c r="D48" s="6">
        <f t="shared" si="1"/>
        <v>462.35868492540368</v>
      </c>
      <c r="E48" s="12">
        <f t="shared" si="4"/>
        <v>449.38358543589038</v>
      </c>
      <c r="F48" s="13">
        <f t="shared" si="5"/>
        <v>476.10532398018313</v>
      </c>
      <c r="G48" s="6">
        <f t="shared" si="2"/>
        <v>476.10532398018313</v>
      </c>
    </row>
    <row r="49" spans="2:9" x14ac:dyDescent="0.25">
      <c r="B49" s="5">
        <f t="shared" si="3"/>
        <v>31</v>
      </c>
      <c r="C49" s="10">
        <f t="shared" si="0"/>
        <v>329.62755691287003</v>
      </c>
      <c r="D49" s="6">
        <f t="shared" si="1"/>
        <v>489.85196303496258</v>
      </c>
      <c r="E49" s="12">
        <f t="shared" si="4"/>
        <v>476.10532398018313</v>
      </c>
      <c r="F49" s="13">
        <f t="shared" si="5"/>
        <v>504.41601978497954</v>
      </c>
      <c r="G49" s="6">
        <f t="shared" si="2"/>
        <v>504.41601978497954</v>
      </c>
    </row>
    <row r="50" spans="2:9" x14ac:dyDescent="0.25">
      <c r="B50" s="5">
        <f t="shared" si="3"/>
        <v>32</v>
      </c>
      <c r="C50" s="10">
        <f t="shared" si="0"/>
        <v>349.228231433004</v>
      </c>
      <c r="D50" s="6">
        <f t="shared" si="1"/>
        <v>518.98007653499656</v>
      </c>
      <c r="E50" s="12">
        <f t="shared" si="4"/>
        <v>504.41601978497954</v>
      </c>
      <c r="F50" s="13">
        <f t="shared" si="5"/>
        <v>534.41015716579398</v>
      </c>
      <c r="G50" s="6">
        <f t="shared" si="2"/>
        <v>534.41015716579398</v>
      </c>
    </row>
    <row r="51" spans="2:9" x14ac:dyDescent="0.25">
      <c r="B51" s="5">
        <f t="shared" si="3"/>
        <v>33</v>
      </c>
      <c r="C51" s="10">
        <f t="shared" si="0"/>
        <v>369.99442271163451</v>
      </c>
      <c r="D51" s="6">
        <f t="shared" si="1"/>
        <v>549.8402377965914</v>
      </c>
      <c r="E51" s="12">
        <f t="shared" si="4"/>
        <v>534.41015716579398</v>
      </c>
      <c r="F51" s="13">
        <f t="shared" si="5"/>
        <v>566.1878387679094</v>
      </c>
      <c r="G51" s="6">
        <f t="shared" si="2"/>
        <v>566.1878387679094</v>
      </c>
    </row>
    <row r="52" spans="2:9" x14ac:dyDescent="0.25">
      <c r="B52" s="5">
        <f t="shared" si="3"/>
        <v>34</v>
      </c>
      <c r="C52" s="10">
        <f t="shared" si="0"/>
        <v>391.99543598174944</v>
      </c>
      <c r="D52" s="6">
        <f t="shared" si="1"/>
        <v>582.53543973922751</v>
      </c>
      <c r="E52" s="12">
        <f t="shared" si="4"/>
        <v>566.1878387679094</v>
      </c>
      <c r="F52" s="13">
        <f t="shared" si="5"/>
        <v>599.85511964965121</v>
      </c>
      <c r="G52" s="6">
        <f t="shared" si="2"/>
        <v>599.85511964965121</v>
      </c>
    </row>
    <row r="53" spans="2:9" x14ac:dyDescent="0.25">
      <c r="B53" s="5">
        <f t="shared" si="3"/>
        <v>35</v>
      </c>
      <c r="C53" s="10">
        <f t="shared" si="0"/>
        <v>415.30469757994535</v>
      </c>
      <c r="D53" s="6">
        <f t="shared" si="1"/>
        <v>617.1747995600748</v>
      </c>
      <c r="E53" s="12">
        <f t="shared" si="4"/>
        <v>599.85511964965121</v>
      </c>
      <c r="F53" s="13">
        <f t="shared" si="5"/>
        <v>635.52436123128473</v>
      </c>
      <c r="G53" s="6">
        <f t="shared" si="2"/>
        <v>635.52436123128473</v>
      </c>
      <c r="H53" s="10"/>
      <c r="I53" s="16"/>
    </row>
    <row r="54" spans="2:9" x14ac:dyDescent="0.25">
      <c r="B54" s="5">
        <f t="shared" si="3"/>
        <v>36</v>
      </c>
      <c r="C54" s="10">
        <f t="shared" si="0"/>
        <v>440.00000000000017</v>
      </c>
      <c r="D54" s="6">
        <f t="shared" si="1"/>
        <v>653.87392290249454</v>
      </c>
      <c r="E54" s="12">
        <f t="shared" si="4"/>
        <v>635.52436123128473</v>
      </c>
      <c r="F54" s="13">
        <f t="shared" si="5"/>
        <v>673.3146062908113</v>
      </c>
      <c r="G54" s="6">
        <f t="shared" si="2"/>
        <v>673.3146062908113</v>
      </c>
      <c r="H54" s="10"/>
      <c r="I54" s="16"/>
    </row>
    <row r="55" spans="2:9" x14ac:dyDescent="0.25">
      <c r="B55" s="5">
        <f t="shared" si="3"/>
        <v>37</v>
      </c>
      <c r="C55" s="10">
        <f t="shared" si="0"/>
        <v>466.16376151809004</v>
      </c>
      <c r="D55" s="6">
        <f t="shared" si="1"/>
        <v>692.75528967912805</v>
      </c>
      <c r="E55" s="12">
        <f t="shared" si="4"/>
        <v>673.3146062908113</v>
      </c>
      <c r="F55" s="13">
        <f t="shared" si="5"/>
        <v>713.35197625817364</v>
      </c>
      <c r="G55" s="6">
        <f t="shared" si="2"/>
        <v>713.35197625817364</v>
      </c>
      <c r="H55" s="10"/>
      <c r="I55" s="16"/>
    </row>
    <row r="56" spans="2:9" x14ac:dyDescent="0.25">
      <c r="B56" s="5">
        <f t="shared" si="3"/>
        <v>38</v>
      </c>
      <c r="C56" s="10">
        <f t="shared" si="0"/>
        <v>493.8833012561243</v>
      </c>
      <c r="D56" s="6">
        <f t="shared" si="1"/>
        <v>733.9486628372191</v>
      </c>
      <c r="E56" s="12">
        <f t="shared" si="4"/>
        <v>713.35197625817364</v>
      </c>
      <c r="F56" s="13">
        <f t="shared" si="5"/>
        <v>755.77009213380325</v>
      </c>
      <c r="G56" s="6">
        <f t="shared" si="2"/>
        <v>755.77009213380325</v>
      </c>
      <c r="H56" s="10"/>
      <c r="I56" s="16"/>
    </row>
    <row r="57" spans="2:9" x14ac:dyDescent="0.25">
      <c r="B57" s="5">
        <f t="shared" si="3"/>
        <v>39</v>
      </c>
      <c r="C57" s="10">
        <f t="shared" si="0"/>
        <v>523.25113060119759</v>
      </c>
      <c r="D57" s="6">
        <f t="shared" si="1"/>
        <v>777.59152143038739</v>
      </c>
      <c r="E57" s="12">
        <f t="shared" si="4"/>
        <v>755.77009213380325</v>
      </c>
      <c r="F57" s="13">
        <f t="shared" si="5"/>
        <v>800.71052043628879</v>
      </c>
      <c r="G57" s="6">
        <f t="shared" si="2"/>
        <v>800.71052043628879</v>
      </c>
      <c r="H57" s="10"/>
      <c r="I57" s="16"/>
    </row>
    <row r="58" spans="2:9" x14ac:dyDescent="0.25">
      <c r="B58" s="5">
        <f t="shared" si="3"/>
        <v>40</v>
      </c>
      <c r="C58" s="10">
        <f t="shared" si="0"/>
        <v>554.36526195374438</v>
      </c>
      <c r="D58" s="6">
        <f t="shared" si="1"/>
        <v>823.8295194421903</v>
      </c>
      <c r="E58" s="12">
        <f t="shared" si="4"/>
        <v>800.71052043628879</v>
      </c>
      <c r="F58" s="13">
        <f t="shared" si="5"/>
        <v>848.32324566747229</v>
      </c>
      <c r="G58" s="6">
        <f t="shared" si="2"/>
        <v>848.32324566747229</v>
      </c>
      <c r="H58" s="10"/>
      <c r="I58" s="16"/>
    </row>
    <row r="59" spans="2:9" x14ac:dyDescent="0.25">
      <c r="B59" s="5">
        <f t="shared" si="3"/>
        <v>41</v>
      </c>
      <c r="C59" s="10">
        <f t="shared" si="0"/>
        <v>587.32953583481537</v>
      </c>
      <c r="D59" s="6">
        <f t="shared" si="1"/>
        <v>872.81697189275417</v>
      </c>
      <c r="E59" s="12">
        <f t="shared" si="4"/>
        <v>848.32324566747229</v>
      </c>
      <c r="F59" s="13">
        <f t="shared" si="5"/>
        <v>898.76717087178076</v>
      </c>
      <c r="G59" s="6">
        <f t="shared" si="2"/>
        <v>898.76717087178076</v>
      </c>
      <c r="H59" s="10"/>
      <c r="I59" s="16"/>
    </row>
    <row r="60" spans="2:9" x14ac:dyDescent="0.25">
      <c r="B60" s="5">
        <f t="shared" si="3"/>
        <v>42</v>
      </c>
      <c r="C60" s="10">
        <f t="shared" si="0"/>
        <v>622.25396744416207</v>
      </c>
      <c r="D60" s="6">
        <f t="shared" si="1"/>
        <v>924.71736985080736</v>
      </c>
      <c r="E60" s="12">
        <f t="shared" si="4"/>
        <v>898.76717087178076</v>
      </c>
      <c r="F60" s="13">
        <f t="shared" si="5"/>
        <v>952.21064796036649</v>
      </c>
      <c r="G60" s="6">
        <f t="shared" si="2"/>
        <v>952.21064796036649</v>
      </c>
      <c r="H60" s="10"/>
      <c r="I60" s="16"/>
    </row>
    <row r="61" spans="2:9" x14ac:dyDescent="0.25">
      <c r="B61" s="5">
        <f t="shared" si="3"/>
        <v>43</v>
      </c>
      <c r="C61" s="10">
        <f t="shared" si="0"/>
        <v>659.2551138257403</v>
      </c>
      <c r="D61" s="6">
        <f t="shared" si="1"/>
        <v>979.7039260699255</v>
      </c>
      <c r="E61" s="12">
        <f t="shared" si="4"/>
        <v>952.21064796036649</v>
      </c>
      <c r="F61" s="13">
        <f t="shared" si="5"/>
        <v>1008.8320395699593</v>
      </c>
      <c r="G61" s="6">
        <f t="shared" si="2"/>
        <v>1008.8320395699593</v>
      </c>
      <c r="H61" s="10"/>
      <c r="I61" s="16"/>
    </row>
    <row r="62" spans="2:9" x14ac:dyDescent="0.25">
      <c r="B62" s="5">
        <f t="shared" si="3"/>
        <v>44</v>
      </c>
      <c r="C62" s="10">
        <f t="shared" si="0"/>
        <v>698.456462866008</v>
      </c>
      <c r="D62" s="6">
        <f t="shared" si="1"/>
        <v>1037.9601530699931</v>
      </c>
      <c r="E62" s="12">
        <f t="shared" si="4"/>
        <v>1008.8320395699593</v>
      </c>
      <c r="F62" s="13">
        <f t="shared" si="5"/>
        <v>1068.820314331588</v>
      </c>
      <c r="G62" s="6">
        <f t="shared" si="2"/>
        <v>1068.820314331588</v>
      </c>
      <c r="H62" s="10"/>
      <c r="I62" s="16"/>
    </row>
    <row r="63" spans="2:9" x14ac:dyDescent="0.25">
      <c r="B63" s="5">
        <f t="shared" si="3"/>
        <v>45</v>
      </c>
      <c r="C63" s="10">
        <f t="shared" si="0"/>
        <v>739.98884542326903</v>
      </c>
      <c r="D63" s="6">
        <f t="shared" si="1"/>
        <v>1099.6804755931828</v>
      </c>
      <c r="E63" s="12">
        <f t="shared" si="4"/>
        <v>1068.820314331588</v>
      </c>
      <c r="F63" s="13">
        <f t="shared" si="5"/>
        <v>1132.375677535819</v>
      </c>
      <c r="G63" s="6">
        <f t="shared" si="2"/>
        <v>1132.375677535819</v>
      </c>
      <c r="H63" s="10"/>
      <c r="I63" s="16"/>
    </row>
    <row r="64" spans="2:9" x14ac:dyDescent="0.25">
      <c r="B64" s="5">
        <f t="shared" si="3"/>
        <v>46</v>
      </c>
      <c r="C64" s="10">
        <f t="shared" si="0"/>
        <v>783.9908719634991</v>
      </c>
      <c r="D64" s="6">
        <f t="shared" si="1"/>
        <v>1165.0708794784553</v>
      </c>
      <c r="E64" s="12">
        <f t="shared" si="4"/>
        <v>1132.375677535819</v>
      </c>
      <c r="F64" s="13">
        <f t="shared" si="5"/>
        <v>1199.7102392993024</v>
      </c>
      <c r="G64" s="6">
        <f t="shared" si="2"/>
        <v>1199.7102392993024</v>
      </c>
      <c r="H64" s="10"/>
      <c r="I64" s="16"/>
    </row>
    <row r="65" spans="2:9" x14ac:dyDescent="0.25">
      <c r="B65" s="5">
        <f t="shared" si="3"/>
        <v>47</v>
      </c>
      <c r="C65" s="10">
        <f t="shared" si="0"/>
        <v>830.60939515989071</v>
      </c>
      <c r="D65" s="6">
        <f t="shared" si="1"/>
        <v>1234.3495991201496</v>
      </c>
      <c r="E65" s="12">
        <f t="shared" si="4"/>
        <v>1199.7102392993024</v>
      </c>
      <c r="F65" s="13">
        <f t="shared" si="5"/>
        <v>1271.0487224625695</v>
      </c>
      <c r="G65" s="6">
        <f t="shared" si="2"/>
        <v>1271.0487224625695</v>
      </c>
      <c r="H65" s="10"/>
      <c r="I65" s="16"/>
    </row>
    <row r="66" spans="2:9" x14ac:dyDescent="0.25">
      <c r="B66" s="5">
        <f t="shared" si="3"/>
        <v>48</v>
      </c>
      <c r="C66" s="10">
        <f t="shared" si="0"/>
        <v>880.00000000000034</v>
      </c>
      <c r="D66" s="6">
        <f t="shared" si="1"/>
        <v>1307.7478458049891</v>
      </c>
      <c r="E66" s="12">
        <f t="shared" si="4"/>
        <v>1271.0487224625695</v>
      </c>
      <c r="F66" s="13">
        <f t="shared" si="5"/>
        <v>1346.6292125816228</v>
      </c>
      <c r="G66" s="6">
        <f t="shared" si="2"/>
        <v>1346.6292125816228</v>
      </c>
      <c r="H66" s="10"/>
      <c r="I66" s="16"/>
    </row>
    <row r="67" spans="2:9" x14ac:dyDescent="0.25">
      <c r="B67" s="5">
        <f t="shared" si="3"/>
        <v>49</v>
      </c>
      <c r="C67" s="10">
        <f t="shared" si="0"/>
        <v>932.32752303618031</v>
      </c>
      <c r="D67" s="6">
        <f t="shared" si="1"/>
        <v>1385.5105793582566</v>
      </c>
      <c r="E67" s="12">
        <f t="shared" si="4"/>
        <v>1346.6292125816228</v>
      </c>
      <c r="F67" s="13">
        <f t="shared" si="5"/>
        <v>1426.7039525163475</v>
      </c>
      <c r="G67" s="6">
        <f t="shared" si="2"/>
        <v>1426.7039525163475</v>
      </c>
    </row>
    <row r="68" spans="2:9" x14ac:dyDescent="0.25">
      <c r="B68" s="5">
        <f t="shared" si="3"/>
        <v>50</v>
      </c>
      <c r="C68" s="10">
        <f t="shared" si="0"/>
        <v>987.76660251224882</v>
      </c>
      <c r="D68" s="6">
        <f t="shared" si="1"/>
        <v>1467.8973256744384</v>
      </c>
      <c r="E68" s="12">
        <f t="shared" si="4"/>
        <v>1426.7039525163475</v>
      </c>
      <c r="F68" s="13">
        <f t="shared" si="5"/>
        <v>1511.5401842676065</v>
      </c>
      <c r="G68" s="6">
        <f t="shared" si="2"/>
        <v>1511.5401842676065</v>
      </c>
    </row>
    <row r="69" spans="2:9" x14ac:dyDescent="0.25">
      <c r="B69" s="5">
        <f t="shared" si="3"/>
        <v>51</v>
      </c>
      <c r="C69" s="10">
        <f t="shared" si="0"/>
        <v>1046.5022612023952</v>
      </c>
      <c r="D69" s="6">
        <f t="shared" si="1"/>
        <v>1555.1830428607748</v>
      </c>
      <c r="E69" s="12">
        <f t="shared" si="4"/>
        <v>1511.5401842676065</v>
      </c>
      <c r="F69" s="13">
        <f t="shared" si="5"/>
        <v>1601.4210408725778</v>
      </c>
      <c r="G69" s="6">
        <f t="shared" si="2"/>
        <v>1601.4210408725778</v>
      </c>
    </row>
    <row r="70" spans="2:9" x14ac:dyDescent="0.25">
      <c r="B70" s="5">
        <f t="shared" si="3"/>
        <v>52</v>
      </c>
      <c r="C70" s="10">
        <f t="shared" si="0"/>
        <v>1108.730523907489</v>
      </c>
      <c r="D70" s="6">
        <f t="shared" si="1"/>
        <v>1647.6590388843808</v>
      </c>
      <c r="E70" s="12">
        <f t="shared" si="4"/>
        <v>1601.4210408725778</v>
      </c>
      <c r="F70" s="13">
        <f t="shared" si="5"/>
        <v>1696.6464913349446</v>
      </c>
      <c r="G70" s="6">
        <f t="shared" si="2"/>
        <v>1696.6464913349446</v>
      </c>
    </row>
    <row r="71" spans="2:9" x14ac:dyDescent="0.25">
      <c r="B71" s="5">
        <f t="shared" si="3"/>
        <v>53</v>
      </c>
      <c r="C71" s="10">
        <f t="shared" si="0"/>
        <v>1174.6590716696307</v>
      </c>
      <c r="D71" s="6">
        <f t="shared" si="1"/>
        <v>1745.6339437855083</v>
      </c>
      <c r="E71" s="12">
        <f t="shared" si="4"/>
        <v>1696.6464913349446</v>
      </c>
      <c r="F71" s="13">
        <f t="shared" si="5"/>
        <v>1797.5343417435618</v>
      </c>
      <c r="G71" s="6">
        <f t="shared" si="2"/>
        <v>1797.5343417435618</v>
      </c>
    </row>
    <row r="72" spans="2:9" x14ac:dyDescent="0.25">
      <c r="B72" s="5">
        <f t="shared" si="3"/>
        <v>54</v>
      </c>
      <c r="C72" s="10">
        <f t="shared" si="0"/>
        <v>1244.5079348883244</v>
      </c>
      <c r="D72" s="6">
        <f t="shared" si="1"/>
        <v>1849.4347397016152</v>
      </c>
      <c r="E72" s="12">
        <f t="shared" si="4"/>
        <v>1797.5343417435618</v>
      </c>
      <c r="F72" s="13">
        <f t="shared" si="5"/>
        <v>1904.4212959207334</v>
      </c>
      <c r="G72" s="6">
        <f t="shared" si="2"/>
        <v>1904.4212959207334</v>
      </c>
    </row>
    <row r="73" spans="2:9" x14ac:dyDescent="0.25">
      <c r="B73" s="5">
        <f t="shared" si="3"/>
        <v>55</v>
      </c>
      <c r="C73" s="10">
        <f t="shared" si="0"/>
        <v>1318.5102276514808</v>
      </c>
      <c r="D73" s="6">
        <f t="shared" si="1"/>
        <v>1959.4078521398515</v>
      </c>
      <c r="E73" s="12">
        <f t="shared" si="4"/>
        <v>1904.4212959207334</v>
      </c>
      <c r="F73" s="13">
        <f t="shared" si="5"/>
        <v>2017.6640791399193</v>
      </c>
      <c r="G73" s="6">
        <f t="shared" si="2"/>
        <v>2017.6640791399193</v>
      </c>
    </row>
    <row r="74" spans="2:9" x14ac:dyDescent="0.25">
      <c r="B74" s="5">
        <f t="shared" si="3"/>
        <v>56</v>
      </c>
      <c r="C74" s="10">
        <f t="shared" si="0"/>
        <v>1396.9129257320164</v>
      </c>
      <c r="D74" s="6">
        <f t="shared" si="1"/>
        <v>2075.9203061399871</v>
      </c>
      <c r="E74" s="12">
        <f t="shared" si="4"/>
        <v>2017.6640791399193</v>
      </c>
      <c r="F74" s="13">
        <f t="shared" si="5"/>
        <v>2137.6406286631764</v>
      </c>
      <c r="G74" s="6">
        <f t="shared" si="2"/>
        <v>2137.6406286631764</v>
      </c>
    </row>
    <row r="75" spans="2:9" x14ac:dyDescent="0.25">
      <c r="B75" s="5">
        <f t="shared" si="3"/>
        <v>57</v>
      </c>
      <c r="C75" s="10">
        <f t="shared" si="0"/>
        <v>1479.9776908465385</v>
      </c>
      <c r="D75" s="6">
        <f t="shared" si="1"/>
        <v>2199.360951186366</v>
      </c>
      <c r="E75" s="12">
        <f t="shared" si="4"/>
        <v>2137.6406286631764</v>
      </c>
      <c r="F75" s="13">
        <f t="shared" si="5"/>
        <v>2264.7513550716385</v>
      </c>
      <c r="G75" s="6">
        <f t="shared" si="2"/>
        <v>2264.7513550716385</v>
      </c>
    </row>
    <row r="76" spans="2:9" x14ac:dyDescent="0.25">
      <c r="B76" s="5">
        <f t="shared" si="3"/>
        <v>58</v>
      </c>
      <c r="C76" s="10">
        <f t="shared" si="0"/>
        <v>1567.9817439269982</v>
      </c>
      <c r="D76" s="6">
        <f t="shared" si="1"/>
        <v>2330.1417589569105</v>
      </c>
      <c r="E76" s="12">
        <f t="shared" si="4"/>
        <v>2264.7513550716385</v>
      </c>
      <c r="F76" s="13">
        <f t="shared" si="5"/>
        <v>2399.4204785986049</v>
      </c>
      <c r="G76" s="6">
        <f t="shared" si="2"/>
        <v>2399.4204785986049</v>
      </c>
    </row>
    <row r="77" spans="2:9" x14ac:dyDescent="0.25">
      <c r="B77" s="5">
        <f t="shared" si="3"/>
        <v>59</v>
      </c>
      <c r="C77" s="10">
        <f t="shared" si="0"/>
        <v>1661.2187903197819</v>
      </c>
      <c r="D77" s="6">
        <f t="shared" si="1"/>
        <v>2468.6991982402997</v>
      </c>
      <c r="E77" s="12">
        <f t="shared" si="4"/>
        <v>2399.4204785986049</v>
      </c>
      <c r="F77" s="13">
        <f t="shared" si="5"/>
        <v>2542.0974449251389</v>
      </c>
      <c r="G77" s="6">
        <f t="shared" si="2"/>
        <v>2542.0974449251389</v>
      </c>
    </row>
    <row r="78" spans="2:9" x14ac:dyDescent="0.25">
      <c r="B78" s="5">
        <f t="shared" si="3"/>
        <v>60</v>
      </c>
      <c r="C78" s="10">
        <f t="shared" si="0"/>
        <v>1760.0000000000007</v>
      </c>
      <c r="D78" s="6">
        <f t="shared" si="1"/>
        <v>2615.4956916099782</v>
      </c>
      <c r="E78" s="12">
        <f t="shared" si="4"/>
        <v>2542.0974449251389</v>
      </c>
      <c r="F78" s="13">
        <f t="shared" si="5"/>
        <v>2693.2584251632456</v>
      </c>
      <c r="G78" s="6">
        <f t="shared" si="2"/>
        <v>2693.2584251632456</v>
      </c>
    </row>
    <row r="79" spans="2:9" x14ac:dyDescent="0.25">
      <c r="B79" s="5">
        <f t="shared" si="3"/>
        <v>61</v>
      </c>
      <c r="C79" s="10">
        <f t="shared" si="0"/>
        <v>1864.6550460723606</v>
      </c>
      <c r="D79" s="6">
        <f t="shared" si="1"/>
        <v>2771.0211587165131</v>
      </c>
      <c r="E79" s="12">
        <f t="shared" si="4"/>
        <v>2693.2584251632456</v>
      </c>
      <c r="F79" s="13">
        <f t="shared" si="5"/>
        <v>2853.4079050326955</v>
      </c>
      <c r="G79" s="6">
        <f t="shared" si="2"/>
        <v>2853.4079050326955</v>
      </c>
    </row>
    <row r="80" spans="2:9" x14ac:dyDescent="0.25">
      <c r="B80" s="5">
        <f t="shared" si="3"/>
        <v>62</v>
      </c>
      <c r="C80" s="10">
        <f t="shared" si="0"/>
        <v>1975.5332050244981</v>
      </c>
      <c r="D80" s="6">
        <f t="shared" si="1"/>
        <v>2935.7946513488778</v>
      </c>
      <c r="E80" s="12">
        <f t="shared" si="4"/>
        <v>2853.4079050326955</v>
      </c>
      <c r="F80" s="13">
        <f t="shared" si="5"/>
        <v>3023.0803685352139</v>
      </c>
      <c r="G80" s="6">
        <f t="shared" si="2"/>
        <v>3023.0803685352139</v>
      </c>
    </row>
    <row r="81" spans="2:7" x14ac:dyDescent="0.25">
      <c r="B81" s="5">
        <f t="shared" si="3"/>
        <v>63</v>
      </c>
      <c r="C81" s="10">
        <f t="shared" si="0"/>
        <v>2093.0045224047904</v>
      </c>
      <c r="D81" s="6">
        <f t="shared" si="1"/>
        <v>3110.3660857215496</v>
      </c>
      <c r="E81" s="12">
        <f t="shared" si="4"/>
        <v>3023.0803685352139</v>
      </c>
      <c r="F81" s="13">
        <f t="shared" si="5"/>
        <v>3202.8420817451561</v>
      </c>
      <c r="G81" s="6">
        <f t="shared" si="2"/>
        <v>3202.8420817451561</v>
      </c>
    </row>
    <row r="82" spans="2:7" x14ac:dyDescent="0.25">
      <c r="B82" s="5">
        <f t="shared" si="3"/>
        <v>64</v>
      </c>
      <c r="C82" s="10">
        <f t="shared" ref="C82:C116" si="6">$B$6*POWER($B$12,B82)</f>
        <v>2217.4610478149784</v>
      </c>
      <c r="D82" s="6">
        <f t="shared" ref="D82:D116" si="7">C82/$B$14</f>
        <v>3295.3180777687626</v>
      </c>
      <c r="E82" s="12">
        <f t="shared" si="4"/>
        <v>3202.8420817451561</v>
      </c>
      <c r="F82" s="13">
        <f t="shared" si="5"/>
        <v>3393.2929826698901</v>
      </c>
      <c r="G82" s="6">
        <f t="shared" si="2"/>
        <v>3393.2929826698901</v>
      </c>
    </row>
    <row r="83" spans="2:7" x14ac:dyDescent="0.25">
      <c r="B83" s="5">
        <f t="shared" si="3"/>
        <v>65</v>
      </c>
      <c r="C83" s="10">
        <f t="shared" si="6"/>
        <v>2349.3181433392624</v>
      </c>
      <c r="D83" s="6">
        <f t="shared" si="7"/>
        <v>3491.267887571018</v>
      </c>
      <c r="E83" s="12">
        <f t="shared" si="4"/>
        <v>3393.2929826698901</v>
      </c>
      <c r="F83" s="13">
        <f t="shared" si="5"/>
        <v>3595.0686834871244</v>
      </c>
      <c r="G83" s="6">
        <f t="shared" ref="G83:G116" si="8">F83</f>
        <v>3595.0686834871244</v>
      </c>
    </row>
    <row r="84" spans="2:7" x14ac:dyDescent="0.25">
      <c r="B84" s="5">
        <f t="shared" ref="B84:B116" si="9">B83+1</f>
        <v>66</v>
      </c>
      <c r="C84" s="10">
        <f t="shared" si="6"/>
        <v>2489.0158697766492</v>
      </c>
      <c r="D84" s="6">
        <f t="shared" si="7"/>
        <v>3698.8694794032308</v>
      </c>
      <c r="E84" s="12">
        <f t="shared" ref="E84:E116" si="10">F83</f>
        <v>3595.0686834871244</v>
      </c>
      <c r="F84" s="13">
        <f t="shared" ref="F84:F116" si="11">((D85-D84)/2)+D84</f>
        <v>3808.8425918414669</v>
      </c>
      <c r="G84" s="6">
        <f t="shared" si="8"/>
        <v>3808.8425918414669</v>
      </c>
    </row>
    <row r="85" spans="2:7" x14ac:dyDescent="0.25">
      <c r="B85" s="5">
        <f t="shared" si="9"/>
        <v>67</v>
      </c>
      <c r="C85" s="10">
        <f t="shared" si="6"/>
        <v>2637.0204553029616</v>
      </c>
      <c r="D85" s="6">
        <f t="shared" si="7"/>
        <v>3918.8157042797029</v>
      </c>
      <c r="E85" s="12">
        <f t="shared" si="10"/>
        <v>3808.8425918414669</v>
      </c>
      <c r="F85" s="13">
        <f t="shared" si="11"/>
        <v>4035.328158279839</v>
      </c>
      <c r="G85" s="6">
        <f t="shared" si="8"/>
        <v>4035.328158279839</v>
      </c>
    </row>
    <row r="86" spans="2:7" x14ac:dyDescent="0.25">
      <c r="B86" s="5">
        <f t="shared" si="9"/>
        <v>68</v>
      </c>
      <c r="C86" s="10">
        <f t="shared" si="6"/>
        <v>2793.8258514640333</v>
      </c>
      <c r="D86" s="6">
        <f t="shared" si="7"/>
        <v>4151.8406122799752</v>
      </c>
      <c r="E86" s="12">
        <f t="shared" si="10"/>
        <v>4035.328158279839</v>
      </c>
      <c r="F86" s="13">
        <f t="shared" si="11"/>
        <v>4275.2812573263545</v>
      </c>
      <c r="G86" s="6">
        <f t="shared" si="8"/>
        <v>4275.2812573263545</v>
      </c>
    </row>
    <row r="87" spans="2:7" x14ac:dyDescent="0.25">
      <c r="B87" s="5">
        <f t="shared" si="9"/>
        <v>69</v>
      </c>
      <c r="C87" s="10">
        <f t="shared" si="6"/>
        <v>2959.9553816930775</v>
      </c>
      <c r="D87" s="6">
        <f t="shared" si="7"/>
        <v>4398.721902372733</v>
      </c>
      <c r="E87" s="12">
        <f t="shared" si="10"/>
        <v>4275.2812573263545</v>
      </c>
      <c r="F87" s="13">
        <f t="shared" si="11"/>
        <v>4529.502710143277</v>
      </c>
      <c r="G87" s="6">
        <f t="shared" si="8"/>
        <v>4529.502710143277</v>
      </c>
    </row>
    <row r="88" spans="2:7" x14ac:dyDescent="0.25">
      <c r="B88" s="5">
        <f t="shared" si="9"/>
        <v>70</v>
      </c>
      <c r="C88" s="10">
        <f t="shared" si="6"/>
        <v>3135.9634878539969</v>
      </c>
      <c r="D88" s="6">
        <f t="shared" si="7"/>
        <v>4660.2835179138219</v>
      </c>
      <c r="E88" s="12">
        <f t="shared" si="10"/>
        <v>4529.502710143277</v>
      </c>
      <c r="F88" s="13">
        <f t="shared" si="11"/>
        <v>4798.8409571972106</v>
      </c>
      <c r="G88" s="6">
        <f t="shared" si="8"/>
        <v>4798.8409571972106</v>
      </c>
    </row>
    <row r="89" spans="2:7" x14ac:dyDescent="0.25">
      <c r="B89" s="5">
        <f t="shared" si="9"/>
        <v>71</v>
      </c>
      <c r="C89" s="10">
        <f t="shared" si="6"/>
        <v>3322.4375806395637</v>
      </c>
      <c r="D89" s="6">
        <f t="shared" si="7"/>
        <v>4937.3983964805993</v>
      </c>
      <c r="E89" s="12">
        <f t="shared" si="10"/>
        <v>4798.8409571972106</v>
      </c>
      <c r="F89" s="13">
        <f t="shared" si="11"/>
        <v>5084.1948898502797</v>
      </c>
      <c r="G89" s="6">
        <f t="shared" si="8"/>
        <v>5084.1948898502797</v>
      </c>
    </row>
    <row r="90" spans="2:7" x14ac:dyDescent="0.25">
      <c r="B90" s="5">
        <f t="shared" si="9"/>
        <v>72</v>
      </c>
      <c r="C90" s="10">
        <f t="shared" si="6"/>
        <v>3520.0000000000032</v>
      </c>
      <c r="D90" s="6">
        <f t="shared" si="7"/>
        <v>5230.9913832199591</v>
      </c>
      <c r="E90" s="12">
        <f t="shared" si="10"/>
        <v>5084.1948898502797</v>
      </c>
      <c r="F90" s="13">
        <f t="shared" si="11"/>
        <v>5386.516850326494</v>
      </c>
      <c r="G90" s="6">
        <f t="shared" si="8"/>
        <v>5386.516850326494</v>
      </c>
    </row>
    <row r="91" spans="2:7" x14ac:dyDescent="0.25">
      <c r="B91" s="5">
        <f t="shared" si="9"/>
        <v>73</v>
      </c>
      <c r="C91" s="10">
        <f t="shared" si="6"/>
        <v>3729.3100921447226</v>
      </c>
      <c r="D91" s="6">
        <f t="shared" si="7"/>
        <v>5542.0423174330281</v>
      </c>
      <c r="E91" s="12">
        <f t="shared" si="10"/>
        <v>5386.516850326494</v>
      </c>
      <c r="F91" s="13">
        <f t="shared" si="11"/>
        <v>5706.8158100653918</v>
      </c>
      <c r="G91" s="6">
        <f t="shared" si="8"/>
        <v>5706.8158100653918</v>
      </c>
    </row>
    <row r="92" spans="2:7" x14ac:dyDescent="0.25">
      <c r="B92" s="5">
        <f t="shared" si="9"/>
        <v>74</v>
      </c>
      <c r="C92" s="10">
        <f t="shared" si="6"/>
        <v>3951.0664100489962</v>
      </c>
      <c r="D92" s="6">
        <f t="shared" si="7"/>
        <v>5871.5893026977556</v>
      </c>
      <c r="E92" s="12">
        <f t="shared" si="10"/>
        <v>5706.8158100653918</v>
      </c>
      <c r="F92" s="13">
        <f t="shared" si="11"/>
        <v>6046.1607370704287</v>
      </c>
      <c r="G92" s="6">
        <f t="shared" si="8"/>
        <v>6046.1607370704287</v>
      </c>
    </row>
    <row r="93" spans="2:7" x14ac:dyDescent="0.25">
      <c r="B93" s="5">
        <f t="shared" si="9"/>
        <v>75</v>
      </c>
      <c r="C93" s="10">
        <f t="shared" si="6"/>
        <v>4186.0090448095825</v>
      </c>
      <c r="D93" s="6">
        <f t="shared" si="7"/>
        <v>6220.7321714431018</v>
      </c>
      <c r="E93" s="12">
        <f t="shared" si="10"/>
        <v>6046.1607370704287</v>
      </c>
      <c r="F93" s="13">
        <f t="shared" si="11"/>
        <v>6405.6841634903139</v>
      </c>
      <c r="G93" s="6">
        <f t="shared" si="8"/>
        <v>6405.6841634903139</v>
      </c>
    </row>
    <row r="94" spans="2:7" x14ac:dyDescent="0.25">
      <c r="B94" s="5">
        <f t="shared" si="9"/>
        <v>76</v>
      </c>
      <c r="C94" s="10">
        <f t="shared" si="6"/>
        <v>4434.9220956299569</v>
      </c>
      <c r="D94" s="6">
        <f t="shared" si="7"/>
        <v>6590.6361555375252</v>
      </c>
      <c r="E94" s="12">
        <f t="shared" si="10"/>
        <v>6405.6841634903139</v>
      </c>
      <c r="F94" s="13">
        <f t="shared" si="11"/>
        <v>6786.5859653397802</v>
      </c>
      <c r="G94" s="6">
        <f t="shared" si="8"/>
        <v>6786.5859653397802</v>
      </c>
    </row>
    <row r="95" spans="2:7" x14ac:dyDescent="0.25">
      <c r="B95" s="5">
        <f t="shared" si="9"/>
        <v>77</v>
      </c>
      <c r="C95" s="10">
        <f t="shared" si="6"/>
        <v>4698.6362866785248</v>
      </c>
      <c r="D95" s="6">
        <f t="shared" si="7"/>
        <v>6982.5357751420361</v>
      </c>
      <c r="E95" s="12">
        <f t="shared" si="10"/>
        <v>6786.5859653397802</v>
      </c>
      <c r="F95" s="13">
        <f t="shared" si="11"/>
        <v>7190.1373669742497</v>
      </c>
      <c r="G95" s="6">
        <f t="shared" si="8"/>
        <v>7190.1373669742497</v>
      </c>
    </row>
    <row r="96" spans="2:7" x14ac:dyDescent="0.25">
      <c r="B96" s="5">
        <f t="shared" si="9"/>
        <v>78</v>
      </c>
      <c r="C96" s="10">
        <f t="shared" si="6"/>
        <v>4978.0317395532993</v>
      </c>
      <c r="D96" s="6">
        <f t="shared" si="7"/>
        <v>7397.7389588064634</v>
      </c>
      <c r="E96" s="12">
        <f t="shared" si="10"/>
        <v>7190.1373669742497</v>
      </c>
      <c r="F96" s="13">
        <f t="shared" si="11"/>
        <v>7617.6851836829346</v>
      </c>
      <c r="G96" s="6">
        <f t="shared" si="8"/>
        <v>7617.6851836829346</v>
      </c>
    </row>
    <row r="97" spans="2:10" x14ac:dyDescent="0.25">
      <c r="B97" s="5">
        <f t="shared" si="9"/>
        <v>79</v>
      </c>
      <c r="C97" s="10">
        <f t="shared" si="6"/>
        <v>5274.0409106059233</v>
      </c>
      <c r="D97" s="6">
        <f t="shared" si="7"/>
        <v>7837.6314085594058</v>
      </c>
      <c r="E97" s="12">
        <f t="shared" si="10"/>
        <v>7617.6851836829346</v>
      </c>
      <c r="F97" s="13">
        <f t="shared" si="11"/>
        <v>8070.6563165596781</v>
      </c>
      <c r="G97" s="6">
        <f t="shared" si="8"/>
        <v>8070.6563165596781</v>
      </c>
    </row>
    <row r="98" spans="2:10" x14ac:dyDescent="0.25">
      <c r="B98" s="5">
        <f t="shared" si="9"/>
        <v>80</v>
      </c>
      <c r="C98" s="10">
        <f t="shared" si="6"/>
        <v>5587.6517029280676</v>
      </c>
      <c r="D98" s="6">
        <f t="shared" si="7"/>
        <v>8303.6812245599504</v>
      </c>
      <c r="E98" s="12">
        <f t="shared" si="10"/>
        <v>8070.6563165596781</v>
      </c>
      <c r="F98" s="13">
        <f t="shared" si="11"/>
        <v>8550.5625146527091</v>
      </c>
      <c r="G98" s="6">
        <f t="shared" si="8"/>
        <v>8550.5625146527091</v>
      </c>
      <c r="J98" t="s">
        <v>30</v>
      </c>
    </row>
    <row r="99" spans="2:10" x14ac:dyDescent="0.25">
      <c r="B99" s="5">
        <f t="shared" si="9"/>
        <v>81</v>
      </c>
      <c r="C99" s="10">
        <f t="shared" si="6"/>
        <v>5919.9107633861558</v>
      </c>
      <c r="D99" s="6">
        <f t="shared" si="7"/>
        <v>8797.4438047454678</v>
      </c>
      <c r="E99" s="12">
        <f t="shared" si="10"/>
        <v>8550.5625146527091</v>
      </c>
      <c r="F99" s="13">
        <f t="shared" si="11"/>
        <v>9059.0054202865576</v>
      </c>
      <c r="G99" s="6">
        <f t="shared" si="8"/>
        <v>9059.0054202865576</v>
      </c>
    </row>
    <row r="100" spans="2:10" x14ac:dyDescent="0.25">
      <c r="B100" s="5">
        <f t="shared" si="9"/>
        <v>82</v>
      </c>
      <c r="C100" s="10">
        <f t="shared" si="6"/>
        <v>6271.9269757079946</v>
      </c>
      <c r="D100" s="6">
        <f t="shared" si="7"/>
        <v>9320.5670358276457</v>
      </c>
      <c r="E100" s="12">
        <f t="shared" si="10"/>
        <v>9059.0054202865576</v>
      </c>
      <c r="F100" s="13">
        <f t="shared" si="11"/>
        <v>9597.6819143944231</v>
      </c>
      <c r="G100" s="6">
        <f t="shared" si="8"/>
        <v>9597.6819143944231</v>
      </c>
    </row>
    <row r="101" spans="2:10" x14ac:dyDescent="0.25">
      <c r="B101" s="5">
        <f t="shared" si="9"/>
        <v>83</v>
      </c>
      <c r="C101" s="10">
        <f t="shared" si="6"/>
        <v>6644.8751612791293</v>
      </c>
      <c r="D101" s="6">
        <f t="shared" si="7"/>
        <v>9874.7967929612023</v>
      </c>
      <c r="E101" s="12">
        <f t="shared" si="10"/>
        <v>9597.6819143944231</v>
      </c>
      <c r="F101" s="13">
        <f t="shared" si="11"/>
        <v>10168.389779700559</v>
      </c>
      <c r="G101" s="6">
        <f t="shared" si="8"/>
        <v>10168.389779700559</v>
      </c>
    </row>
    <row r="102" spans="2:10" x14ac:dyDescent="0.25">
      <c r="B102" s="5">
        <f t="shared" si="9"/>
        <v>84</v>
      </c>
      <c r="C102" s="10">
        <f t="shared" si="6"/>
        <v>7040.0000000000064</v>
      </c>
      <c r="D102" s="6">
        <f t="shared" si="7"/>
        <v>10461.982766439918</v>
      </c>
      <c r="E102" s="12">
        <f t="shared" si="10"/>
        <v>10168.389779700559</v>
      </c>
      <c r="F102" s="13">
        <f t="shared" si="11"/>
        <v>10773.033700652988</v>
      </c>
      <c r="G102" s="6">
        <f t="shared" si="8"/>
        <v>10773.033700652988</v>
      </c>
    </row>
    <row r="103" spans="2:10" x14ac:dyDescent="0.25">
      <c r="B103" s="5">
        <f t="shared" si="9"/>
        <v>85</v>
      </c>
      <c r="C103" s="10">
        <f t="shared" si="6"/>
        <v>7458.6201842894452</v>
      </c>
      <c r="D103" s="6">
        <f t="shared" si="7"/>
        <v>11084.084634866056</v>
      </c>
      <c r="E103" s="12">
        <f t="shared" si="10"/>
        <v>10773.033700652988</v>
      </c>
      <c r="F103" s="13">
        <f t="shared" si="11"/>
        <v>11413.631620130785</v>
      </c>
      <c r="G103" s="6">
        <f t="shared" si="8"/>
        <v>11413.631620130785</v>
      </c>
    </row>
    <row r="104" spans="2:10" x14ac:dyDescent="0.25">
      <c r="B104" s="5">
        <f t="shared" si="9"/>
        <v>86</v>
      </c>
      <c r="C104" s="10">
        <f t="shared" si="6"/>
        <v>7902.1328200979942</v>
      </c>
      <c r="D104" s="6">
        <f t="shared" si="7"/>
        <v>11743.178605395513</v>
      </c>
      <c r="E104" s="12">
        <f t="shared" si="10"/>
        <v>11413.631620130785</v>
      </c>
      <c r="F104" s="13">
        <f t="shared" si="11"/>
        <v>12092.321474140859</v>
      </c>
      <c r="G104" s="6">
        <f t="shared" si="8"/>
        <v>12092.321474140859</v>
      </c>
    </row>
    <row r="105" spans="2:10" x14ac:dyDescent="0.25">
      <c r="B105" s="5">
        <f t="shared" si="9"/>
        <v>87</v>
      </c>
      <c r="C105" s="10">
        <f t="shared" si="6"/>
        <v>8372.018089619165</v>
      </c>
      <c r="D105" s="6">
        <f t="shared" si="7"/>
        <v>12441.464342886204</v>
      </c>
      <c r="E105" s="12">
        <f t="shared" si="10"/>
        <v>12092.321474140859</v>
      </c>
      <c r="F105" s="13">
        <f t="shared" si="11"/>
        <v>12811.368326980628</v>
      </c>
      <c r="G105" s="6">
        <f t="shared" si="8"/>
        <v>12811.368326980628</v>
      </c>
    </row>
    <row r="106" spans="2:10" x14ac:dyDescent="0.25">
      <c r="B106" s="5">
        <f t="shared" si="9"/>
        <v>88</v>
      </c>
      <c r="C106" s="10">
        <f t="shared" si="6"/>
        <v>8869.8441912599155</v>
      </c>
      <c r="D106" s="6">
        <f t="shared" si="7"/>
        <v>13181.272311075052</v>
      </c>
      <c r="E106" s="12">
        <f t="shared" si="10"/>
        <v>12811.368326980628</v>
      </c>
      <c r="F106" s="13">
        <f t="shared" si="11"/>
        <v>13573.171930679564</v>
      </c>
      <c r="G106" s="6">
        <f t="shared" si="8"/>
        <v>13573.171930679564</v>
      </c>
    </row>
    <row r="107" spans="2:10" x14ac:dyDescent="0.25">
      <c r="B107" s="5">
        <f t="shared" si="9"/>
        <v>89</v>
      </c>
      <c r="C107" s="10">
        <f t="shared" si="6"/>
        <v>9397.2725733570514</v>
      </c>
      <c r="D107" s="6">
        <f t="shared" si="7"/>
        <v>13965.071550284076</v>
      </c>
      <c r="E107" s="12">
        <f t="shared" si="10"/>
        <v>13573.171930679564</v>
      </c>
      <c r="F107" s="13">
        <f t="shared" si="11"/>
        <v>14380.274733948501</v>
      </c>
      <c r="G107" s="6">
        <f t="shared" si="8"/>
        <v>14380.274733948501</v>
      </c>
    </row>
    <row r="108" spans="2:10" x14ac:dyDescent="0.25">
      <c r="B108" s="5">
        <f t="shared" si="9"/>
        <v>90</v>
      </c>
      <c r="C108" s="10">
        <f t="shared" si="6"/>
        <v>9956.0634791065986</v>
      </c>
      <c r="D108" s="6">
        <f t="shared" si="7"/>
        <v>14795.477917612927</v>
      </c>
      <c r="E108" s="12">
        <f t="shared" si="10"/>
        <v>14380.274733948501</v>
      </c>
      <c r="F108" s="13">
        <f t="shared" si="11"/>
        <v>15235.370367365871</v>
      </c>
      <c r="G108" s="6">
        <f t="shared" si="8"/>
        <v>15235.370367365871</v>
      </c>
    </row>
    <row r="109" spans="2:10" x14ac:dyDescent="0.25">
      <c r="B109" s="5">
        <f t="shared" si="9"/>
        <v>91</v>
      </c>
      <c r="C109" s="10">
        <f t="shared" si="6"/>
        <v>10548.08182121185</v>
      </c>
      <c r="D109" s="6">
        <f t="shared" si="7"/>
        <v>15675.262817118817</v>
      </c>
      <c r="E109" s="12">
        <f t="shared" si="10"/>
        <v>15235.370367365871</v>
      </c>
      <c r="F109" s="13">
        <f t="shared" si="11"/>
        <v>16141.31263311936</v>
      </c>
      <c r="G109" s="6">
        <f t="shared" si="8"/>
        <v>16141.31263311936</v>
      </c>
    </row>
    <row r="110" spans="2:10" x14ac:dyDescent="0.25">
      <c r="B110" s="5">
        <f t="shared" si="9"/>
        <v>92</v>
      </c>
      <c r="C110" s="10">
        <f t="shared" si="6"/>
        <v>11175.303405856135</v>
      </c>
      <c r="D110" s="6">
        <f t="shared" si="7"/>
        <v>16607.362449119901</v>
      </c>
      <c r="E110" s="12">
        <f t="shared" si="10"/>
        <v>16141.31263311936</v>
      </c>
      <c r="F110" s="13">
        <f t="shared" si="11"/>
        <v>17101.125029305418</v>
      </c>
      <c r="G110" s="6">
        <f t="shared" si="8"/>
        <v>17101.125029305418</v>
      </c>
    </row>
    <row r="111" spans="2:10" x14ac:dyDescent="0.25">
      <c r="B111" s="5">
        <f t="shared" si="9"/>
        <v>93</v>
      </c>
      <c r="C111" s="10">
        <f t="shared" si="6"/>
        <v>11839.821526772312</v>
      </c>
      <c r="D111" s="6">
        <f t="shared" si="7"/>
        <v>17594.887609490936</v>
      </c>
      <c r="E111" s="12">
        <f t="shared" si="10"/>
        <v>17101.125029305418</v>
      </c>
      <c r="F111" s="13">
        <f t="shared" si="11"/>
        <v>18118.010840573115</v>
      </c>
      <c r="G111" s="6">
        <f t="shared" si="8"/>
        <v>18118.010840573115</v>
      </c>
    </row>
    <row r="112" spans="2:10" x14ac:dyDescent="0.25">
      <c r="B112" s="5">
        <f t="shared" si="9"/>
        <v>94</v>
      </c>
      <c r="C112" s="10">
        <f t="shared" si="6"/>
        <v>12543.853951415991</v>
      </c>
      <c r="D112" s="6">
        <f t="shared" si="7"/>
        <v>18641.134071655291</v>
      </c>
      <c r="E112" s="12">
        <f t="shared" si="10"/>
        <v>18118.010840573115</v>
      </c>
      <c r="F112" s="13">
        <f t="shared" si="11"/>
        <v>19195.363828788846</v>
      </c>
      <c r="G112" s="6">
        <f t="shared" si="8"/>
        <v>19195.363828788846</v>
      </c>
    </row>
    <row r="113" spans="2:7" x14ac:dyDescent="0.25">
      <c r="B113" s="5">
        <f t="shared" si="9"/>
        <v>95</v>
      </c>
      <c r="C113" s="10">
        <f t="shared" si="6"/>
        <v>13289.750322558259</v>
      </c>
      <c r="D113" s="6">
        <f t="shared" si="7"/>
        <v>19749.593585922405</v>
      </c>
      <c r="E113" s="12">
        <f t="shared" si="10"/>
        <v>19195.363828788846</v>
      </c>
      <c r="F113" s="13">
        <f t="shared" si="11"/>
        <v>20336.779559401126</v>
      </c>
      <c r="G113" s="6">
        <f t="shared" si="8"/>
        <v>20336.779559401126</v>
      </c>
    </row>
    <row r="114" spans="2:7" x14ac:dyDescent="0.25">
      <c r="B114" s="5">
        <f t="shared" si="9"/>
        <v>96</v>
      </c>
      <c r="C114" s="10">
        <f t="shared" si="6"/>
        <v>14080.000000000016</v>
      </c>
      <c r="D114" s="6">
        <f t="shared" si="7"/>
        <v>20923.965532879844</v>
      </c>
      <c r="E114" s="12">
        <f t="shared" si="10"/>
        <v>20336.779559401126</v>
      </c>
      <c r="F114" s="13">
        <f t="shared" si="11"/>
        <v>21546.067401305983</v>
      </c>
      <c r="G114" s="6">
        <f t="shared" si="8"/>
        <v>21546.067401305983</v>
      </c>
    </row>
    <row r="115" spans="2:7" x14ac:dyDescent="0.25">
      <c r="B115" s="5">
        <f t="shared" si="9"/>
        <v>97</v>
      </c>
      <c r="C115" s="10">
        <f t="shared" si="6"/>
        <v>14917.240368578894</v>
      </c>
      <c r="D115" s="6">
        <f t="shared" si="7"/>
        <v>22168.16926973212</v>
      </c>
      <c r="E115" s="12">
        <f t="shared" si="10"/>
        <v>21546.067401305983</v>
      </c>
      <c r="F115" s="13">
        <f t="shared" si="11"/>
        <v>22827.263240261571</v>
      </c>
      <c r="G115" s="6">
        <f t="shared" si="8"/>
        <v>22827.263240261571</v>
      </c>
    </row>
    <row r="116" spans="2:7" x14ac:dyDescent="0.25">
      <c r="B116" s="5">
        <f t="shared" si="9"/>
        <v>98</v>
      </c>
      <c r="C116" s="10">
        <f t="shared" si="6"/>
        <v>15804.265640195988</v>
      </c>
      <c r="D116" s="6">
        <f t="shared" si="7"/>
        <v>23486.357210791026</v>
      </c>
      <c r="E116" s="12">
        <f t="shared" si="10"/>
        <v>22827.263240261571</v>
      </c>
      <c r="F116" s="13">
        <f t="shared" si="11"/>
        <v>11743.178605395513</v>
      </c>
      <c r="G116" s="6">
        <f t="shared" si="8"/>
        <v>11743.178605395513</v>
      </c>
    </row>
  </sheetData>
  <conditionalFormatting sqref="B18:D18 F18">
    <cfRule type="expression" dxfId="20" priority="10">
      <formula>$B$18&lt;$B$9</formula>
    </cfRule>
  </conditionalFormatting>
  <conditionalFormatting sqref="B19:F46">
    <cfRule type="expression" dxfId="19" priority="9">
      <formula>$B19&lt;$B$9</formula>
    </cfRule>
  </conditionalFormatting>
  <conditionalFormatting sqref="B47:F75">
    <cfRule type="expression" dxfId="18" priority="8">
      <formula>$B47&lt;$B$9</formula>
    </cfRule>
  </conditionalFormatting>
  <conditionalFormatting sqref="B76:F81">
    <cfRule type="expression" dxfId="17" priority="7">
      <formula>$B76&lt;$B$9</formula>
    </cfRule>
  </conditionalFormatting>
  <conditionalFormatting sqref="B84:F99">
    <cfRule type="expression" dxfId="16" priority="5">
      <formula>$B84&lt;$B$9</formula>
    </cfRule>
  </conditionalFormatting>
  <conditionalFormatting sqref="B82:F83">
    <cfRule type="expression" dxfId="15" priority="6">
      <formula>$B82&lt;$B$9</formula>
    </cfRule>
  </conditionalFormatting>
  <conditionalFormatting sqref="B100:F107">
    <cfRule type="expression" dxfId="14" priority="4">
      <formula>$B100&lt;$B$9</formula>
    </cfRule>
  </conditionalFormatting>
  <conditionalFormatting sqref="B108:F116">
    <cfRule type="expression" dxfId="13" priority="3">
      <formula>$B108&lt;$B$9</formula>
    </cfRule>
  </conditionalFormatting>
  <conditionalFormatting sqref="E18">
    <cfRule type="expression" dxfId="12" priority="1">
      <formula>$B$18&lt;$B$9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4"/>
  <sheetViews>
    <sheetView workbookViewId="0">
      <selection activeCell="B5" sqref="B5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2</v>
      </c>
      <c r="C4" t="s">
        <v>36</v>
      </c>
    </row>
    <row r="5" spans="1:12" x14ac:dyDescent="0.25">
      <c r="A5" t="s">
        <v>0</v>
      </c>
      <c r="B5" s="2">
        <f>44100/B4</f>
        <v>22050</v>
      </c>
      <c r="C5" t="s">
        <v>1</v>
      </c>
      <c r="D5" t="s">
        <v>3</v>
      </c>
      <c r="K5">
        <v>4</v>
      </c>
      <c r="L5" t="s">
        <v>25</v>
      </c>
    </row>
    <row r="6" spans="1:12" x14ac:dyDescent="0.25">
      <c r="A6" t="s">
        <v>8</v>
      </c>
      <c r="B6" s="3">
        <v>55</v>
      </c>
      <c r="C6" t="s">
        <v>1</v>
      </c>
      <c r="D6" t="s">
        <v>31</v>
      </c>
      <c r="K6" s="10">
        <f>POWER(2,K5)</f>
        <v>16</v>
      </c>
      <c r="L6" t="s">
        <v>26</v>
      </c>
    </row>
    <row r="7" spans="1:12" x14ac:dyDescent="0.25">
      <c r="A7" t="s">
        <v>15</v>
      </c>
      <c r="B7" s="14">
        <f>K7</f>
        <v>880</v>
      </c>
      <c r="C7" t="s">
        <v>1</v>
      </c>
      <c r="D7" t="s">
        <v>32</v>
      </c>
      <c r="K7" s="10">
        <f>K6*B6</f>
        <v>880</v>
      </c>
      <c r="L7" t="s">
        <v>27</v>
      </c>
    </row>
    <row r="8" spans="1:12" x14ac:dyDescent="0.25">
      <c r="A8" t="s">
        <v>6</v>
      </c>
      <c r="B8" s="3">
        <v>4096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v>95</v>
      </c>
      <c r="D9" t="s">
        <v>23</v>
      </c>
      <c r="G9" s="15" t="s">
        <v>24</v>
      </c>
      <c r="H9">
        <v>58.5</v>
      </c>
      <c r="K9">
        <f>(K5*K8)+1</f>
        <v>49</v>
      </c>
      <c r="L9" t="s">
        <v>29</v>
      </c>
    </row>
    <row r="10" spans="1:12" x14ac:dyDescent="0.25">
      <c r="B10" s="17">
        <f>1*B8/B5</f>
        <v>0.18575963718820862</v>
      </c>
      <c r="C10" t="s">
        <v>37</v>
      </c>
      <c r="D10" t="s">
        <v>35</v>
      </c>
      <c r="G10" s="15"/>
    </row>
    <row r="12" spans="1:12" x14ac:dyDescent="0.25">
      <c r="A12" t="s">
        <v>9</v>
      </c>
      <c r="B12" s="11">
        <f>POWER(B7/B6,1/(B9-1))</f>
        <v>1.0299349291925564</v>
      </c>
      <c r="D12" t="s">
        <v>20</v>
      </c>
    </row>
    <row r="13" spans="1:12" x14ac:dyDescent="0.25">
      <c r="A13" t="s">
        <v>2</v>
      </c>
      <c r="B13">
        <f>B5/2</f>
        <v>11025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5.38330078125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2047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6">
        <f>G18-(G19-G18)</f>
        <v>10.059283123508118</v>
      </c>
    </row>
    <row r="18" spans="2:7" x14ac:dyDescent="0.25">
      <c r="B18" s="5">
        <v>0</v>
      </c>
      <c r="C18" s="10">
        <f t="shared" ref="C18:C49" si="0">$B$6*POWER($B$12,B18)</f>
        <v>55</v>
      </c>
      <c r="D18" s="6">
        <f t="shared" ref="D18:D81" si="1">C18/$B$14</f>
        <v>10.216780045351474</v>
      </c>
      <c r="E18" s="12">
        <f>D18-((F19-E19)/2)</f>
        <v>10.061571937621416</v>
      </c>
      <c r="F18" s="13">
        <f>((D19-D18)/2)+D18</f>
        <v>10.369699338968232</v>
      </c>
      <c r="G18" s="6">
        <f>F18</f>
        <v>10.369699338968232</v>
      </c>
    </row>
    <row r="19" spans="2:7" x14ac:dyDescent="0.25">
      <c r="B19" s="5">
        <f>B18+1</f>
        <v>1</v>
      </c>
      <c r="C19" s="10">
        <f t="shared" si="0"/>
        <v>56.646421105590598</v>
      </c>
      <c r="D19" s="6">
        <f t="shared" si="1"/>
        <v>10.522618632584992</v>
      </c>
      <c r="E19" s="12">
        <f>F18</f>
        <v>10.369699338968232</v>
      </c>
      <c r="F19" s="13">
        <f>((D20-D19)/2)+D19</f>
        <v>10.680115554428346</v>
      </c>
      <c r="G19" s="6">
        <f t="shared" ref="G19:G82" si="2">F19</f>
        <v>10.680115554428346</v>
      </c>
    </row>
    <row r="20" spans="2:7" x14ac:dyDescent="0.25">
      <c r="B20" s="5">
        <f t="shared" ref="B20:B83" si="3">B19+1</f>
        <v>2</v>
      </c>
      <c r="C20" s="10">
        <f t="shared" si="0"/>
        <v>58.342127710398188</v>
      </c>
      <c r="D20" s="6">
        <f t="shared" si="1"/>
        <v>10.837612476271699</v>
      </c>
      <c r="E20" s="12">
        <f t="shared" ref="E20:E83" si="4">F19</f>
        <v>10.680115554428346</v>
      </c>
      <c r="F20" s="13">
        <f t="shared" ref="F20:F83" si="5">((D21-D20)/2)+D20</f>
        <v>10.999824057318479</v>
      </c>
      <c r="G20" s="6">
        <f t="shared" si="2"/>
        <v>10.999824057318479</v>
      </c>
    </row>
    <row r="21" spans="2:7" x14ac:dyDescent="0.25">
      <c r="B21" s="5">
        <f t="shared" si="3"/>
        <v>3</v>
      </c>
      <c r="C21" s="10">
        <f t="shared" si="0"/>
        <v>60.088595172352044</v>
      </c>
      <c r="D21" s="6">
        <f t="shared" si="1"/>
        <v>11.162035638365259</v>
      </c>
      <c r="E21" s="12">
        <f t="shared" si="4"/>
        <v>10.999824057318479</v>
      </c>
      <c r="F21" s="13">
        <f t="shared" si="5"/>
        <v>11.329103011604886</v>
      </c>
      <c r="G21" s="6">
        <f t="shared" si="2"/>
        <v>11.329103011604886</v>
      </c>
    </row>
    <row r="22" spans="2:7" x14ac:dyDescent="0.25">
      <c r="B22" s="5">
        <f t="shared" si="3"/>
        <v>4</v>
      </c>
      <c r="C22" s="10">
        <f t="shared" si="0"/>
        <v>61.887343014116588</v>
      </c>
      <c r="D22" s="6">
        <f t="shared" si="1"/>
        <v>11.496170384844515</v>
      </c>
      <c r="E22" s="12">
        <f t="shared" si="4"/>
        <v>11.329103011604886</v>
      </c>
      <c r="F22" s="13">
        <f t="shared" si="5"/>
        <v>11.668238908072457</v>
      </c>
      <c r="G22" s="6">
        <f t="shared" si="2"/>
        <v>11.668238908072457</v>
      </c>
    </row>
    <row r="23" spans="2:7" x14ac:dyDescent="0.25">
      <c r="B23" s="5">
        <f t="shared" si="3"/>
        <v>5</v>
      </c>
      <c r="C23" s="10">
        <f t="shared" si="0"/>
        <v>63.739936245159619</v>
      </c>
      <c r="D23" s="6">
        <f t="shared" si="1"/>
        <v>11.840307431300399</v>
      </c>
      <c r="E23" s="12">
        <f t="shared" si="4"/>
        <v>11.668238908072457</v>
      </c>
      <c r="F23" s="13">
        <f t="shared" si="5"/>
        <v>12.017526813587438</v>
      </c>
      <c r="G23" s="6">
        <f t="shared" si="2"/>
        <v>12.017526813587438</v>
      </c>
    </row>
    <row r="24" spans="2:7" x14ac:dyDescent="0.25">
      <c r="B24" s="5">
        <f t="shared" si="3"/>
        <v>6</v>
      </c>
      <c r="C24" s="10">
        <f t="shared" si="0"/>
        <v>65.647986723396528</v>
      </c>
      <c r="D24" s="6">
        <f t="shared" si="1"/>
        <v>12.194746195874476</v>
      </c>
      <c r="E24" s="12">
        <f t="shared" si="4"/>
        <v>12.017526813587438</v>
      </c>
      <c r="F24" s="13">
        <f t="shared" si="5"/>
        <v>12.377270627821826</v>
      </c>
      <c r="G24" s="6">
        <f t="shared" si="2"/>
        <v>12.377270627821826</v>
      </c>
    </row>
    <row r="25" spans="2:7" x14ac:dyDescent="0.25">
      <c r="B25" s="5">
        <f t="shared" si="3"/>
        <v>7</v>
      </c>
      <c r="C25" s="10">
        <f t="shared" si="0"/>
        <v>67.61315455759528</v>
      </c>
      <c r="D25" s="6">
        <f t="shared" si="1"/>
        <v>12.559795059769174</v>
      </c>
      <c r="E25" s="12">
        <f t="shared" si="4"/>
        <v>12.377270627821826</v>
      </c>
      <c r="F25" s="13">
        <f t="shared" si="5"/>
        <v>12.747783347662779</v>
      </c>
      <c r="G25" s="6">
        <f t="shared" si="2"/>
        <v>12.747783347662779</v>
      </c>
    </row>
    <row r="26" spans="2:7" x14ac:dyDescent="0.25">
      <c r="B26" s="5">
        <f t="shared" si="3"/>
        <v>8</v>
      </c>
      <c r="C26" s="10">
        <f t="shared" si="0"/>
        <v>69.637149551762278</v>
      </c>
      <c r="D26" s="6">
        <f t="shared" si="1"/>
        <v>12.935771635556385</v>
      </c>
      <c r="E26" s="12">
        <f t="shared" si="4"/>
        <v>12.747783347662779</v>
      </c>
      <c r="F26" s="13">
        <f t="shared" si="5"/>
        <v>13.129387339537114</v>
      </c>
      <c r="G26" s="6">
        <f t="shared" si="2"/>
        <v>13.129387339537114</v>
      </c>
    </row>
    <row r="27" spans="2:7" x14ac:dyDescent="0.25">
      <c r="B27" s="5">
        <f t="shared" si="3"/>
        <v>9</v>
      </c>
      <c r="C27" s="10">
        <f t="shared" si="0"/>
        <v>71.721732692765741</v>
      </c>
      <c r="D27" s="6">
        <f t="shared" si="1"/>
        <v>13.323003043517845</v>
      </c>
      <c r="E27" s="12">
        <f t="shared" si="4"/>
        <v>13.129387339537114</v>
      </c>
      <c r="F27" s="13">
        <f t="shared" si="5"/>
        <v>13.522414619887805</v>
      </c>
      <c r="G27" s="6">
        <f t="shared" si="2"/>
        <v>13.522414619887805</v>
      </c>
    </row>
    <row r="28" spans="2:7" x14ac:dyDescent="0.25">
      <c r="B28" s="5">
        <f t="shared" si="3"/>
        <v>10</v>
      </c>
      <c r="C28" s="10">
        <f t="shared" si="0"/>
        <v>73.868717682491138</v>
      </c>
      <c r="D28" s="6">
        <f t="shared" si="1"/>
        <v>13.721826196257764</v>
      </c>
      <c r="E28" s="12">
        <f t="shared" si="4"/>
        <v>13.522414619887805</v>
      </c>
      <c r="F28" s="13">
        <f t="shared" si="5"/>
        <v>13.927207144046534</v>
      </c>
      <c r="G28" s="6">
        <f t="shared" si="2"/>
        <v>13.927207144046534</v>
      </c>
    </row>
    <row r="29" spans="2:7" x14ac:dyDescent="0.25">
      <c r="B29" s="5">
        <f t="shared" si="3"/>
        <v>11</v>
      </c>
      <c r="C29" s="10">
        <f t="shared" si="0"/>
        <v>76.079972515861442</v>
      </c>
      <c r="D29" s="6">
        <f t="shared" si="1"/>
        <v>14.132588091835304</v>
      </c>
      <c r="E29" s="12">
        <f t="shared" si="4"/>
        <v>13.927207144046534</v>
      </c>
      <c r="F29" s="13">
        <f t="shared" si="5"/>
        <v>14.344117103753632</v>
      </c>
      <c r="G29" s="6">
        <f t="shared" si="2"/>
        <v>14.344117103753632</v>
      </c>
    </row>
    <row r="30" spans="2:7" x14ac:dyDescent="0.25">
      <c r="B30" s="5">
        <f t="shared" si="3"/>
        <v>12</v>
      </c>
      <c r="C30" s="10">
        <f t="shared" si="0"/>
        <v>78.357421106095401</v>
      </c>
      <c r="D30" s="6">
        <f t="shared" si="1"/>
        <v>14.555646115671962</v>
      </c>
      <c r="E30" s="12">
        <f t="shared" si="4"/>
        <v>14.344117103753632</v>
      </c>
      <c r="F30" s="13">
        <f t="shared" si="5"/>
        <v>14.773507233584237</v>
      </c>
      <c r="G30" s="6">
        <f t="shared" si="2"/>
        <v>14.773507233584237</v>
      </c>
    </row>
    <row r="31" spans="2:7" x14ac:dyDescent="0.25">
      <c r="B31" s="5">
        <f t="shared" si="3"/>
        <v>13</v>
      </c>
      <c r="C31" s="10">
        <f t="shared" si="0"/>
        <v>80.703044958617696</v>
      </c>
      <c r="D31" s="6">
        <f t="shared" si="1"/>
        <v>14.991368351496511</v>
      </c>
      <c r="E31" s="12">
        <f t="shared" si="4"/>
        <v>14.773507233584237</v>
      </c>
      <c r="F31" s="13">
        <f t="shared" si="5"/>
        <v>15.2157511265473</v>
      </c>
      <c r="G31" s="6">
        <f t="shared" si="2"/>
        <v>15.2157511265473</v>
      </c>
    </row>
    <row r="32" spans="2:7" x14ac:dyDescent="0.25">
      <c r="B32" s="5">
        <f t="shared" si="3"/>
        <v>14</v>
      </c>
      <c r="C32" s="10">
        <f t="shared" si="0"/>
        <v>83.118884895077599</v>
      </c>
      <c r="D32" s="6">
        <f t="shared" si="1"/>
        <v>15.440133901598088</v>
      </c>
      <c r="E32" s="12">
        <f t="shared" si="4"/>
        <v>15.2157511265473</v>
      </c>
      <c r="F32" s="13">
        <f t="shared" si="5"/>
        <v>15.671233559132052</v>
      </c>
      <c r="G32" s="6">
        <f t="shared" si="2"/>
        <v>15.671233559132052</v>
      </c>
    </row>
    <row r="33" spans="2:7" x14ac:dyDescent="0.25">
      <c r="B33" s="5">
        <f t="shared" si="3"/>
        <v>15</v>
      </c>
      <c r="C33" s="10">
        <f t="shared" si="0"/>
        <v>85.607042828975992</v>
      </c>
      <c r="D33" s="6">
        <f t="shared" si="1"/>
        <v>15.902333216666017</v>
      </c>
      <c r="E33" s="12">
        <f t="shared" si="4"/>
        <v>15.671233559132052</v>
      </c>
      <c r="F33" s="13">
        <f t="shared" si="5"/>
        <v>16.140350826084685</v>
      </c>
      <c r="G33" s="6">
        <f t="shared" si="2"/>
        <v>16.140350826084685</v>
      </c>
    </row>
    <row r="34" spans="2:7" x14ac:dyDescent="0.25">
      <c r="B34" s="5">
        <f t="shared" si="3"/>
        <v>16</v>
      </c>
      <c r="C34" s="10">
        <f t="shared" si="0"/>
        <v>88.16968359444553</v>
      </c>
      <c r="D34" s="6">
        <f t="shared" si="1"/>
        <v>16.378368435503351</v>
      </c>
      <c r="E34" s="12">
        <f t="shared" si="4"/>
        <v>16.140350826084685</v>
      </c>
      <c r="F34" s="13">
        <f t="shared" si="5"/>
        <v>16.623511085206545</v>
      </c>
      <c r="G34" s="6">
        <f t="shared" si="2"/>
        <v>16.623511085206545</v>
      </c>
    </row>
    <row r="35" spans="2:7" x14ac:dyDescent="0.25">
      <c r="B35" s="5">
        <f t="shared" si="3"/>
        <v>17</v>
      </c>
      <c r="C35" s="10">
        <f t="shared" si="0"/>
        <v>90.809036829775351</v>
      </c>
      <c r="D35" s="6">
        <f t="shared" si="1"/>
        <v>16.868653734909742</v>
      </c>
      <c r="E35" s="12">
        <f t="shared" si="4"/>
        <v>16.623511085206545</v>
      </c>
      <c r="F35" s="13">
        <f t="shared" si="5"/>
        <v>17.121134712473882</v>
      </c>
      <c r="G35" s="6">
        <f t="shared" si="2"/>
        <v>17.121134712473882</v>
      </c>
    </row>
    <row r="36" spans="2:7" x14ac:dyDescent="0.25">
      <c r="B36" s="5">
        <f t="shared" si="3"/>
        <v>18</v>
      </c>
      <c r="C36" s="10">
        <f t="shared" si="0"/>
        <v>93.527398917318934</v>
      </c>
      <c r="D36" s="6">
        <f t="shared" si="1"/>
        <v>17.373615690038019</v>
      </c>
      <c r="E36" s="12">
        <f t="shared" si="4"/>
        <v>17.121134712473882</v>
      </c>
      <c r="F36" s="13">
        <f t="shared" si="5"/>
        <v>17.633654667788008</v>
      </c>
      <c r="G36" s="6">
        <f t="shared" si="2"/>
        <v>17.633654667788008</v>
      </c>
    </row>
    <row r="37" spans="2:7" x14ac:dyDescent="0.25">
      <c r="B37" s="5">
        <f t="shared" si="3"/>
        <v>19</v>
      </c>
      <c r="C37" s="10">
        <f t="shared" si="0"/>
        <v>96.327134981472852</v>
      </c>
      <c r="D37" s="6">
        <f t="shared" si="1"/>
        <v>17.893693645537997</v>
      </c>
      <c r="E37" s="12">
        <f t="shared" si="4"/>
        <v>17.633654667788008</v>
      </c>
      <c r="F37" s="13">
        <f t="shared" si="5"/>
        <v>18.161516871674234</v>
      </c>
      <c r="G37" s="6">
        <f t="shared" si="2"/>
        <v>18.161516871674234</v>
      </c>
    </row>
    <row r="38" spans="2:7" x14ac:dyDescent="0.25">
      <c r="B38" s="5">
        <f t="shared" si="3"/>
        <v>20</v>
      </c>
      <c r="C38" s="10">
        <f t="shared" si="0"/>
        <v>99.210680946465061</v>
      </c>
      <c r="D38" s="6">
        <f t="shared" si="1"/>
        <v>18.429340097810471</v>
      </c>
      <c r="E38" s="12">
        <f t="shared" si="4"/>
        <v>18.161516871674234</v>
      </c>
      <c r="F38" s="13">
        <f t="shared" si="5"/>
        <v>18.705180593257218</v>
      </c>
      <c r="G38" s="6">
        <f t="shared" si="2"/>
        <v>18.705180593257218</v>
      </c>
    </row>
    <row r="39" spans="2:7" x14ac:dyDescent="0.25">
      <c r="B39" s="5">
        <f t="shared" si="3"/>
        <v>21</v>
      </c>
      <c r="C39" s="10">
        <f t="shared" si="0"/>
        <v>102.1805456557428</v>
      </c>
      <c r="D39" s="6">
        <f t="shared" si="1"/>
        <v>18.981021088703969</v>
      </c>
      <c r="E39" s="12">
        <f t="shared" si="4"/>
        <v>18.705180593257218</v>
      </c>
      <c r="F39" s="13">
        <f t="shared" si="5"/>
        <v>19.265118849850353</v>
      </c>
      <c r="G39" s="6">
        <f t="shared" si="2"/>
        <v>19.265118849850353</v>
      </c>
    </row>
    <row r="40" spans="2:7" x14ac:dyDescent="0.25">
      <c r="B40" s="5">
        <f t="shared" si="3"/>
        <v>22</v>
      </c>
      <c r="C40" s="10">
        <f t="shared" si="0"/>
        <v>105.23931305480423</v>
      </c>
      <c r="D40" s="6">
        <f t="shared" si="1"/>
        <v>19.549216610996741</v>
      </c>
      <c r="E40" s="12">
        <f t="shared" si="4"/>
        <v>19.265118849850353</v>
      </c>
      <c r="F40" s="13">
        <f t="shared" si="5"/>
        <v>19.841818818506809</v>
      </c>
      <c r="G40" s="6">
        <f t="shared" si="2"/>
        <v>19.841818818506809</v>
      </c>
    </row>
    <row r="41" spans="2:7" x14ac:dyDescent="0.25">
      <c r="B41" s="5">
        <f t="shared" si="3"/>
        <v>23</v>
      </c>
      <c r="C41" s="10">
        <f t="shared" si="0"/>
        <v>108.38964443937307</v>
      </c>
      <c r="D41" s="6">
        <f t="shared" si="1"/>
        <v>20.134421026016874</v>
      </c>
      <c r="E41" s="12">
        <f t="shared" si="4"/>
        <v>19.841818818506809</v>
      </c>
      <c r="F41" s="13">
        <f t="shared" si="5"/>
        <v>20.435782259890342</v>
      </c>
      <c r="G41" s="6">
        <f t="shared" si="2"/>
        <v>20.435782259890342</v>
      </c>
    </row>
    <row r="42" spans="2:7" x14ac:dyDescent="0.25">
      <c r="B42" s="5">
        <f t="shared" si="3"/>
        <v>24</v>
      </c>
      <c r="C42" s="10">
        <f t="shared" si="0"/>
        <v>111.63428077087207</v>
      </c>
      <c r="D42" s="6">
        <f t="shared" si="1"/>
        <v>20.73714349376381</v>
      </c>
      <c r="E42" s="12">
        <f t="shared" si="4"/>
        <v>20.435782259890342</v>
      </c>
      <c r="F42" s="13">
        <f t="shared" si="5"/>
        <v>21.047525954834661</v>
      </c>
      <c r="G42" s="6">
        <f t="shared" si="2"/>
        <v>21.047525954834661</v>
      </c>
    </row>
    <row r="43" spans="2:7" x14ac:dyDescent="0.25">
      <c r="B43" s="5">
        <f t="shared" si="3"/>
        <v>25</v>
      </c>
      <c r="C43" s="10">
        <f t="shared" si="0"/>
        <v>114.97604506121007</v>
      </c>
      <c r="D43" s="6">
        <f t="shared" si="1"/>
        <v>21.357908415905509</v>
      </c>
      <c r="E43" s="12">
        <f t="shared" si="4"/>
        <v>21.047525954834661</v>
      </c>
      <c r="F43" s="13">
        <f t="shared" si="5"/>
        <v>21.67758215397113</v>
      </c>
      <c r="G43" s="6">
        <f t="shared" si="2"/>
        <v>21.67758215397113</v>
      </c>
    </row>
    <row r="44" spans="2:7" x14ac:dyDescent="0.25">
      <c r="B44" s="5">
        <f t="shared" si="3"/>
        <v>26</v>
      </c>
      <c r="C44" s="10">
        <f t="shared" si="0"/>
        <v>118.41784482895758</v>
      </c>
      <c r="D44" s="6">
        <f t="shared" si="1"/>
        <v>21.997255892036748</v>
      </c>
      <c r="E44" s="12">
        <f t="shared" si="4"/>
        <v>21.67758215397113</v>
      </c>
      <c r="F44" s="13">
        <f t="shared" si="5"/>
        <v>22.326499040816081</v>
      </c>
      <c r="G44" s="6">
        <f t="shared" si="2"/>
        <v>22.326499040816081</v>
      </c>
    </row>
    <row r="45" spans="2:7" x14ac:dyDescent="0.25">
      <c r="B45" s="5">
        <f t="shared" si="3"/>
        <v>27</v>
      </c>
      <c r="C45" s="10">
        <f t="shared" si="0"/>
        <v>121.96267462904756</v>
      </c>
      <c r="D45" s="6">
        <f t="shared" si="1"/>
        <v>22.655742189595411</v>
      </c>
      <c r="E45" s="12">
        <f t="shared" si="4"/>
        <v>22.326499040816081</v>
      </c>
      <c r="F45" s="13">
        <f t="shared" si="5"/>
        <v>22.994841208720587</v>
      </c>
      <c r="G45" s="6">
        <f t="shared" si="2"/>
        <v>22.994841208720587</v>
      </c>
    </row>
    <row r="46" spans="2:7" x14ac:dyDescent="0.25">
      <c r="B46" s="5">
        <f t="shared" si="3"/>
        <v>28</v>
      </c>
      <c r="C46" s="10">
        <f t="shared" si="0"/>
        <v>125.61361865820291</v>
      </c>
      <c r="D46" s="6">
        <f t="shared" si="1"/>
        <v>23.333940227845765</v>
      </c>
      <c r="E46" s="12">
        <f t="shared" si="4"/>
        <v>22.994841208720587</v>
      </c>
      <c r="F46" s="13">
        <f t="shared" si="5"/>
        <v>23.683190152097719</v>
      </c>
      <c r="G46" s="6">
        <f t="shared" si="2"/>
        <v>23.683190152097719</v>
      </c>
    </row>
    <row r="47" spans="2:7" x14ac:dyDescent="0.25">
      <c r="B47" s="5">
        <f t="shared" si="3"/>
        <v>29</v>
      </c>
      <c r="C47" s="10">
        <f t="shared" si="0"/>
        <v>129.373853438357</v>
      </c>
      <c r="D47" s="6">
        <f t="shared" si="1"/>
        <v>24.032440076349673</v>
      </c>
      <c r="E47" s="12">
        <f t="shared" si="4"/>
        <v>23.683190152097719</v>
      </c>
      <c r="F47" s="13">
        <f t="shared" si="5"/>
        <v>24.392144772354612</v>
      </c>
      <c r="G47" s="6">
        <f t="shared" si="2"/>
        <v>24.392144772354612</v>
      </c>
    </row>
    <row r="48" spans="2:7" x14ac:dyDescent="0.25">
      <c r="B48" s="5">
        <f t="shared" si="3"/>
        <v>30</v>
      </c>
      <c r="C48" s="10">
        <f t="shared" si="0"/>
        <v>133.24665058040236</v>
      </c>
      <c r="D48" s="6">
        <f t="shared" si="1"/>
        <v>24.751849468359548</v>
      </c>
      <c r="E48" s="12">
        <f t="shared" si="4"/>
        <v>24.392144772354612</v>
      </c>
      <c r="F48" s="13">
        <f t="shared" si="5"/>
        <v>25.122321898969631</v>
      </c>
      <c r="G48" s="6">
        <f t="shared" si="2"/>
        <v>25.122321898969631</v>
      </c>
    </row>
    <row r="49" spans="2:9" x14ac:dyDescent="0.25">
      <c r="B49" s="5">
        <f t="shared" si="3"/>
        <v>31</v>
      </c>
      <c r="C49" s="10">
        <f t="shared" si="0"/>
        <v>137.23537963067204</v>
      </c>
      <c r="D49" s="6">
        <f t="shared" si="1"/>
        <v>25.492794329579713</v>
      </c>
      <c r="E49" s="12">
        <f t="shared" si="4"/>
        <v>25.122321898969631</v>
      </c>
      <c r="F49" s="13">
        <f t="shared" si="5"/>
        <v>25.874356826167897</v>
      </c>
      <c r="G49" s="6">
        <f t="shared" si="2"/>
        <v>25.874356826167897</v>
      </c>
    </row>
    <row r="50" spans="2:9" x14ac:dyDescent="0.25">
      <c r="B50" s="5">
        <f t="shared" si="3"/>
        <v>32</v>
      </c>
      <c r="C50" s="10">
        <f t="shared" ref="C50:C81" si="6">$B$6*POWER($B$12,B50)</f>
        <v>141.34351100262978</v>
      </c>
      <c r="D50" s="6">
        <f t="shared" si="1"/>
        <v>26.255919322756082</v>
      </c>
      <c r="E50" s="12">
        <f t="shared" si="4"/>
        <v>25.874356826167897</v>
      </c>
      <c r="F50" s="13">
        <f t="shared" si="5"/>
        <v>26.648903865662167</v>
      </c>
      <c r="G50" s="6">
        <f t="shared" si="2"/>
        <v>26.648903865662167</v>
      </c>
    </row>
    <row r="51" spans="2:9" x14ac:dyDescent="0.25">
      <c r="B51" s="5">
        <f t="shared" si="3"/>
        <v>33</v>
      </c>
      <c r="C51" s="10">
        <f t="shared" si="6"/>
        <v>145.57461899632079</v>
      </c>
      <c r="D51" s="6">
        <f t="shared" si="1"/>
        <v>27.041888408568251</v>
      </c>
      <c r="E51" s="12">
        <f t="shared" si="4"/>
        <v>26.648903865662167</v>
      </c>
      <c r="F51" s="13">
        <f t="shared" si="5"/>
        <v>27.446636915940005</v>
      </c>
      <c r="G51" s="6">
        <f t="shared" si="2"/>
        <v>27.446636915940005</v>
      </c>
    </row>
    <row r="52" spans="2:9" x14ac:dyDescent="0.25">
      <c r="B52" s="5">
        <f t="shared" si="3"/>
        <v>34</v>
      </c>
      <c r="C52" s="10">
        <f t="shared" si="6"/>
        <v>149.93238490820903</v>
      </c>
      <c r="D52" s="6">
        <f t="shared" si="1"/>
        <v>27.851385423311754</v>
      </c>
      <c r="E52" s="12">
        <f t="shared" si="4"/>
        <v>27.446636915940005</v>
      </c>
      <c r="F52" s="13">
        <f t="shared" si="5"/>
        <v>28.268250048592471</v>
      </c>
      <c r="G52" s="6">
        <f t="shared" si="2"/>
        <v>28.268250048592471</v>
      </c>
    </row>
    <row r="53" spans="2:9" x14ac:dyDescent="0.25">
      <c r="B53" s="5">
        <f t="shared" si="3"/>
        <v>35</v>
      </c>
      <c r="C53" s="10">
        <f t="shared" si="6"/>
        <v>154.42060023410738</v>
      </c>
      <c r="D53" s="6">
        <f t="shared" si="1"/>
        <v>28.685114673873191</v>
      </c>
      <c r="E53" s="12">
        <f t="shared" si="4"/>
        <v>28.268250048592471</v>
      </c>
      <c r="F53" s="13">
        <f t="shared" si="5"/>
        <v>29.114458112194569</v>
      </c>
      <c r="G53" s="6">
        <f t="shared" si="2"/>
        <v>29.114458112194569</v>
      </c>
      <c r="H53" s="10"/>
      <c r="I53" s="16"/>
    </row>
    <row r="54" spans="2:9" x14ac:dyDescent="0.25">
      <c r="B54" s="5">
        <f t="shared" si="3"/>
        <v>36</v>
      </c>
      <c r="C54" s="10">
        <f t="shared" si="6"/>
        <v>159.04316996798747</v>
      </c>
      <c r="D54" s="6">
        <f t="shared" si="1"/>
        <v>29.543801550515948</v>
      </c>
      <c r="E54" s="12">
        <f t="shared" si="4"/>
        <v>29.114458112194569</v>
      </c>
      <c r="F54" s="13">
        <f t="shared" si="5"/>
        <v>29.985997354262764</v>
      </c>
      <c r="G54" s="6">
        <f t="shared" si="2"/>
        <v>29.985997354262764</v>
      </c>
      <c r="H54" s="10"/>
      <c r="I54" s="16"/>
    </row>
    <row r="55" spans="2:9" x14ac:dyDescent="0.25">
      <c r="B55" s="5">
        <f t="shared" si="3"/>
        <v>37</v>
      </c>
      <c r="C55" s="10">
        <f t="shared" si="6"/>
        <v>163.80411599953888</v>
      </c>
      <c r="D55" s="6">
        <f t="shared" si="1"/>
        <v>30.428193158009581</v>
      </c>
      <c r="E55" s="12">
        <f t="shared" si="4"/>
        <v>29.985997354262764</v>
      </c>
      <c r="F55" s="13">
        <f t="shared" si="5"/>
        <v>30.883626061830803</v>
      </c>
      <c r="G55" s="6">
        <f t="shared" si="2"/>
        <v>30.883626061830803</v>
      </c>
      <c r="H55" s="10"/>
      <c r="I55" s="16"/>
    </row>
    <row r="56" spans="2:9" x14ac:dyDescent="0.25">
      <c r="B56" s="5">
        <f t="shared" si="3"/>
        <v>38</v>
      </c>
      <c r="C56" s="10">
        <f t="shared" si="6"/>
        <v>168.70758061343437</v>
      </c>
      <c r="D56" s="6">
        <f t="shared" si="1"/>
        <v>31.339058965652026</v>
      </c>
      <c r="E56" s="12">
        <f t="shared" si="4"/>
        <v>30.883626061830803</v>
      </c>
      <c r="F56" s="13">
        <f t="shared" si="5"/>
        <v>31.808125221201095</v>
      </c>
      <c r="G56" s="6">
        <f t="shared" si="2"/>
        <v>31.808125221201095</v>
      </c>
      <c r="H56" s="10"/>
      <c r="I56" s="16"/>
    </row>
    <row r="57" spans="2:9" x14ac:dyDescent="0.25">
      <c r="B57" s="5">
        <f t="shared" si="3"/>
        <v>39</v>
      </c>
      <c r="C57" s="10">
        <f t="shared" si="6"/>
        <v>173.75783009334504</v>
      </c>
      <c r="D57" s="6">
        <f t="shared" si="1"/>
        <v>32.277191476750168</v>
      </c>
      <c r="E57" s="12">
        <f t="shared" si="4"/>
        <v>31.808125221201095</v>
      </c>
      <c r="F57" s="13">
        <f t="shared" si="5"/>
        <v>32.760299197445718</v>
      </c>
      <c r="G57" s="6">
        <f t="shared" si="2"/>
        <v>32.760299197445718</v>
      </c>
      <c r="H57" s="10"/>
      <c r="I57" s="16"/>
    </row>
    <row r="58" spans="2:9" x14ac:dyDescent="0.25">
      <c r="B58" s="5">
        <f t="shared" si="3"/>
        <v>40</v>
      </c>
      <c r="C58" s="10">
        <f t="shared" si="6"/>
        <v>178.95925843384157</v>
      </c>
      <c r="D58" s="6">
        <f t="shared" si="1"/>
        <v>33.243406918141275</v>
      </c>
      <c r="E58" s="12">
        <f t="shared" si="4"/>
        <v>32.760299197445718</v>
      </c>
      <c r="F58" s="13">
        <f t="shared" si="5"/>
        <v>33.740976434248225</v>
      </c>
      <c r="G58" s="6">
        <f t="shared" si="2"/>
        <v>33.740976434248225</v>
      </c>
      <c r="H58" s="10"/>
      <c r="I58" s="16"/>
    </row>
    <row r="59" spans="2:9" x14ac:dyDescent="0.25">
      <c r="B59" s="5">
        <f t="shared" si="3"/>
        <v>41</v>
      </c>
      <c r="C59" s="10">
        <f t="shared" si="6"/>
        <v>184.316391163411</v>
      </c>
      <c r="D59" s="6">
        <f t="shared" si="1"/>
        <v>34.238545950355167</v>
      </c>
      <c r="E59" s="12">
        <f t="shared" si="4"/>
        <v>33.740976434248225</v>
      </c>
      <c r="F59" s="13">
        <f t="shared" si="5"/>
        <v>34.751010174695153</v>
      </c>
      <c r="G59" s="6">
        <f t="shared" si="2"/>
        <v>34.751010174695153</v>
      </c>
      <c r="H59" s="10"/>
      <c r="I59" s="16"/>
    </row>
    <row r="60" spans="2:9" x14ac:dyDescent="0.25">
      <c r="B60" s="5">
        <f t="shared" si="3"/>
        <v>42</v>
      </c>
      <c r="C60" s="10">
        <f t="shared" si="6"/>
        <v>189.83388928191522</v>
      </c>
      <c r="D60" s="6">
        <f t="shared" si="1"/>
        <v>35.263474399035132</v>
      </c>
      <c r="E60" s="12">
        <f t="shared" si="4"/>
        <v>34.751010174695153</v>
      </c>
      <c r="F60" s="13">
        <f t="shared" si="5"/>
        <v>35.791279203644457</v>
      </c>
      <c r="G60" s="6">
        <f t="shared" si="2"/>
        <v>35.791279203644457</v>
      </c>
      <c r="H60" s="10"/>
      <c r="I60" s="16"/>
    </row>
    <row r="61" spans="2:9" x14ac:dyDescent="0.25">
      <c r="B61" s="5">
        <f t="shared" si="3"/>
        <v>43</v>
      </c>
      <c r="C61" s="10">
        <f t="shared" si="6"/>
        <v>195.51655331591695</v>
      </c>
      <c r="D61" s="6">
        <f t="shared" si="1"/>
        <v>36.319084008253782</v>
      </c>
      <c r="E61" s="12">
        <f t="shared" si="4"/>
        <v>35.791279203644457</v>
      </c>
      <c r="F61" s="13">
        <f t="shared" si="5"/>
        <v>36.862688612316575</v>
      </c>
      <c r="G61" s="6">
        <f t="shared" si="2"/>
        <v>36.862688612316575</v>
      </c>
      <c r="H61" s="10"/>
      <c r="I61" s="16"/>
    </row>
    <row r="62" spans="2:9" x14ac:dyDescent="0.25">
      <c r="B62" s="5">
        <f t="shared" si="3"/>
        <v>44</v>
      </c>
      <c r="C62" s="10">
        <f t="shared" si="6"/>
        <v>201.36932749540162</v>
      </c>
      <c r="D62" s="6">
        <f t="shared" si="1"/>
        <v>37.406293216379368</v>
      </c>
      <c r="E62" s="12">
        <f t="shared" si="4"/>
        <v>36.862688612316575</v>
      </c>
      <c r="F62" s="13">
        <f t="shared" si="5"/>
        <v>37.966170585773533</v>
      </c>
      <c r="G62" s="6">
        <f t="shared" si="2"/>
        <v>37.966170585773533</v>
      </c>
      <c r="H62" s="10"/>
      <c r="I62" s="16"/>
    </row>
    <row r="63" spans="2:9" x14ac:dyDescent="0.25">
      <c r="B63" s="5">
        <f t="shared" si="3"/>
        <v>45</v>
      </c>
      <c r="C63" s="10">
        <f t="shared" si="6"/>
        <v>207.39730405552922</v>
      </c>
      <c r="D63" s="6">
        <f t="shared" si="1"/>
        <v>38.526047955167698</v>
      </c>
      <c r="E63" s="12">
        <f t="shared" si="4"/>
        <v>37.966170585773533</v>
      </c>
      <c r="F63" s="13">
        <f t="shared" si="5"/>
        <v>39.102685213971178</v>
      </c>
      <c r="G63" s="6">
        <f t="shared" si="2"/>
        <v>39.102685213971178</v>
      </c>
      <c r="H63" s="10"/>
      <c r="I63" s="16"/>
    </row>
    <row r="64" spans="2:9" x14ac:dyDescent="0.25">
      <c r="B64" s="5">
        <f t="shared" si="3"/>
        <v>46</v>
      </c>
      <c r="C64" s="10">
        <f t="shared" si="6"/>
        <v>213.6057276671585</v>
      </c>
      <c r="D64" s="6">
        <f t="shared" si="1"/>
        <v>39.679322472774658</v>
      </c>
      <c r="E64" s="12">
        <f t="shared" si="4"/>
        <v>39.102685213971178</v>
      </c>
      <c r="F64" s="13">
        <f t="shared" si="5"/>
        <v>40.273221327090226</v>
      </c>
      <c r="G64" s="6">
        <f t="shared" si="2"/>
        <v>40.273221327090226</v>
      </c>
      <c r="H64" s="10"/>
      <c r="I64" s="16"/>
    </row>
    <row r="65" spans="2:9" x14ac:dyDescent="0.25">
      <c r="B65" s="5">
        <f t="shared" si="3"/>
        <v>47</v>
      </c>
      <c r="C65" s="10">
        <f t="shared" si="6"/>
        <v>219.9999999999994</v>
      </c>
      <c r="D65" s="6">
        <f t="shared" si="1"/>
        <v>40.867120181405788</v>
      </c>
      <c r="E65" s="12">
        <f t="shared" si="4"/>
        <v>40.273221327090226</v>
      </c>
      <c r="F65" s="13">
        <f t="shared" si="5"/>
        <v>41.478797355872821</v>
      </c>
      <c r="G65" s="6">
        <f t="shared" si="2"/>
        <v>41.478797355872821</v>
      </c>
      <c r="H65" s="10"/>
      <c r="I65" s="16"/>
    </row>
    <row r="66" spans="2:9" x14ac:dyDescent="0.25">
      <c r="B66" s="5">
        <f t="shared" si="3"/>
        <v>48</v>
      </c>
      <c r="C66" s="10">
        <f t="shared" si="6"/>
        <v>226.58568442236177</v>
      </c>
      <c r="D66" s="6">
        <f t="shared" si="1"/>
        <v>42.090474530339854</v>
      </c>
      <c r="E66" s="12">
        <f t="shared" si="4"/>
        <v>41.478797355872821</v>
      </c>
      <c r="F66" s="13">
        <f t="shared" si="5"/>
        <v>42.720462217713262</v>
      </c>
      <c r="G66" s="6">
        <f t="shared" si="2"/>
        <v>42.720462217713262</v>
      </c>
      <c r="H66" s="10"/>
      <c r="I66" s="16"/>
    </row>
    <row r="67" spans="2:9" x14ac:dyDescent="0.25">
      <c r="B67" s="5">
        <f t="shared" si="3"/>
        <v>49</v>
      </c>
      <c r="C67" s="10">
        <f t="shared" si="6"/>
        <v>233.36851084159207</v>
      </c>
      <c r="D67" s="6">
        <f t="shared" si="1"/>
        <v>43.35044990508667</v>
      </c>
      <c r="E67" s="12">
        <f t="shared" si="4"/>
        <v>42.720462217713262</v>
      </c>
      <c r="F67" s="13">
        <f t="shared" si="5"/>
        <v>43.999296229273796</v>
      </c>
      <c r="G67" s="6">
        <f t="shared" si="2"/>
        <v>43.999296229273796</v>
      </c>
    </row>
    <row r="68" spans="2:9" x14ac:dyDescent="0.25">
      <c r="B68" s="5">
        <f t="shared" si="3"/>
        <v>50</v>
      </c>
      <c r="C68" s="10">
        <f t="shared" si="6"/>
        <v>240.35438068940749</v>
      </c>
      <c r="D68" s="6">
        <f t="shared" si="1"/>
        <v>44.648142553460914</v>
      </c>
      <c r="E68" s="12">
        <f t="shared" si="4"/>
        <v>43.999296229273796</v>
      </c>
      <c r="F68" s="13">
        <f t="shared" si="5"/>
        <v>45.316412046419423</v>
      </c>
      <c r="G68" s="6">
        <f t="shared" si="2"/>
        <v>45.316412046419423</v>
      </c>
    </row>
    <row r="69" spans="2:9" x14ac:dyDescent="0.25">
      <c r="B69" s="5">
        <f t="shared" si="3"/>
        <v>51</v>
      </c>
      <c r="C69" s="10">
        <f t="shared" si="6"/>
        <v>247.54937205646567</v>
      </c>
      <c r="D69" s="6">
        <f t="shared" si="1"/>
        <v>45.984681539377931</v>
      </c>
      <c r="E69" s="12">
        <f t="shared" si="4"/>
        <v>45.316412046419423</v>
      </c>
      <c r="F69" s="13">
        <f t="shared" si="5"/>
        <v>46.6729556322897</v>
      </c>
      <c r="G69" s="6">
        <f t="shared" si="2"/>
        <v>46.6729556322897</v>
      </c>
    </row>
    <row r="70" spans="2:9" x14ac:dyDescent="0.25">
      <c r="B70" s="5">
        <f t="shared" si="3"/>
        <v>52</v>
      </c>
      <c r="C70" s="10">
        <f t="shared" si="6"/>
        <v>254.95974498063774</v>
      </c>
      <c r="D70" s="6">
        <f t="shared" si="1"/>
        <v>47.361229725201461</v>
      </c>
      <c r="E70" s="12">
        <f t="shared" si="4"/>
        <v>46.6729556322897</v>
      </c>
      <c r="F70" s="13">
        <f t="shared" si="5"/>
        <v>48.070107254349622</v>
      </c>
      <c r="G70" s="6">
        <f t="shared" si="2"/>
        <v>48.070107254349622</v>
      </c>
    </row>
    <row r="71" spans="2:9" x14ac:dyDescent="0.25">
      <c r="B71" s="5">
        <f t="shared" si="3"/>
        <v>53</v>
      </c>
      <c r="C71" s="10">
        <f t="shared" si="6"/>
        <v>262.59194689358543</v>
      </c>
      <c r="D71" s="6">
        <f t="shared" si="1"/>
        <v>48.778984783497776</v>
      </c>
      <c r="E71" s="12">
        <f t="shared" si="4"/>
        <v>48.070107254349622</v>
      </c>
      <c r="F71" s="13">
        <f t="shared" si="5"/>
        <v>49.509082511287161</v>
      </c>
      <c r="G71" s="6">
        <f t="shared" si="2"/>
        <v>49.509082511287161</v>
      </c>
    </row>
    <row r="72" spans="2:9" x14ac:dyDescent="0.25">
      <c r="B72" s="5">
        <f t="shared" si="3"/>
        <v>54</v>
      </c>
      <c r="C72" s="10">
        <f t="shared" si="6"/>
        <v>270.45261823038038</v>
      </c>
      <c r="D72" s="6">
        <f t="shared" si="1"/>
        <v>50.239180239076553</v>
      </c>
      <c r="E72" s="12">
        <f t="shared" si="4"/>
        <v>49.509082511287161</v>
      </c>
      <c r="F72" s="13">
        <f t="shared" si="5"/>
        <v>50.991133390650973</v>
      </c>
      <c r="G72" s="6">
        <f t="shared" si="2"/>
        <v>50.991133390650973</v>
      </c>
    </row>
    <row r="73" spans="2:9" x14ac:dyDescent="0.25">
      <c r="B73" s="5">
        <f t="shared" si="3"/>
        <v>55</v>
      </c>
      <c r="C73" s="10">
        <f t="shared" si="6"/>
        <v>278.54859820704831</v>
      </c>
      <c r="D73" s="6">
        <f t="shared" si="1"/>
        <v>51.743086542225392</v>
      </c>
      <c r="E73" s="12">
        <f t="shared" si="4"/>
        <v>50.991133390650973</v>
      </c>
      <c r="F73" s="13">
        <f t="shared" si="5"/>
        <v>52.517549358148315</v>
      </c>
      <c r="G73" s="6">
        <f t="shared" si="2"/>
        <v>52.517549358148315</v>
      </c>
    </row>
    <row r="74" spans="2:9" x14ac:dyDescent="0.25">
      <c r="B74" s="5">
        <f t="shared" si="3"/>
        <v>56</v>
      </c>
      <c r="C74" s="10">
        <f t="shared" si="6"/>
        <v>286.88693077106217</v>
      </c>
      <c r="D74" s="6">
        <f t="shared" si="1"/>
        <v>53.292012174071232</v>
      </c>
      <c r="E74" s="12">
        <f t="shared" si="4"/>
        <v>52.517549358148315</v>
      </c>
      <c r="F74" s="13">
        <f t="shared" si="5"/>
        <v>54.089658479551062</v>
      </c>
      <c r="G74" s="6">
        <f t="shared" si="2"/>
        <v>54.089658479551062</v>
      </c>
    </row>
    <row r="75" spans="2:9" x14ac:dyDescent="0.25">
      <c r="B75" s="5">
        <f t="shared" si="3"/>
        <v>57</v>
      </c>
      <c r="C75" s="10">
        <f t="shared" si="6"/>
        <v>295.4748707299637</v>
      </c>
      <c r="D75" s="6">
        <f t="shared" si="1"/>
        <v>54.887304785030899</v>
      </c>
      <c r="E75" s="12">
        <f t="shared" si="4"/>
        <v>54.089658479551062</v>
      </c>
      <c r="F75" s="13">
        <f t="shared" si="5"/>
        <v>55.708828576185979</v>
      </c>
      <c r="G75" s="6">
        <f t="shared" si="2"/>
        <v>55.708828576185979</v>
      </c>
    </row>
    <row r="76" spans="2:9" x14ac:dyDescent="0.25">
      <c r="B76" s="5">
        <f t="shared" si="3"/>
        <v>58</v>
      </c>
      <c r="C76" s="10">
        <f t="shared" si="6"/>
        <v>304.31989006344492</v>
      </c>
      <c r="D76" s="6">
        <f t="shared" si="1"/>
        <v>56.53035236734106</v>
      </c>
      <c r="E76" s="12">
        <f t="shared" si="4"/>
        <v>55.708828576185979</v>
      </c>
      <c r="F76" s="13">
        <f t="shared" si="5"/>
        <v>57.376468415014372</v>
      </c>
      <c r="G76" s="6">
        <f t="shared" si="2"/>
        <v>57.376468415014372</v>
      </c>
    </row>
    <row r="77" spans="2:9" x14ac:dyDescent="0.25">
      <c r="B77" s="5">
        <f t="shared" si="3"/>
        <v>59</v>
      </c>
      <c r="C77" s="10">
        <f t="shared" si="6"/>
        <v>313.4296844243807</v>
      </c>
      <c r="D77" s="6">
        <f t="shared" si="1"/>
        <v>58.222584462687678</v>
      </c>
      <c r="E77" s="12">
        <f t="shared" si="4"/>
        <v>57.376468415014372</v>
      </c>
      <c r="F77" s="13">
        <f t="shared" si="5"/>
        <v>59.094028934336777</v>
      </c>
      <c r="G77" s="6">
        <f t="shared" si="2"/>
        <v>59.094028934336777</v>
      </c>
    </row>
    <row r="78" spans="2:9" x14ac:dyDescent="0.25">
      <c r="B78" s="5">
        <f t="shared" si="3"/>
        <v>60</v>
      </c>
      <c r="C78" s="10">
        <f t="shared" si="6"/>
        <v>322.81217983446987</v>
      </c>
      <c r="D78" s="6">
        <f t="shared" si="1"/>
        <v>59.965473405985875</v>
      </c>
      <c r="E78" s="12">
        <f t="shared" si="4"/>
        <v>59.094028934336777</v>
      </c>
      <c r="F78" s="13">
        <f t="shared" si="5"/>
        <v>60.863004506189036</v>
      </c>
      <c r="G78" s="6">
        <f t="shared" si="2"/>
        <v>60.863004506189036</v>
      </c>
    </row>
    <row r="79" spans="2:9" x14ac:dyDescent="0.25">
      <c r="B79" s="5">
        <f t="shared" si="3"/>
        <v>61</v>
      </c>
      <c r="C79" s="10">
        <f t="shared" si="6"/>
        <v>332.47553958030954</v>
      </c>
      <c r="D79" s="6">
        <f t="shared" si="1"/>
        <v>61.760535606392196</v>
      </c>
      <c r="E79" s="12">
        <f t="shared" si="4"/>
        <v>60.863004506189036</v>
      </c>
      <c r="F79" s="13">
        <f t="shared" si="5"/>
        <v>62.684934236528036</v>
      </c>
      <c r="G79" s="6">
        <f t="shared" si="2"/>
        <v>62.684934236528036</v>
      </c>
    </row>
    <row r="80" spans="2:9" x14ac:dyDescent="0.25">
      <c r="B80" s="5">
        <f t="shared" si="3"/>
        <v>62</v>
      </c>
      <c r="C80" s="10">
        <f t="shared" si="6"/>
        <v>342.428171315903</v>
      </c>
      <c r="D80" s="6">
        <f t="shared" si="1"/>
        <v>63.609332866663884</v>
      </c>
      <c r="E80" s="12">
        <f t="shared" si="4"/>
        <v>62.684934236528036</v>
      </c>
      <c r="F80" s="13">
        <f t="shared" si="5"/>
        <v>64.561403304338555</v>
      </c>
      <c r="G80" s="6">
        <f t="shared" si="2"/>
        <v>64.561403304338555</v>
      </c>
    </row>
    <row r="81" spans="2:7" x14ac:dyDescent="0.25">
      <c r="B81" s="5">
        <f t="shared" si="3"/>
        <v>63</v>
      </c>
      <c r="C81" s="10">
        <f t="shared" si="6"/>
        <v>352.67873437778121</v>
      </c>
      <c r="D81" s="6">
        <f t="shared" si="1"/>
        <v>65.513473742013232</v>
      </c>
      <c r="E81" s="12">
        <f t="shared" si="4"/>
        <v>64.561403304338555</v>
      </c>
      <c r="F81" s="13">
        <f t="shared" si="5"/>
        <v>66.494044340826008</v>
      </c>
      <c r="G81" s="6">
        <f t="shared" si="2"/>
        <v>66.494044340826008</v>
      </c>
    </row>
    <row r="82" spans="2:7" x14ac:dyDescent="0.25">
      <c r="B82" s="5">
        <f t="shared" si="3"/>
        <v>64</v>
      </c>
      <c r="C82" s="10">
        <f t="shared" ref="C82:C113" si="7">$B$6*POWER($B$12,B82)</f>
        <v>363.23614731910044</v>
      </c>
      <c r="D82" s="6">
        <f t="shared" ref="D82:D116" si="8">C82/$B$14</f>
        <v>67.474614939638798</v>
      </c>
      <c r="E82" s="12">
        <f t="shared" si="4"/>
        <v>66.494044340826008</v>
      </c>
      <c r="F82" s="13">
        <f t="shared" si="5"/>
        <v>68.484538849895344</v>
      </c>
      <c r="G82" s="6">
        <f t="shared" si="2"/>
        <v>68.484538849895344</v>
      </c>
    </row>
    <row r="83" spans="2:7" x14ac:dyDescent="0.25">
      <c r="B83" s="5">
        <f t="shared" si="3"/>
        <v>65</v>
      </c>
      <c r="C83" s="10">
        <f t="shared" si="7"/>
        <v>374.10959566927471</v>
      </c>
      <c r="D83" s="6">
        <f t="shared" si="8"/>
        <v>69.49446276015189</v>
      </c>
      <c r="E83" s="12">
        <f t="shared" si="4"/>
        <v>68.484538849895344</v>
      </c>
      <c r="F83" s="13">
        <f t="shared" si="5"/>
        <v>70.534618671151833</v>
      </c>
      <c r="G83" s="6">
        <f t="shared" ref="G83:G116" si="9">F83</f>
        <v>70.534618671151833</v>
      </c>
    </row>
    <row r="84" spans="2:7" x14ac:dyDescent="0.25">
      <c r="B84" s="5">
        <f t="shared" ref="B84:B147" si="10">B83+1</f>
        <v>66</v>
      </c>
      <c r="C84" s="10">
        <f t="shared" si="7"/>
        <v>385.30853992589033</v>
      </c>
      <c r="D84" s="6">
        <f t="shared" si="8"/>
        <v>71.574774582151775</v>
      </c>
      <c r="E84" s="12">
        <f t="shared" ref="E84:E116" si="11">F83</f>
        <v>70.534618671151833</v>
      </c>
      <c r="F84" s="13">
        <f t="shared" ref="F84:F116" si="12">((D85-D84)/2)+D84</f>
        <v>72.646067486696722</v>
      </c>
      <c r="G84" s="6">
        <f t="shared" si="9"/>
        <v>72.646067486696722</v>
      </c>
    </row>
    <row r="85" spans="2:7" x14ac:dyDescent="0.25">
      <c r="B85" s="5">
        <f t="shared" si="10"/>
        <v>67</v>
      </c>
      <c r="C85" s="10">
        <f t="shared" si="7"/>
        <v>396.84272378585916</v>
      </c>
      <c r="D85" s="6">
        <f t="shared" si="8"/>
        <v>73.717360391241684</v>
      </c>
      <c r="E85" s="12">
        <f t="shared" si="11"/>
        <v>72.646067486696722</v>
      </c>
      <c r="F85" s="13">
        <f t="shared" si="12"/>
        <v>74.820722373028673</v>
      </c>
      <c r="G85" s="6">
        <f t="shared" si="9"/>
        <v>74.820722373028673</v>
      </c>
    </row>
    <row r="86" spans="2:7" x14ac:dyDescent="0.25">
      <c r="B86" s="5">
        <f t="shared" si="10"/>
        <v>68</v>
      </c>
      <c r="C86" s="10">
        <f t="shared" si="7"/>
        <v>408.72218262297008</v>
      </c>
      <c r="D86" s="6">
        <f t="shared" si="8"/>
        <v>75.924084354815662</v>
      </c>
      <c r="E86" s="12">
        <f t="shared" si="11"/>
        <v>74.820722373028673</v>
      </c>
      <c r="F86" s="13">
        <f t="shared" si="12"/>
        <v>77.060475399401213</v>
      </c>
      <c r="G86" s="6">
        <f t="shared" si="9"/>
        <v>77.060475399401213</v>
      </c>
    </row>
    <row r="87" spans="2:7" x14ac:dyDescent="0.25">
      <c r="B87" s="5">
        <f t="shared" si="10"/>
        <v>69</v>
      </c>
      <c r="C87" s="10">
        <f t="shared" si="7"/>
        <v>420.95725221921583</v>
      </c>
      <c r="D87" s="6">
        <f t="shared" si="8"/>
        <v>78.196866443986764</v>
      </c>
      <c r="E87" s="12">
        <f t="shared" si="11"/>
        <v>77.060475399401213</v>
      </c>
      <c r="F87" s="13">
        <f t="shared" si="12"/>
        <v>79.367275274027023</v>
      </c>
      <c r="G87" s="6">
        <f t="shared" si="9"/>
        <v>79.367275274027023</v>
      </c>
    </row>
    <row r="88" spans="2:7" x14ac:dyDescent="0.25">
      <c r="B88" s="5">
        <f t="shared" si="10"/>
        <v>70</v>
      </c>
      <c r="C88" s="10">
        <f t="shared" si="7"/>
        <v>433.55857775749109</v>
      </c>
      <c r="D88" s="6">
        <f t="shared" si="8"/>
        <v>80.537684104067282</v>
      </c>
      <c r="E88" s="12">
        <f t="shared" si="11"/>
        <v>79.367275274027023</v>
      </c>
      <c r="F88" s="13">
        <f t="shared" si="12"/>
        <v>81.74312903956114</v>
      </c>
      <c r="G88" s="6">
        <f t="shared" si="9"/>
        <v>81.74312903956114</v>
      </c>
    </row>
    <row r="89" spans="2:7" x14ac:dyDescent="0.25">
      <c r="B89" s="5">
        <f t="shared" si="10"/>
        <v>71</v>
      </c>
      <c r="C89" s="10">
        <f t="shared" si="7"/>
        <v>446.53712308348702</v>
      </c>
      <c r="D89" s="6">
        <f t="shared" si="8"/>
        <v>82.948573975054998</v>
      </c>
      <c r="E89" s="12">
        <f t="shared" si="11"/>
        <v>81.74312903956114</v>
      </c>
      <c r="F89" s="13">
        <f t="shared" si="12"/>
        <v>84.19010381933839</v>
      </c>
      <c r="G89" s="6">
        <f t="shared" si="9"/>
        <v>84.19010381933839</v>
      </c>
    </row>
    <row r="90" spans="2:7" x14ac:dyDescent="0.25">
      <c r="B90" s="5">
        <f t="shared" si="10"/>
        <v>72</v>
      </c>
      <c r="C90" s="10">
        <f t="shared" si="7"/>
        <v>459.90418024483904</v>
      </c>
      <c r="D90" s="6">
        <f t="shared" si="8"/>
        <v>85.431633663621795</v>
      </c>
      <c r="E90" s="12">
        <f t="shared" si="11"/>
        <v>84.19010381933839</v>
      </c>
      <c r="F90" s="13">
        <f t="shared" si="12"/>
        <v>86.710328615884265</v>
      </c>
      <c r="G90" s="6">
        <f t="shared" si="9"/>
        <v>86.710328615884265</v>
      </c>
    </row>
    <row r="91" spans="2:7" x14ac:dyDescent="0.25">
      <c r="B91" s="5">
        <f t="shared" si="10"/>
        <v>73</v>
      </c>
      <c r="C91" s="10">
        <f t="shared" si="7"/>
        <v>473.67137931582897</v>
      </c>
      <c r="D91" s="6">
        <f t="shared" si="8"/>
        <v>87.989023568146735</v>
      </c>
      <c r="E91" s="12">
        <f t="shared" si="11"/>
        <v>86.710328615884265</v>
      </c>
      <c r="F91" s="13">
        <f t="shared" si="12"/>
        <v>89.305996163264069</v>
      </c>
      <c r="G91" s="6">
        <f t="shared" si="9"/>
        <v>89.305996163264069</v>
      </c>
    </row>
    <row r="92" spans="2:7" x14ac:dyDescent="0.25">
      <c r="B92" s="5">
        <f t="shared" si="10"/>
        <v>74</v>
      </c>
      <c r="C92" s="10">
        <f t="shared" si="7"/>
        <v>487.85069851618891</v>
      </c>
      <c r="D92" s="6">
        <f t="shared" si="8"/>
        <v>90.62296875838139</v>
      </c>
      <c r="E92" s="12">
        <f t="shared" si="11"/>
        <v>89.305996163264069</v>
      </c>
      <c r="F92" s="13">
        <f t="shared" si="12"/>
        <v>91.979364834882091</v>
      </c>
      <c r="G92" s="6">
        <f t="shared" si="9"/>
        <v>91.979364834882091</v>
      </c>
    </row>
    <row r="93" spans="2:7" x14ac:dyDescent="0.25">
      <c r="B93" s="5">
        <f t="shared" si="10"/>
        <v>75</v>
      </c>
      <c r="C93" s="10">
        <f t="shared" si="7"/>
        <v>502.45447463281016</v>
      </c>
      <c r="D93" s="6">
        <f t="shared" si="8"/>
        <v>93.335760911382792</v>
      </c>
      <c r="E93" s="12">
        <f t="shared" si="11"/>
        <v>91.979364834882091</v>
      </c>
      <c r="F93" s="13">
        <f t="shared" si="12"/>
        <v>94.732760608390606</v>
      </c>
      <c r="G93" s="6">
        <f t="shared" si="9"/>
        <v>94.732760608390606</v>
      </c>
    </row>
    <row r="94" spans="2:7" x14ac:dyDescent="0.25">
      <c r="B94" s="5">
        <f t="shared" si="10"/>
        <v>76</v>
      </c>
      <c r="C94" s="10">
        <f t="shared" si="7"/>
        <v>517.49541375342653</v>
      </c>
      <c r="D94" s="6">
        <f t="shared" si="8"/>
        <v>96.12976030539842</v>
      </c>
      <c r="E94" s="12">
        <f t="shared" si="11"/>
        <v>94.732760608390606</v>
      </c>
      <c r="F94" s="13">
        <f t="shared" si="12"/>
        <v>97.568579089418179</v>
      </c>
      <c r="G94" s="6">
        <f t="shared" si="9"/>
        <v>97.568579089418179</v>
      </c>
    </row>
    <row r="95" spans="2:7" x14ac:dyDescent="0.25">
      <c r="B95" s="5">
        <f t="shared" si="10"/>
        <v>77</v>
      </c>
      <c r="C95" s="10">
        <f t="shared" si="7"/>
        <v>532.98660232160807</v>
      </c>
      <c r="D95" s="6">
        <f t="shared" si="8"/>
        <v>99.007397873437938</v>
      </c>
      <c r="E95" s="12">
        <f t="shared" si="11"/>
        <v>97.568579089418179</v>
      </c>
      <c r="F95" s="13">
        <f t="shared" si="12"/>
        <v>100.48928759587824</v>
      </c>
      <c r="G95" s="6">
        <f t="shared" si="9"/>
        <v>100.48928759587824</v>
      </c>
    </row>
    <row r="96" spans="2:7" x14ac:dyDescent="0.25">
      <c r="B96" s="5">
        <f t="shared" si="10"/>
        <v>78</v>
      </c>
      <c r="C96" s="10">
        <f t="shared" si="7"/>
        <v>548.94151852268658</v>
      </c>
      <c r="D96" s="6">
        <f t="shared" si="8"/>
        <v>101.97117731831855</v>
      </c>
      <c r="E96" s="12">
        <f t="shared" si="11"/>
        <v>100.48928759587824</v>
      </c>
      <c r="F96" s="13">
        <f t="shared" si="12"/>
        <v>103.49742730467129</v>
      </c>
      <c r="G96" s="6">
        <f t="shared" si="9"/>
        <v>103.49742730467129</v>
      </c>
    </row>
    <row r="97" spans="2:10" x14ac:dyDescent="0.25">
      <c r="B97" s="5">
        <f t="shared" si="10"/>
        <v>79</v>
      </c>
      <c r="C97" s="10">
        <f t="shared" si="7"/>
        <v>565.37404401051754</v>
      </c>
      <c r="D97" s="6">
        <f t="shared" si="8"/>
        <v>105.02367729102403</v>
      </c>
      <c r="E97" s="12">
        <f t="shared" si="11"/>
        <v>103.49742730467129</v>
      </c>
      <c r="F97" s="13">
        <f t="shared" si="12"/>
        <v>106.59561546264838</v>
      </c>
      <c r="G97" s="6">
        <f t="shared" si="9"/>
        <v>106.59561546264838</v>
      </c>
    </row>
    <row r="98" spans="2:10" x14ac:dyDescent="0.25">
      <c r="B98" s="5">
        <f t="shared" si="10"/>
        <v>80</v>
      </c>
      <c r="C98" s="10">
        <f t="shared" si="7"/>
        <v>582.2984759852817</v>
      </c>
      <c r="D98" s="6">
        <f t="shared" si="8"/>
        <v>108.16755363427274</v>
      </c>
      <c r="E98" s="12">
        <f t="shared" si="11"/>
        <v>106.59561546264838</v>
      </c>
      <c r="F98" s="13">
        <f t="shared" si="12"/>
        <v>109.78654766375973</v>
      </c>
      <c r="G98" s="6">
        <f t="shared" si="9"/>
        <v>109.78654766375973</v>
      </c>
      <c r="J98" t="s">
        <v>30</v>
      </c>
    </row>
    <row r="99" spans="2:10" x14ac:dyDescent="0.25">
      <c r="B99" s="5">
        <f t="shared" si="10"/>
        <v>81</v>
      </c>
      <c r="C99" s="10">
        <f t="shared" si="7"/>
        <v>599.72953963283453</v>
      </c>
      <c r="D99" s="6">
        <f t="shared" si="8"/>
        <v>111.40554169324672</v>
      </c>
      <c r="E99" s="12">
        <f t="shared" si="11"/>
        <v>109.78654766375973</v>
      </c>
      <c r="F99" s="13">
        <f t="shared" si="12"/>
        <v>113.0730001943696</v>
      </c>
      <c r="G99" s="6">
        <f t="shared" si="9"/>
        <v>113.0730001943696</v>
      </c>
    </row>
    <row r="100" spans="2:10" x14ac:dyDescent="0.25">
      <c r="B100" s="5">
        <f t="shared" si="10"/>
        <v>82</v>
      </c>
      <c r="C100" s="10">
        <f t="shared" si="7"/>
        <v>617.68240093642794</v>
      </c>
      <c r="D100" s="6">
        <f t="shared" si="8"/>
        <v>114.74045869549246</v>
      </c>
      <c r="E100" s="12">
        <f t="shared" si="11"/>
        <v>113.0730001943696</v>
      </c>
      <c r="F100" s="13">
        <f t="shared" si="12"/>
        <v>116.45783244877796</v>
      </c>
      <c r="G100" s="6">
        <f t="shared" si="9"/>
        <v>116.45783244877796</v>
      </c>
    </row>
    <row r="101" spans="2:10" x14ac:dyDescent="0.25">
      <c r="B101" s="5">
        <f t="shared" si="10"/>
        <v>83</v>
      </c>
      <c r="C101" s="10">
        <f t="shared" si="7"/>
        <v>636.17267987194805</v>
      </c>
      <c r="D101" s="6">
        <f t="shared" si="8"/>
        <v>118.17520620206345</v>
      </c>
      <c r="E101" s="12">
        <f t="shared" si="11"/>
        <v>116.45783244877796</v>
      </c>
      <c r="F101" s="13">
        <f t="shared" si="12"/>
        <v>119.94398941705072</v>
      </c>
      <c r="G101" s="6">
        <f t="shared" si="9"/>
        <v>119.94398941705072</v>
      </c>
    </row>
    <row r="102" spans="2:10" x14ac:dyDescent="0.25">
      <c r="B102" s="5">
        <f t="shared" si="10"/>
        <v>84</v>
      </c>
      <c r="C102" s="10">
        <f t="shared" si="7"/>
        <v>655.2164639981537</v>
      </c>
      <c r="D102" s="6">
        <f t="shared" si="8"/>
        <v>121.71277263203798</v>
      </c>
      <c r="E102" s="12">
        <f t="shared" si="11"/>
        <v>119.94398941705072</v>
      </c>
      <c r="F102" s="13">
        <f t="shared" si="12"/>
        <v>123.53450424732287</v>
      </c>
      <c r="G102" s="6">
        <f t="shared" si="9"/>
        <v>123.53450424732287</v>
      </c>
    </row>
    <row r="103" spans="2:10" x14ac:dyDescent="0.25">
      <c r="B103" s="5">
        <f t="shared" si="10"/>
        <v>85</v>
      </c>
      <c r="C103" s="10">
        <f t="shared" si="7"/>
        <v>674.83032245373568</v>
      </c>
      <c r="D103" s="6">
        <f t="shared" si="8"/>
        <v>125.35623586260778</v>
      </c>
      <c r="E103" s="12">
        <f t="shared" si="11"/>
        <v>123.53450424732287</v>
      </c>
      <c r="F103" s="13">
        <f t="shared" si="12"/>
        <v>127.23250088480405</v>
      </c>
      <c r="G103" s="6">
        <f t="shared" si="9"/>
        <v>127.23250088480405</v>
      </c>
    </row>
    <row r="104" spans="2:10" x14ac:dyDescent="0.25">
      <c r="B104" s="5">
        <f t="shared" si="10"/>
        <v>86</v>
      </c>
      <c r="C104" s="10">
        <f t="shared" si="7"/>
        <v>695.03132037337821</v>
      </c>
      <c r="D104" s="6">
        <f t="shared" si="8"/>
        <v>129.10876590700033</v>
      </c>
      <c r="E104" s="12">
        <f t="shared" si="11"/>
        <v>127.23250088480405</v>
      </c>
      <c r="F104" s="13">
        <f t="shared" si="12"/>
        <v>131.04119678978253</v>
      </c>
      <c r="G104" s="6">
        <f t="shared" si="9"/>
        <v>131.04119678978253</v>
      </c>
    </row>
    <row r="105" spans="2:10" x14ac:dyDescent="0.25">
      <c r="B105" s="5">
        <f t="shared" si="10"/>
        <v>87</v>
      </c>
      <c r="C105" s="10">
        <f t="shared" si="7"/>
        <v>715.83703373536423</v>
      </c>
      <c r="D105" s="6">
        <f t="shared" si="8"/>
        <v>132.9736276725647</v>
      </c>
      <c r="E105" s="12">
        <f t="shared" si="11"/>
        <v>131.04119678978253</v>
      </c>
      <c r="F105" s="13">
        <f t="shared" si="12"/>
        <v>134.9639057369925</v>
      </c>
      <c r="G105" s="6">
        <f t="shared" si="9"/>
        <v>134.9639057369925</v>
      </c>
    </row>
    <row r="106" spans="2:10" x14ac:dyDescent="0.25">
      <c r="B106" s="5">
        <f t="shared" si="10"/>
        <v>88</v>
      </c>
      <c r="C106" s="10">
        <f t="shared" si="7"/>
        <v>737.26556465364195</v>
      </c>
      <c r="D106" s="6">
        <f t="shared" si="8"/>
        <v>136.9541838014203</v>
      </c>
      <c r="E106" s="12">
        <f t="shared" si="11"/>
        <v>134.9639057369925</v>
      </c>
      <c r="F106" s="13">
        <f t="shared" si="12"/>
        <v>139.00404069878022</v>
      </c>
      <c r="G106" s="6">
        <f t="shared" si="9"/>
        <v>139.00404069878022</v>
      </c>
    </row>
    <row r="107" spans="2:10" x14ac:dyDescent="0.25">
      <c r="B107" s="5">
        <f t="shared" si="10"/>
        <v>89</v>
      </c>
      <c r="C107" s="10">
        <f t="shared" si="7"/>
        <v>759.33555712765883</v>
      </c>
      <c r="D107" s="6">
        <f t="shared" si="8"/>
        <v>141.05389759614016</v>
      </c>
      <c r="E107" s="12">
        <f t="shared" si="11"/>
        <v>139.00404069878022</v>
      </c>
      <c r="F107" s="13">
        <f t="shared" si="12"/>
        <v>143.16511681457746</v>
      </c>
      <c r="G107" s="6">
        <f t="shared" si="9"/>
        <v>143.16511681457746</v>
      </c>
    </row>
    <row r="108" spans="2:10" x14ac:dyDescent="0.25">
      <c r="B108" s="5">
        <f t="shared" si="10"/>
        <v>90</v>
      </c>
      <c r="C108" s="10">
        <f t="shared" si="7"/>
        <v>782.06621326366565</v>
      </c>
      <c r="D108" s="6">
        <f t="shared" si="8"/>
        <v>145.27633603301473</v>
      </c>
      <c r="E108" s="12">
        <f t="shared" si="11"/>
        <v>143.16511681457746</v>
      </c>
      <c r="F108" s="13">
        <f t="shared" si="12"/>
        <v>147.45075444926587</v>
      </c>
      <c r="G108" s="6">
        <f t="shared" si="9"/>
        <v>147.45075444926587</v>
      </c>
    </row>
    <row r="109" spans="2:10" x14ac:dyDescent="0.25">
      <c r="B109" s="5">
        <f t="shared" si="10"/>
        <v>91</v>
      </c>
      <c r="C109" s="10">
        <f t="shared" si="7"/>
        <v>805.47730998160409</v>
      </c>
      <c r="D109" s="6">
        <f t="shared" si="8"/>
        <v>149.62517286551702</v>
      </c>
      <c r="E109" s="12">
        <f t="shared" si="11"/>
        <v>147.45075444926587</v>
      </c>
      <c r="F109" s="13">
        <f t="shared" si="12"/>
        <v>151.86468234309368</v>
      </c>
      <c r="G109" s="6">
        <f t="shared" si="9"/>
        <v>151.86468234309368</v>
      </c>
    </row>
    <row r="110" spans="2:10" x14ac:dyDescent="0.25">
      <c r="B110" s="5">
        <f t="shared" si="10"/>
        <v>92</v>
      </c>
      <c r="C110" s="10">
        <f t="shared" si="7"/>
        <v>829.58921622211449</v>
      </c>
      <c r="D110" s="6">
        <f t="shared" si="8"/>
        <v>154.10419182067034</v>
      </c>
      <c r="E110" s="12">
        <f t="shared" si="11"/>
        <v>151.86468234309368</v>
      </c>
      <c r="F110" s="13">
        <f t="shared" si="12"/>
        <v>156.41074085588428</v>
      </c>
      <c r="G110" s="6">
        <f t="shared" si="9"/>
        <v>156.41074085588428</v>
      </c>
    </row>
    <row r="111" spans="2:10" x14ac:dyDescent="0.25">
      <c r="B111" s="5">
        <f t="shared" si="10"/>
        <v>93</v>
      </c>
      <c r="C111" s="10">
        <f t="shared" si="7"/>
        <v>854.42291066863197</v>
      </c>
      <c r="D111" s="6">
        <f t="shared" si="8"/>
        <v>158.71728989109826</v>
      </c>
      <c r="E111" s="12">
        <f t="shared" si="11"/>
        <v>156.41074085588428</v>
      </c>
      <c r="F111" s="13">
        <f t="shared" si="12"/>
        <v>161.09288530836045</v>
      </c>
      <c r="G111" s="6">
        <f t="shared" si="9"/>
        <v>161.09288530836045</v>
      </c>
    </row>
    <row r="112" spans="2:10" x14ac:dyDescent="0.25">
      <c r="B112" s="5">
        <f t="shared" si="10"/>
        <v>94</v>
      </c>
      <c r="C112" s="10">
        <f t="shared" si="7"/>
        <v>879.99999999999511</v>
      </c>
      <c r="D112" s="6">
        <f t="shared" si="8"/>
        <v>163.46848072562267</v>
      </c>
      <c r="E112" s="12">
        <f t="shared" si="11"/>
        <v>161.09288530836045</v>
      </c>
      <c r="F112" s="13">
        <f t="shared" si="12"/>
        <v>165.9151894234908</v>
      </c>
      <c r="G112" s="6">
        <f t="shared" si="9"/>
        <v>165.9151894234908</v>
      </c>
    </row>
    <row r="113" spans="2:7" x14ac:dyDescent="0.25">
      <c r="B113" s="5">
        <f t="shared" si="10"/>
        <v>95</v>
      </c>
      <c r="C113" s="10">
        <f t="shared" si="7"/>
        <v>906.34273768944468</v>
      </c>
      <c r="D113" s="6">
        <f t="shared" si="8"/>
        <v>168.36189812135896</v>
      </c>
      <c r="E113" s="12">
        <f t="shared" si="11"/>
        <v>165.9151894234908</v>
      </c>
      <c r="F113" s="13">
        <f t="shared" si="12"/>
        <v>170.88184887085259</v>
      </c>
      <c r="G113" s="6">
        <f t="shared" si="9"/>
        <v>170.88184887085259</v>
      </c>
    </row>
    <row r="114" spans="2:7" x14ac:dyDescent="0.25">
      <c r="B114" s="5">
        <f t="shared" si="10"/>
        <v>96</v>
      </c>
      <c r="C114" s="10">
        <f t="shared" ref="C114:C116" si="13">$B$6*POWER($B$12,B114)</f>
        <v>933.474043366366</v>
      </c>
      <c r="D114" s="6">
        <f t="shared" si="8"/>
        <v>173.40179962034625</v>
      </c>
      <c r="E114" s="12">
        <f t="shared" si="11"/>
        <v>170.88184887085259</v>
      </c>
      <c r="F114" s="13">
        <f t="shared" si="12"/>
        <v>175.99718491709467</v>
      </c>
      <c r="G114" s="6">
        <f t="shared" si="9"/>
        <v>175.99718491709467</v>
      </c>
    </row>
    <row r="115" spans="2:7" x14ac:dyDescent="0.25">
      <c r="B115" s="5">
        <f t="shared" si="10"/>
        <v>97</v>
      </c>
      <c r="C115" s="10">
        <f t="shared" si="13"/>
        <v>961.41752275762713</v>
      </c>
      <c r="D115" s="6">
        <f t="shared" si="8"/>
        <v>178.59257021384312</v>
      </c>
      <c r="E115" s="12">
        <f t="shared" si="11"/>
        <v>175.99718491709467</v>
      </c>
      <c r="F115" s="13">
        <f t="shared" si="12"/>
        <v>181.26564818567715</v>
      </c>
      <c r="G115" s="6">
        <f t="shared" si="9"/>
        <v>181.26564818567715</v>
      </c>
    </row>
    <row r="116" spans="2:7" x14ac:dyDescent="0.25">
      <c r="B116" s="5">
        <f t="shared" si="10"/>
        <v>98</v>
      </c>
      <c r="C116" s="10">
        <f t="shared" si="13"/>
        <v>990.19748822585973</v>
      </c>
      <c r="D116" s="6">
        <f t="shared" si="8"/>
        <v>183.93872615751118</v>
      </c>
      <c r="E116" s="12">
        <f t="shared" si="11"/>
        <v>181.26564818567715</v>
      </c>
      <c r="F116" s="13">
        <f t="shared" si="12"/>
        <v>186.69182252915823</v>
      </c>
      <c r="G116" s="6">
        <f t="shared" si="9"/>
        <v>186.69182252915823</v>
      </c>
    </row>
    <row r="117" spans="2:7" x14ac:dyDescent="0.25">
      <c r="B117" s="5">
        <f t="shared" si="10"/>
        <v>99</v>
      </c>
      <c r="C117" s="10">
        <f t="shared" ref="C117:C180" si="14">$B$6*POWER($B$12,B117)</f>
        <v>1019.8389799225481</v>
      </c>
      <c r="D117" s="6">
        <f t="shared" ref="D117:D180" si="15">C117/$B$14</f>
        <v>189.44491890080531</v>
      </c>
      <c r="E117" s="12">
        <f t="shared" ref="E117:E180" si="16">F116</f>
        <v>186.69182252915823</v>
      </c>
      <c r="F117" s="13">
        <f t="shared" ref="F117:F180" si="17">((D118-D117)/2)+D117</f>
        <v>192.28042901739792</v>
      </c>
      <c r="G117" s="6">
        <f t="shared" ref="G117:G180" si="18">F117</f>
        <v>192.28042901739792</v>
      </c>
    </row>
    <row r="118" spans="2:7" x14ac:dyDescent="0.25">
      <c r="B118" s="5">
        <f t="shared" si="10"/>
        <v>100</v>
      </c>
      <c r="C118" s="10">
        <f t="shared" si="14"/>
        <v>1050.3677875743385</v>
      </c>
      <c r="D118" s="6">
        <f t="shared" si="15"/>
        <v>195.11593913399051</v>
      </c>
      <c r="E118" s="12">
        <f t="shared" si="16"/>
        <v>192.28042901739792</v>
      </c>
      <c r="F118" s="13">
        <f t="shared" si="17"/>
        <v>198.03633004514811</v>
      </c>
      <c r="G118" s="6">
        <f t="shared" si="18"/>
        <v>198.03633004514811</v>
      </c>
    </row>
    <row r="119" spans="2:7" x14ac:dyDescent="0.25">
      <c r="B119" s="5">
        <f t="shared" si="10"/>
        <v>101</v>
      </c>
      <c r="C119" s="10">
        <f t="shared" si="14"/>
        <v>1081.8104729215188</v>
      </c>
      <c r="D119" s="6">
        <f t="shared" si="15"/>
        <v>200.9567209563057</v>
      </c>
      <c r="E119" s="12">
        <f t="shared" si="16"/>
        <v>198.03633004514811</v>
      </c>
      <c r="F119" s="13">
        <f t="shared" si="17"/>
        <v>203.96453356260338</v>
      </c>
      <c r="G119" s="6">
        <f t="shared" si="18"/>
        <v>203.96453356260338</v>
      </c>
    </row>
    <row r="120" spans="2:7" x14ac:dyDescent="0.25">
      <c r="B120" s="5">
        <f t="shared" si="10"/>
        <v>102</v>
      </c>
      <c r="C120" s="10">
        <f t="shared" si="14"/>
        <v>1114.1943928281903</v>
      </c>
      <c r="D120" s="6">
        <f t="shared" si="15"/>
        <v>206.97234616890103</v>
      </c>
      <c r="E120" s="12">
        <f t="shared" si="16"/>
        <v>203.96453356260338</v>
      </c>
      <c r="F120" s="13">
        <f t="shared" si="17"/>
        <v>210.07019743259269</v>
      </c>
      <c r="G120" s="6">
        <f t="shared" si="18"/>
        <v>210.07019743259269</v>
      </c>
    </row>
    <row r="121" spans="2:7" x14ac:dyDescent="0.25">
      <c r="B121" s="5">
        <f t="shared" si="10"/>
        <v>103</v>
      </c>
      <c r="C121" s="10">
        <f t="shared" si="14"/>
        <v>1147.5477230842455</v>
      </c>
      <c r="D121" s="6">
        <f t="shared" si="15"/>
        <v>213.16804869628433</v>
      </c>
      <c r="E121" s="12">
        <f t="shared" si="16"/>
        <v>210.07019743259269</v>
      </c>
      <c r="F121" s="13">
        <f t="shared" si="17"/>
        <v>216.35863391820368</v>
      </c>
      <c r="G121" s="6">
        <f t="shared" si="18"/>
        <v>216.35863391820368</v>
      </c>
    </row>
    <row r="122" spans="2:7" x14ac:dyDescent="0.25">
      <c r="B122" s="5">
        <f t="shared" si="10"/>
        <v>104</v>
      </c>
      <c r="C122" s="10">
        <f t="shared" si="14"/>
        <v>1181.8994829198516</v>
      </c>
      <c r="D122" s="6">
        <f t="shared" si="15"/>
        <v>219.549219140123</v>
      </c>
      <c r="E122" s="12">
        <f t="shared" si="16"/>
        <v>216.35863391820368</v>
      </c>
      <c r="F122" s="13">
        <f t="shared" si="17"/>
        <v>222.83531430474332</v>
      </c>
      <c r="G122" s="6">
        <f t="shared" si="18"/>
        <v>222.83531430474332</v>
      </c>
    </row>
    <row r="123" spans="2:7" x14ac:dyDescent="0.25">
      <c r="B123" s="5">
        <f t="shared" si="10"/>
        <v>105</v>
      </c>
      <c r="C123" s="10">
        <f t="shared" si="14"/>
        <v>1217.2795602537765</v>
      </c>
      <c r="D123" s="6">
        <f t="shared" si="15"/>
        <v>226.12140946936364</v>
      </c>
      <c r="E123" s="12">
        <f t="shared" si="16"/>
        <v>222.83531430474332</v>
      </c>
      <c r="F123" s="13">
        <f t="shared" si="17"/>
        <v>229.50587366005686</v>
      </c>
      <c r="G123" s="6">
        <f t="shared" si="18"/>
        <v>229.50587366005686</v>
      </c>
    </row>
    <row r="124" spans="2:7" x14ac:dyDescent="0.25">
      <c r="B124" s="5">
        <f t="shared" si="10"/>
        <v>106</v>
      </c>
      <c r="C124" s="10">
        <f t="shared" si="14"/>
        <v>1253.7187376975194</v>
      </c>
      <c r="D124" s="6">
        <f t="shared" si="15"/>
        <v>232.89033785075009</v>
      </c>
      <c r="E124" s="12">
        <f t="shared" si="16"/>
        <v>229.50587366005686</v>
      </c>
      <c r="F124" s="13">
        <f t="shared" si="17"/>
        <v>236.37611573734642</v>
      </c>
      <c r="G124" s="6">
        <f t="shared" si="18"/>
        <v>236.37611573734642</v>
      </c>
    </row>
    <row r="125" spans="2:7" x14ac:dyDescent="0.25">
      <c r="B125" s="5">
        <f t="shared" si="10"/>
        <v>107</v>
      </c>
      <c r="C125" s="10">
        <f t="shared" si="14"/>
        <v>1291.2487193378756</v>
      </c>
      <c r="D125" s="6">
        <f t="shared" si="15"/>
        <v>239.86189362394279</v>
      </c>
      <c r="E125" s="12">
        <f t="shared" si="16"/>
        <v>236.37611573734642</v>
      </c>
      <c r="F125" s="13">
        <f t="shared" si="17"/>
        <v>243.45201802475543</v>
      </c>
      <c r="G125" s="6">
        <f t="shared" si="18"/>
        <v>243.45201802475543</v>
      </c>
    </row>
    <row r="126" spans="2:7" x14ac:dyDescent="0.25">
      <c r="B126" s="5">
        <f t="shared" si="10"/>
        <v>108</v>
      </c>
      <c r="C126" s="10">
        <f t="shared" si="14"/>
        <v>1329.9021583212343</v>
      </c>
      <c r="D126" s="6">
        <f t="shared" si="15"/>
        <v>247.04214242556807</v>
      </c>
      <c r="E126" s="12">
        <f t="shared" si="16"/>
        <v>243.45201802475543</v>
      </c>
      <c r="F126" s="13">
        <f t="shared" si="17"/>
        <v>250.73973694611149</v>
      </c>
      <c r="G126" s="6">
        <f t="shared" si="18"/>
        <v>250.73973694611149</v>
      </c>
    </row>
    <row r="127" spans="2:7" x14ac:dyDescent="0.25">
      <c r="B127" s="5">
        <f t="shared" si="10"/>
        <v>109</v>
      </c>
      <c r="C127" s="10">
        <f t="shared" si="14"/>
        <v>1369.7126852636086</v>
      </c>
      <c r="D127" s="6">
        <f t="shared" si="15"/>
        <v>254.43733146665491</v>
      </c>
      <c r="E127" s="12">
        <f t="shared" si="16"/>
        <v>250.73973694611149</v>
      </c>
      <c r="F127" s="13">
        <f t="shared" si="17"/>
        <v>258.24561321735354</v>
      </c>
      <c r="G127" s="6">
        <f t="shared" si="18"/>
        <v>258.24561321735354</v>
      </c>
    </row>
    <row r="128" spans="2:7" x14ac:dyDescent="0.25">
      <c r="B128" s="5">
        <f t="shared" si="10"/>
        <v>110</v>
      </c>
      <c r="C128" s="10">
        <f t="shared" si="14"/>
        <v>1410.7149375111208</v>
      </c>
      <c r="D128" s="6">
        <f t="shared" si="15"/>
        <v>262.05389496805219</v>
      </c>
      <c r="E128" s="12">
        <f t="shared" si="16"/>
        <v>258.24561321735354</v>
      </c>
      <c r="F128" s="13">
        <f t="shared" si="17"/>
        <v>265.97617736330335</v>
      </c>
      <c r="G128" s="6">
        <f t="shared" si="18"/>
        <v>265.97617736330335</v>
      </c>
    </row>
    <row r="129" spans="2:7" x14ac:dyDescent="0.25">
      <c r="B129" s="5">
        <f t="shared" si="10"/>
        <v>111</v>
      </c>
      <c r="C129" s="10">
        <f t="shared" si="14"/>
        <v>1452.9445892763979</v>
      </c>
      <c r="D129" s="6">
        <f t="shared" si="15"/>
        <v>269.89845975855445</v>
      </c>
      <c r="E129" s="12">
        <f t="shared" si="16"/>
        <v>265.97617736330335</v>
      </c>
      <c r="F129" s="13">
        <f t="shared" si="17"/>
        <v>273.93815539958064</v>
      </c>
      <c r="G129" s="6">
        <f t="shared" si="18"/>
        <v>273.93815539958064</v>
      </c>
    </row>
    <row r="130" spans="2:7" x14ac:dyDescent="0.25">
      <c r="B130" s="5">
        <f t="shared" si="10"/>
        <v>112</v>
      </c>
      <c r="C130" s="10">
        <f t="shared" si="14"/>
        <v>1496.4383826770945</v>
      </c>
      <c r="D130" s="6">
        <f t="shared" si="15"/>
        <v>277.97785104060677</v>
      </c>
      <c r="E130" s="12">
        <f t="shared" si="16"/>
        <v>273.93815539958064</v>
      </c>
      <c r="F130" s="13">
        <f t="shared" si="17"/>
        <v>282.13847468460654</v>
      </c>
      <c r="G130" s="6">
        <f t="shared" si="18"/>
        <v>282.13847468460654</v>
      </c>
    </row>
    <row r="131" spans="2:7" x14ac:dyDescent="0.25">
      <c r="B131" s="5">
        <f t="shared" si="10"/>
        <v>113</v>
      </c>
      <c r="C131" s="10">
        <f t="shared" si="14"/>
        <v>1541.2341597035568</v>
      </c>
      <c r="D131" s="6">
        <f t="shared" si="15"/>
        <v>286.29909832860631</v>
      </c>
      <c r="E131" s="12">
        <f t="shared" si="16"/>
        <v>282.13847468460654</v>
      </c>
      <c r="F131" s="13">
        <f t="shared" si="17"/>
        <v>290.58426994678609</v>
      </c>
      <c r="G131" s="6">
        <f t="shared" si="18"/>
        <v>290.58426994678609</v>
      </c>
    </row>
    <row r="132" spans="2:7" x14ac:dyDescent="0.25">
      <c r="B132" s="5">
        <f t="shared" si="10"/>
        <v>114</v>
      </c>
      <c r="C132" s="10">
        <f t="shared" si="14"/>
        <v>1587.3708951434321</v>
      </c>
      <c r="D132" s="6">
        <f t="shared" si="15"/>
        <v>294.86944156496588</v>
      </c>
      <c r="E132" s="12">
        <f t="shared" si="16"/>
        <v>290.58426994678609</v>
      </c>
      <c r="F132" s="13">
        <f t="shared" si="17"/>
        <v>299.28288949211384</v>
      </c>
      <c r="G132" s="6">
        <f t="shared" si="18"/>
        <v>299.28288949211384</v>
      </c>
    </row>
    <row r="133" spans="2:7" x14ac:dyDescent="0.25">
      <c r="B133" s="5">
        <f t="shared" si="10"/>
        <v>115</v>
      </c>
      <c r="C133" s="10">
        <f t="shared" si="14"/>
        <v>1634.8887304918758</v>
      </c>
      <c r="D133" s="6">
        <f t="shared" si="15"/>
        <v>303.69633741926179</v>
      </c>
      <c r="E133" s="12">
        <f t="shared" si="16"/>
        <v>299.28288949211384</v>
      </c>
      <c r="F133" s="13">
        <f t="shared" si="17"/>
        <v>308.24190159760394</v>
      </c>
      <c r="G133" s="6">
        <f t="shared" si="18"/>
        <v>308.24190159760394</v>
      </c>
    </row>
    <row r="134" spans="2:7" x14ac:dyDescent="0.25">
      <c r="B134" s="5">
        <f t="shared" si="10"/>
        <v>116</v>
      </c>
      <c r="C134" s="10">
        <f t="shared" si="14"/>
        <v>1683.8290088768583</v>
      </c>
      <c r="D134" s="6">
        <f t="shared" si="15"/>
        <v>312.78746577594609</v>
      </c>
      <c r="E134" s="12">
        <f t="shared" si="16"/>
        <v>308.24190159760394</v>
      </c>
      <c r="F134" s="13">
        <f t="shared" si="17"/>
        <v>317.46910109610718</v>
      </c>
      <c r="G134" s="6">
        <f t="shared" si="18"/>
        <v>317.46910109610718</v>
      </c>
    </row>
    <row r="135" spans="2:7" x14ac:dyDescent="0.25">
      <c r="B135" s="5">
        <f t="shared" si="10"/>
        <v>117</v>
      </c>
      <c r="C135" s="10">
        <f t="shared" si="14"/>
        <v>1734.2343110299598</v>
      </c>
      <c r="D135" s="6">
        <f t="shared" si="15"/>
        <v>322.15073641626827</v>
      </c>
      <c r="E135" s="12">
        <f t="shared" si="16"/>
        <v>317.46910109610718</v>
      </c>
      <c r="F135" s="13">
        <f t="shared" si="17"/>
        <v>326.97251615824371</v>
      </c>
      <c r="G135" s="6">
        <f t="shared" si="18"/>
        <v>326.97251615824371</v>
      </c>
    </row>
    <row r="136" spans="2:7" x14ac:dyDescent="0.25">
      <c r="B136" s="5">
        <f t="shared" si="10"/>
        <v>118</v>
      </c>
      <c r="C136" s="10">
        <f t="shared" si="14"/>
        <v>1786.1484923339433</v>
      </c>
      <c r="D136" s="6">
        <f t="shared" si="15"/>
        <v>331.79429590021914</v>
      </c>
      <c r="E136" s="12">
        <f t="shared" si="16"/>
        <v>326.97251615824371</v>
      </c>
      <c r="F136" s="13">
        <f t="shared" si="17"/>
        <v>336.76041527735271</v>
      </c>
      <c r="G136" s="6">
        <f t="shared" si="18"/>
        <v>336.76041527735271</v>
      </c>
    </row>
    <row r="137" spans="2:7" x14ac:dyDescent="0.25">
      <c r="B137" s="5">
        <f t="shared" si="10"/>
        <v>119</v>
      </c>
      <c r="C137" s="10">
        <f t="shared" si="14"/>
        <v>1839.6167209793512</v>
      </c>
      <c r="D137" s="6">
        <f t="shared" si="15"/>
        <v>341.72653465448627</v>
      </c>
      <c r="E137" s="12">
        <f t="shared" si="16"/>
        <v>336.76041527735271</v>
      </c>
      <c r="F137" s="13">
        <f t="shared" si="17"/>
        <v>346.84131446353615</v>
      </c>
      <c r="G137" s="6">
        <f t="shared" si="18"/>
        <v>346.84131446353615</v>
      </c>
    </row>
    <row r="138" spans="2:7" x14ac:dyDescent="0.25">
      <c r="B138" s="5">
        <f t="shared" si="10"/>
        <v>120</v>
      </c>
      <c r="C138" s="10">
        <f t="shared" si="14"/>
        <v>1894.6855172633109</v>
      </c>
      <c r="D138" s="6">
        <f t="shared" si="15"/>
        <v>351.95609427258603</v>
      </c>
      <c r="E138" s="12">
        <f t="shared" si="16"/>
        <v>346.84131446353615</v>
      </c>
      <c r="F138" s="13">
        <f t="shared" si="17"/>
        <v>357.22398465305531</v>
      </c>
      <c r="G138" s="6">
        <f t="shared" si="18"/>
        <v>357.22398465305531</v>
      </c>
    </row>
    <row r="139" spans="2:7" x14ac:dyDescent="0.25">
      <c r="B139" s="5">
        <f t="shared" si="10"/>
        <v>121</v>
      </c>
      <c r="C139" s="10">
        <f t="shared" si="14"/>
        <v>1951.4027940647502</v>
      </c>
      <c r="D139" s="6">
        <f t="shared" si="15"/>
        <v>362.49187503352459</v>
      </c>
      <c r="E139" s="12">
        <f t="shared" si="16"/>
        <v>357.22398465305531</v>
      </c>
      <c r="F139" s="13">
        <f t="shared" si="17"/>
        <v>367.91745933952734</v>
      </c>
      <c r="G139" s="6">
        <f t="shared" si="18"/>
        <v>367.91745933952734</v>
      </c>
    </row>
    <row r="140" spans="2:7" x14ac:dyDescent="0.25">
      <c r="B140" s="5">
        <f t="shared" si="10"/>
        <v>122</v>
      </c>
      <c r="C140" s="10">
        <f t="shared" si="14"/>
        <v>2009.8178985312352</v>
      </c>
      <c r="D140" s="6">
        <f t="shared" si="15"/>
        <v>373.34304364553014</v>
      </c>
      <c r="E140" s="12">
        <f t="shared" si="16"/>
        <v>367.91745933952734</v>
      </c>
      <c r="F140" s="13">
        <f t="shared" si="17"/>
        <v>378.93104243356134</v>
      </c>
      <c r="G140" s="6">
        <f t="shared" si="18"/>
        <v>378.93104243356134</v>
      </c>
    </row>
    <row r="141" spans="2:7" x14ac:dyDescent="0.25">
      <c r="B141" s="5">
        <f t="shared" si="10"/>
        <v>123</v>
      </c>
      <c r="C141" s="10">
        <f t="shared" si="14"/>
        <v>2069.9816550137002</v>
      </c>
      <c r="D141" s="6">
        <f t="shared" si="15"/>
        <v>384.51904122159254</v>
      </c>
      <c r="E141" s="12">
        <f t="shared" si="16"/>
        <v>378.93104243356134</v>
      </c>
      <c r="F141" s="13">
        <f t="shared" si="17"/>
        <v>390.27431635767158</v>
      </c>
      <c r="G141" s="6">
        <f t="shared" si="18"/>
        <v>390.27431635767158</v>
      </c>
    </row>
    <row r="142" spans="2:7" x14ac:dyDescent="0.25">
      <c r="B142" s="5">
        <f t="shared" si="10"/>
        <v>124</v>
      </c>
      <c r="C142" s="10">
        <f t="shared" si="14"/>
        <v>2131.9464092864259</v>
      </c>
      <c r="D142" s="6">
        <f t="shared" si="15"/>
        <v>396.02959149375062</v>
      </c>
      <c r="E142" s="12">
        <f t="shared" si="16"/>
        <v>390.27431635767158</v>
      </c>
      <c r="F142" s="13">
        <f t="shared" si="17"/>
        <v>401.95715038351187</v>
      </c>
      <c r="G142" s="6">
        <f t="shared" si="18"/>
        <v>401.95715038351187</v>
      </c>
    </row>
    <row r="143" spans="2:7" x14ac:dyDescent="0.25">
      <c r="B143" s="5">
        <f t="shared" si="10"/>
        <v>125</v>
      </c>
      <c r="C143" s="10">
        <f t="shared" si="14"/>
        <v>2195.7660740907404</v>
      </c>
      <c r="D143" s="6">
        <f t="shared" si="15"/>
        <v>407.88470927327313</v>
      </c>
      <c r="E143" s="12">
        <f t="shared" si="16"/>
        <v>401.95715038351187</v>
      </c>
      <c r="F143" s="13">
        <f t="shared" si="17"/>
        <v>413.98970921868403</v>
      </c>
      <c r="G143" s="6">
        <f t="shared" si="18"/>
        <v>413.98970921868403</v>
      </c>
    </row>
    <row r="144" spans="2:7" x14ac:dyDescent="0.25">
      <c r="B144" s="5">
        <f t="shared" si="10"/>
        <v>126</v>
      </c>
      <c r="C144" s="10">
        <f t="shared" si="14"/>
        <v>2261.4961760420638</v>
      </c>
      <c r="D144" s="6">
        <f t="shared" si="15"/>
        <v>420.09470916409492</v>
      </c>
      <c r="E144" s="12">
        <f t="shared" si="16"/>
        <v>413.98970921868403</v>
      </c>
      <c r="F144" s="13">
        <f t="shared" si="17"/>
        <v>426.38246185059234</v>
      </c>
      <c r="G144" s="6">
        <f t="shared" si="18"/>
        <v>426.38246185059234</v>
      </c>
    </row>
    <row r="145" spans="2:7" x14ac:dyDescent="0.25">
      <c r="B145" s="5">
        <f t="shared" si="10"/>
        <v>127</v>
      </c>
      <c r="C145" s="10">
        <f t="shared" si="14"/>
        <v>2329.1939039411204</v>
      </c>
      <c r="D145" s="6">
        <f t="shared" si="15"/>
        <v>432.67021453708975</v>
      </c>
      <c r="E145" s="12">
        <f t="shared" si="16"/>
        <v>426.38246185059234</v>
      </c>
      <c r="F145" s="13">
        <f t="shared" si="17"/>
        <v>439.14619065503769</v>
      </c>
      <c r="G145" s="6">
        <f t="shared" si="18"/>
        <v>439.14619065503769</v>
      </c>
    </row>
    <row r="146" spans="2:7" x14ac:dyDescent="0.25">
      <c r="B146" s="5">
        <f t="shared" si="10"/>
        <v>128</v>
      </c>
      <c r="C146" s="10">
        <f t="shared" si="14"/>
        <v>2398.9181585313313</v>
      </c>
      <c r="D146" s="6">
        <f t="shared" si="15"/>
        <v>445.62216677298562</v>
      </c>
      <c r="E146" s="12">
        <f t="shared" si="16"/>
        <v>439.14619065503769</v>
      </c>
      <c r="F146" s="13">
        <f t="shared" si="17"/>
        <v>452.29200077747703</v>
      </c>
      <c r="G146" s="6">
        <f t="shared" si="18"/>
        <v>452.29200077747703</v>
      </c>
    </row>
    <row r="147" spans="2:7" x14ac:dyDescent="0.25">
      <c r="B147" s="5">
        <f t="shared" si="10"/>
        <v>129</v>
      </c>
      <c r="C147" s="10">
        <f t="shared" si="14"/>
        <v>2470.7296037457045</v>
      </c>
      <c r="D147" s="6">
        <f t="shared" si="15"/>
        <v>458.96183478196849</v>
      </c>
      <c r="E147" s="12">
        <f t="shared" si="16"/>
        <v>452.29200077747703</v>
      </c>
      <c r="F147" s="13">
        <f t="shared" si="17"/>
        <v>465.83132979511049</v>
      </c>
      <c r="G147" s="6">
        <f t="shared" si="18"/>
        <v>465.83132979511049</v>
      </c>
    </row>
    <row r="148" spans="2:7" x14ac:dyDescent="0.25">
      <c r="B148" s="5">
        <f t="shared" ref="B148:B211" si="19">B147+1</f>
        <v>130</v>
      </c>
      <c r="C148" s="10">
        <f t="shared" si="14"/>
        <v>2544.6907194877854</v>
      </c>
      <c r="D148" s="6">
        <f t="shared" si="15"/>
        <v>472.70082480825255</v>
      </c>
      <c r="E148" s="12">
        <f t="shared" si="16"/>
        <v>465.83132979511049</v>
      </c>
      <c r="F148" s="13">
        <f t="shared" si="17"/>
        <v>479.77595766820156</v>
      </c>
      <c r="G148" s="6">
        <f t="shared" si="18"/>
        <v>479.77595766820156</v>
      </c>
    </row>
    <row r="149" spans="2:7" x14ac:dyDescent="0.25">
      <c r="B149" s="5">
        <f t="shared" si="19"/>
        <v>131</v>
      </c>
      <c r="C149" s="10">
        <f t="shared" si="14"/>
        <v>2620.8658559926075</v>
      </c>
      <c r="D149" s="6">
        <f t="shared" si="15"/>
        <v>486.85109052815056</v>
      </c>
      <c r="E149" s="12">
        <f t="shared" si="16"/>
        <v>479.77595766820156</v>
      </c>
      <c r="F149" s="13">
        <f t="shared" si="17"/>
        <v>494.13801698929012</v>
      </c>
      <c r="G149" s="6">
        <f t="shared" si="18"/>
        <v>494.13801698929012</v>
      </c>
    </row>
    <row r="150" spans="2:7" x14ac:dyDescent="0.25">
      <c r="B150" s="5">
        <f t="shared" si="19"/>
        <v>132</v>
      </c>
      <c r="C150" s="10">
        <f t="shared" si="14"/>
        <v>2699.321289814935</v>
      </c>
      <c r="D150" s="6">
        <f t="shared" si="15"/>
        <v>501.42494345042962</v>
      </c>
      <c r="E150" s="12">
        <f t="shared" si="16"/>
        <v>494.13801698929012</v>
      </c>
      <c r="F150" s="13">
        <f t="shared" si="17"/>
        <v>508.93000353921474</v>
      </c>
      <c r="G150" s="6">
        <f t="shared" si="18"/>
        <v>508.93000353921474</v>
      </c>
    </row>
    <row r="151" spans="2:7" x14ac:dyDescent="0.25">
      <c r="B151" s="5">
        <f t="shared" si="19"/>
        <v>133</v>
      </c>
      <c r="C151" s="10">
        <f t="shared" si="14"/>
        <v>2780.1252814935051</v>
      </c>
      <c r="D151" s="6">
        <f t="shared" si="15"/>
        <v>516.43506362799985</v>
      </c>
      <c r="E151" s="12">
        <f t="shared" si="16"/>
        <v>508.93000353921474</v>
      </c>
      <c r="F151" s="13">
        <f t="shared" si="17"/>
        <v>524.16478715912854</v>
      </c>
      <c r="G151" s="6">
        <f t="shared" si="18"/>
        <v>524.16478715912854</v>
      </c>
    </row>
    <row r="152" spans="2:7" x14ac:dyDescent="0.25">
      <c r="B152" s="5">
        <f t="shared" si="19"/>
        <v>134</v>
      </c>
      <c r="C152" s="10">
        <f t="shared" si="14"/>
        <v>2863.3481349414487</v>
      </c>
      <c r="D152" s="6">
        <f t="shared" si="15"/>
        <v>531.89451069025733</v>
      </c>
      <c r="E152" s="12">
        <f t="shared" si="16"/>
        <v>524.16478715912854</v>
      </c>
      <c r="F152" s="13">
        <f t="shared" si="17"/>
        <v>539.85562294796841</v>
      </c>
      <c r="G152" s="6">
        <f t="shared" si="18"/>
        <v>539.85562294796841</v>
      </c>
    </row>
    <row r="153" spans="2:7" x14ac:dyDescent="0.25">
      <c r="B153" s="5">
        <f t="shared" si="19"/>
        <v>135</v>
      </c>
      <c r="C153" s="10">
        <f t="shared" si="14"/>
        <v>2949.0622586145596</v>
      </c>
      <c r="D153" s="6">
        <f t="shared" si="15"/>
        <v>547.81673520567961</v>
      </c>
      <c r="E153" s="12">
        <f t="shared" si="16"/>
        <v>539.85562294796841</v>
      </c>
      <c r="F153" s="13">
        <f t="shared" si="17"/>
        <v>556.01616279511939</v>
      </c>
      <c r="G153" s="6">
        <f t="shared" si="18"/>
        <v>556.01616279511939</v>
      </c>
    </row>
    <row r="154" spans="2:7" x14ac:dyDescent="0.25">
      <c r="B154" s="5">
        <f t="shared" si="19"/>
        <v>136</v>
      </c>
      <c r="C154" s="10">
        <f t="shared" si="14"/>
        <v>3037.3422285106271</v>
      </c>
      <c r="D154" s="6">
        <f t="shared" si="15"/>
        <v>564.21559038455916</v>
      </c>
      <c r="E154" s="12">
        <f t="shared" si="16"/>
        <v>556.01616279511939</v>
      </c>
      <c r="F154" s="13">
        <f t="shared" si="17"/>
        <v>572.66046725830824</v>
      </c>
      <c r="G154" s="6">
        <f t="shared" si="18"/>
        <v>572.66046725830824</v>
      </c>
    </row>
    <row r="155" spans="2:7" x14ac:dyDescent="0.25">
      <c r="B155" s="5">
        <f t="shared" si="19"/>
        <v>137</v>
      </c>
      <c r="C155" s="10">
        <f t="shared" si="14"/>
        <v>3128.2648530546539</v>
      </c>
      <c r="D155" s="6">
        <f t="shared" si="15"/>
        <v>581.10534413205721</v>
      </c>
      <c r="E155" s="12">
        <f t="shared" si="16"/>
        <v>572.66046725830824</v>
      </c>
      <c r="F155" s="13">
        <f t="shared" si="17"/>
        <v>589.8030177970619</v>
      </c>
      <c r="G155" s="6">
        <f t="shared" si="18"/>
        <v>589.8030177970619</v>
      </c>
    </row>
    <row r="156" spans="2:7" x14ac:dyDescent="0.25">
      <c r="B156" s="5">
        <f t="shared" si="19"/>
        <v>138</v>
      </c>
      <c r="C156" s="10">
        <f t="shared" si="14"/>
        <v>3221.9092399264082</v>
      </c>
      <c r="D156" s="6">
        <f t="shared" si="15"/>
        <v>598.50069146206658</v>
      </c>
      <c r="E156" s="12">
        <f t="shared" si="16"/>
        <v>589.8030177970619</v>
      </c>
      <c r="F156" s="13">
        <f t="shared" si="17"/>
        <v>607.458729372373</v>
      </c>
      <c r="G156" s="6">
        <f t="shared" si="18"/>
        <v>607.458729372373</v>
      </c>
    </row>
    <row r="157" spans="2:7" x14ac:dyDescent="0.25">
      <c r="B157" s="5">
        <f t="shared" si="19"/>
        <v>139</v>
      </c>
      <c r="C157" s="10">
        <f t="shared" si="14"/>
        <v>3318.3568648884479</v>
      </c>
      <c r="D157" s="6">
        <f t="shared" si="15"/>
        <v>616.41676728267953</v>
      </c>
      <c r="E157" s="12">
        <f t="shared" si="16"/>
        <v>607.458729372373</v>
      </c>
      <c r="F157" s="13">
        <f t="shared" si="17"/>
        <v>625.64296342353532</v>
      </c>
      <c r="G157" s="6">
        <f t="shared" si="18"/>
        <v>625.64296342353532</v>
      </c>
    </row>
    <row r="158" spans="2:7" x14ac:dyDescent="0.25">
      <c r="B158" s="5">
        <f t="shared" si="19"/>
        <v>140</v>
      </c>
      <c r="C158" s="10">
        <f t="shared" si="14"/>
        <v>3417.6916426745174</v>
      </c>
      <c r="D158" s="6">
        <f t="shared" si="15"/>
        <v>634.86915956439111</v>
      </c>
      <c r="E158" s="12">
        <f t="shared" si="16"/>
        <v>625.64296342353532</v>
      </c>
      <c r="F158" s="13">
        <f t="shared" si="17"/>
        <v>644.37154123343998</v>
      </c>
      <c r="G158" s="6">
        <f t="shared" si="18"/>
        <v>644.37154123343998</v>
      </c>
    </row>
    <row r="159" spans="2:7" x14ac:dyDescent="0.25">
      <c r="B159" s="5">
        <f t="shared" si="19"/>
        <v>141</v>
      </c>
      <c r="C159" s="10">
        <f t="shared" si="14"/>
        <v>3519.9999999999709</v>
      </c>
      <c r="D159" s="6">
        <f t="shared" si="15"/>
        <v>653.87392290248897</v>
      </c>
      <c r="E159" s="12">
        <f t="shared" si="16"/>
        <v>644.37154123343998</v>
      </c>
      <c r="F159" s="13">
        <f t="shared" si="17"/>
        <v>663.6607576939615</v>
      </c>
      <c r="G159" s="6">
        <f t="shared" si="18"/>
        <v>663.6607576939615</v>
      </c>
    </row>
    <row r="160" spans="2:7" x14ac:dyDescent="0.25">
      <c r="B160" s="5">
        <f t="shared" si="19"/>
        <v>142</v>
      </c>
      <c r="C160" s="10">
        <f t="shared" si="14"/>
        <v>3625.3709507577687</v>
      </c>
      <c r="D160" s="6">
        <f t="shared" si="15"/>
        <v>673.44759248543403</v>
      </c>
      <c r="E160" s="12">
        <f t="shared" si="16"/>
        <v>663.6607576939615</v>
      </c>
      <c r="F160" s="13">
        <f t="shared" si="17"/>
        <v>683.52739548340855</v>
      </c>
      <c r="G160" s="6">
        <f t="shared" si="18"/>
        <v>683.52739548340855</v>
      </c>
    </row>
    <row r="161" spans="2:7" x14ac:dyDescent="0.25">
      <c r="B161" s="5">
        <f t="shared" si="19"/>
        <v>143</v>
      </c>
      <c r="C161" s="10">
        <f t="shared" si="14"/>
        <v>3733.8961734654526</v>
      </c>
      <c r="D161" s="6">
        <f t="shared" si="15"/>
        <v>693.60719848138297</v>
      </c>
      <c r="E161" s="12">
        <f t="shared" si="16"/>
        <v>683.52739548340855</v>
      </c>
      <c r="F161" s="13">
        <f t="shared" si="17"/>
        <v>703.98873966837687</v>
      </c>
      <c r="G161" s="6">
        <f t="shared" si="18"/>
        <v>703.98873966837687</v>
      </c>
    </row>
    <row r="162" spans="2:7" x14ac:dyDescent="0.25">
      <c r="B162" s="5">
        <f t="shared" si="19"/>
        <v>144</v>
      </c>
      <c r="C162" s="10">
        <f t="shared" si="14"/>
        <v>3845.6700910304985</v>
      </c>
      <c r="D162" s="6">
        <f t="shared" si="15"/>
        <v>714.37028085537065</v>
      </c>
      <c r="E162" s="12">
        <f t="shared" si="16"/>
        <v>703.98873966837687</v>
      </c>
      <c r="F162" s="13">
        <f t="shared" si="17"/>
        <v>725.06259274270667</v>
      </c>
      <c r="G162" s="6">
        <f t="shared" si="18"/>
        <v>725.06259274270667</v>
      </c>
    </row>
    <row r="163" spans="2:7" x14ac:dyDescent="0.25">
      <c r="B163" s="5">
        <f t="shared" si="19"/>
        <v>145</v>
      </c>
      <c r="C163" s="10">
        <f t="shared" si="14"/>
        <v>3960.789952903428</v>
      </c>
      <c r="D163" s="6">
        <f t="shared" si="15"/>
        <v>735.75490463004269</v>
      </c>
      <c r="E163" s="12">
        <f t="shared" si="16"/>
        <v>725.06259274270667</v>
      </c>
      <c r="F163" s="13">
        <f t="shared" si="17"/>
        <v>746.76729011663087</v>
      </c>
      <c r="G163" s="6">
        <f t="shared" si="18"/>
        <v>746.76729011663087</v>
      </c>
    </row>
    <row r="164" spans="2:7" x14ac:dyDescent="0.25">
      <c r="B164" s="5">
        <f t="shared" si="19"/>
        <v>146</v>
      </c>
      <c r="C164" s="10">
        <f t="shared" si="14"/>
        <v>4079.3559196901815</v>
      </c>
      <c r="D164" s="6">
        <f t="shared" si="15"/>
        <v>757.77967560321918</v>
      </c>
      <c r="E164" s="12">
        <f t="shared" si="16"/>
        <v>746.76729011663087</v>
      </c>
      <c r="F164" s="13">
        <f t="shared" si="17"/>
        <v>769.12171606958952</v>
      </c>
      <c r="G164" s="6">
        <f t="shared" si="18"/>
        <v>769.12171606958952</v>
      </c>
    </row>
    <row r="165" spans="2:7" x14ac:dyDescent="0.25">
      <c r="B165" s="5">
        <f t="shared" si="19"/>
        <v>147</v>
      </c>
      <c r="C165" s="10">
        <f t="shared" si="14"/>
        <v>4201.4711502973423</v>
      </c>
      <c r="D165" s="6">
        <f t="shared" si="15"/>
        <v>780.46375653595987</v>
      </c>
      <c r="E165" s="12">
        <f t="shared" si="16"/>
        <v>769.12171606958952</v>
      </c>
      <c r="F165" s="13">
        <f t="shared" si="17"/>
        <v>792.14532018059026</v>
      </c>
      <c r="G165" s="6">
        <f t="shared" si="18"/>
        <v>792.14532018059026</v>
      </c>
    </row>
    <row r="166" spans="2:7" x14ac:dyDescent="0.25">
      <c r="B166" s="5">
        <f t="shared" si="19"/>
        <v>148</v>
      </c>
      <c r="C166" s="10">
        <f t="shared" si="14"/>
        <v>4327.2418916860624</v>
      </c>
      <c r="D166" s="6">
        <f t="shared" si="15"/>
        <v>803.82688382522053</v>
      </c>
      <c r="E166" s="12">
        <f t="shared" si="16"/>
        <v>792.14532018059026</v>
      </c>
      <c r="F166" s="13">
        <f t="shared" si="17"/>
        <v>815.85813425041113</v>
      </c>
      <c r="G166" s="6">
        <f t="shared" si="18"/>
        <v>815.85813425041113</v>
      </c>
    </row>
    <row r="167" spans="2:7" x14ac:dyDescent="0.25">
      <c r="B167" s="5">
        <f t="shared" si="19"/>
        <v>149</v>
      </c>
      <c r="C167" s="10">
        <f t="shared" si="14"/>
        <v>4456.7775713127485</v>
      </c>
      <c r="D167" s="6">
        <f t="shared" si="15"/>
        <v>827.88938467560172</v>
      </c>
      <c r="E167" s="12">
        <f t="shared" si="16"/>
        <v>815.85813425041113</v>
      </c>
      <c r="F167" s="13">
        <f t="shared" si="17"/>
        <v>840.28078973036827</v>
      </c>
      <c r="G167" s="6">
        <f t="shared" si="18"/>
        <v>840.28078973036827</v>
      </c>
    </row>
    <row r="168" spans="2:7" x14ac:dyDescent="0.25">
      <c r="B168" s="5">
        <f t="shared" si="19"/>
        <v>150</v>
      </c>
      <c r="C168" s="10">
        <f t="shared" si="14"/>
        <v>4590.1908923369683</v>
      </c>
      <c r="D168" s="6">
        <f t="shared" si="15"/>
        <v>852.67219478513482</v>
      </c>
      <c r="E168" s="12">
        <f t="shared" si="16"/>
        <v>840.28078973036827</v>
      </c>
      <c r="F168" s="13">
        <f t="shared" si="17"/>
        <v>865.43453567281222</v>
      </c>
      <c r="G168" s="6">
        <f t="shared" si="18"/>
        <v>865.43453567281222</v>
      </c>
    </row>
    <row r="169" spans="2:7" x14ac:dyDescent="0.25">
      <c r="B169" s="5">
        <f t="shared" si="19"/>
        <v>151</v>
      </c>
      <c r="C169" s="10">
        <f t="shared" si="14"/>
        <v>4727.5979316793937</v>
      </c>
      <c r="D169" s="6">
        <f t="shared" si="15"/>
        <v>878.19687656048961</v>
      </c>
      <c r="E169" s="12">
        <f t="shared" si="16"/>
        <v>865.43453567281222</v>
      </c>
      <c r="F169" s="13">
        <f t="shared" si="17"/>
        <v>891.34125721897078</v>
      </c>
      <c r="G169" s="6">
        <f t="shared" si="18"/>
        <v>891.34125721897078</v>
      </c>
    </row>
    <row r="170" spans="2:7" x14ac:dyDescent="0.25">
      <c r="B170" s="5">
        <f t="shared" si="19"/>
        <v>152</v>
      </c>
      <c r="C170" s="10">
        <f t="shared" si="14"/>
        <v>4869.1182410150914</v>
      </c>
      <c r="D170" s="6">
        <f t="shared" si="15"/>
        <v>904.48563787745195</v>
      </c>
      <c r="E170" s="12">
        <f t="shared" si="16"/>
        <v>891.34125721897078</v>
      </c>
      <c r="F170" s="13">
        <f t="shared" si="17"/>
        <v>918.02349464022473</v>
      </c>
      <c r="G170" s="6">
        <f t="shared" si="18"/>
        <v>918.02349464022473</v>
      </c>
    </row>
    <row r="171" spans="2:7" x14ac:dyDescent="0.25">
      <c r="B171" s="5">
        <f t="shared" si="19"/>
        <v>153</v>
      </c>
      <c r="C171" s="10">
        <f t="shared" si="14"/>
        <v>5014.8749507900629</v>
      </c>
      <c r="D171" s="6">
        <f t="shared" si="15"/>
        <v>931.56135140299762</v>
      </c>
      <c r="E171" s="12">
        <f t="shared" si="16"/>
        <v>918.02349464022473</v>
      </c>
      <c r="F171" s="13">
        <f t="shared" si="17"/>
        <v>945.5044629493832</v>
      </c>
      <c r="G171" s="6">
        <f t="shared" si="18"/>
        <v>945.5044629493832</v>
      </c>
    </row>
    <row r="172" spans="2:7" x14ac:dyDescent="0.25">
      <c r="B172" s="5">
        <f t="shared" si="19"/>
        <v>154</v>
      </c>
      <c r="C172" s="10">
        <f t="shared" si="14"/>
        <v>5164.9948773514889</v>
      </c>
      <c r="D172" s="6">
        <f t="shared" si="15"/>
        <v>959.44757449576866</v>
      </c>
      <c r="E172" s="12">
        <f t="shared" si="16"/>
        <v>945.5044629493832</v>
      </c>
      <c r="F172" s="13">
        <f t="shared" si="17"/>
        <v>973.808072099019</v>
      </c>
      <c r="G172" s="6">
        <f t="shared" si="18"/>
        <v>973.808072099019</v>
      </c>
    </row>
    <row r="173" spans="2:7" x14ac:dyDescent="0.25">
      <c r="B173" s="5">
        <f t="shared" si="19"/>
        <v>155</v>
      </c>
      <c r="C173" s="10">
        <f t="shared" si="14"/>
        <v>5319.6086332849218</v>
      </c>
      <c r="D173" s="6">
        <f t="shared" si="15"/>
        <v>988.16856970226934</v>
      </c>
      <c r="E173" s="12">
        <f t="shared" si="16"/>
        <v>973.808072099019</v>
      </c>
      <c r="F173" s="13">
        <f t="shared" si="17"/>
        <v>1002.9589477844431</v>
      </c>
      <c r="G173" s="6">
        <f t="shared" si="18"/>
        <v>1002.9589477844431</v>
      </c>
    </row>
    <row r="174" spans="2:7" x14ac:dyDescent="0.25">
      <c r="B174" s="5">
        <f t="shared" si="19"/>
        <v>156</v>
      </c>
      <c r="C174" s="10">
        <f t="shared" si="14"/>
        <v>5478.8507410544189</v>
      </c>
      <c r="D174" s="6">
        <f t="shared" si="15"/>
        <v>1017.7493258666168</v>
      </c>
      <c r="E174" s="12">
        <f t="shared" si="16"/>
        <v>1002.9589477844431</v>
      </c>
      <c r="F174" s="13">
        <f t="shared" si="17"/>
        <v>1032.9824528694114</v>
      </c>
      <c r="G174" s="6">
        <f t="shared" si="18"/>
        <v>1032.9824528694114</v>
      </c>
    </row>
    <row r="175" spans="2:7" x14ac:dyDescent="0.25">
      <c r="B175" s="5">
        <f t="shared" si="19"/>
        <v>157</v>
      </c>
      <c r="C175" s="10">
        <f t="shared" si="14"/>
        <v>5642.8597500444685</v>
      </c>
      <c r="D175" s="6">
        <f t="shared" si="15"/>
        <v>1048.215579872206</v>
      </c>
      <c r="E175" s="12">
        <f t="shared" si="16"/>
        <v>1032.9824528694114</v>
      </c>
      <c r="F175" s="13">
        <f t="shared" si="17"/>
        <v>1063.9047094532102</v>
      </c>
      <c r="G175" s="6">
        <f t="shared" si="18"/>
        <v>1063.9047094532102</v>
      </c>
    </row>
    <row r="176" spans="2:7" x14ac:dyDescent="0.25">
      <c r="B176" s="5">
        <f t="shared" si="19"/>
        <v>158</v>
      </c>
      <c r="C176" s="10">
        <f t="shared" si="14"/>
        <v>5811.7783571055743</v>
      </c>
      <c r="D176" s="6">
        <f t="shared" si="15"/>
        <v>1079.5938390342146</v>
      </c>
      <c r="E176" s="12">
        <f t="shared" si="16"/>
        <v>1063.9047094532102</v>
      </c>
      <c r="F176" s="13">
        <f t="shared" si="17"/>
        <v>1095.7526215983194</v>
      </c>
      <c r="G176" s="6">
        <f t="shared" si="18"/>
        <v>1095.7526215983194</v>
      </c>
    </row>
    <row r="177" spans="2:7" x14ac:dyDescent="0.25">
      <c r="B177" s="5">
        <f t="shared" si="19"/>
        <v>159</v>
      </c>
      <c r="C177" s="10">
        <f t="shared" si="14"/>
        <v>5985.7535307083626</v>
      </c>
      <c r="D177" s="6">
        <f t="shared" si="15"/>
        <v>1111.9114041624241</v>
      </c>
      <c r="E177" s="12">
        <f t="shared" si="16"/>
        <v>1095.7526215983194</v>
      </c>
      <c r="F177" s="13">
        <f t="shared" si="17"/>
        <v>1128.553898738423</v>
      </c>
      <c r="G177" s="6">
        <f t="shared" si="18"/>
        <v>1128.553898738423</v>
      </c>
    </row>
    <row r="178" spans="2:7" x14ac:dyDescent="0.25">
      <c r="B178" s="5">
        <f t="shared" si="19"/>
        <v>160</v>
      </c>
      <c r="C178" s="10">
        <f t="shared" si="14"/>
        <v>6164.9366388142107</v>
      </c>
      <c r="D178" s="6">
        <f t="shared" si="15"/>
        <v>1145.196393314422</v>
      </c>
      <c r="E178" s="12">
        <f t="shared" si="16"/>
        <v>1128.553898738423</v>
      </c>
      <c r="F178" s="13">
        <f t="shared" si="17"/>
        <v>1162.3370797871412</v>
      </c>
      <c r="G178" s="6">
        <f t="shared" si="18"/>
        <v>1162.3370797871412</v>
      </c>
    </row>
    <row r="179" spans="2:7" x14ac:dyDescent="0.25">
      <c r="B179" s="5">
        <f t="shared" si="19"/>
        <v>161</v>
      </c>
      <c r="C179" s="10">
        <f t="shared" si="14"/>
        <v>6349.4835805737102</v>
      </c>
      <c r="D179" s="6">
        <f t="shared" si="15"/>
        <v>1179.4777662598601</v>
      </c>
      <c r="E179" s="12">
        <f t="shared" si="16"/>
        <v>1162.3370797871412</v>
      </c>
      <c r="F179" s="13">
        <f t="shared" si="17"/>
        <v>1197.1315579684519</v>
      </c>
      <c r="G179" s="6">
        <f t="shared" si="18"/>
        <v>1197.1315579684519</v>
      </c>
    </row>
    <row r="180" spans="2:7" x14ac:dyDescent="0.25">
      <c r="B180" s="5">
        <f t="shared" si="19"/>
        <v>162</v>
      </c>
      <c r="C180" s="10">
        <f t="shared" si="14"/>
        <v>6539.554921967484</v>
      </c>
      <c r="D180" s="6">
        <f t="shared" si="15"/>
        <v>1214.7853496770438</v>
      </c>
      <c r="E180" s="12">
        <f t="shared" si="16"/>
        <v>1197.1315579684519</v>
      </c>
      <c r="F180" s="13">
        <f t="shared" si="17"/>
        <v>1232.9676063904124</v>
      </c>
      <c r="G180" s="6">
        <f t="shared" si="18"/>
        <v>1232.9676063904124</v>
      </c>
    </row>
    <row r="181" spans="2:7" x14ac:dyDescent="0.25">
      <c r="B181" s="5">
        <f t="shared" si="19"/>
        <v>163</v>
      </c>
      <c r="C181" s="10">
        <f t="shared" ref="C181:C234" si="20">$B$6*POWER($B$12,B181)</f>
        <v>6735.3160355074151</v>
      </c>
      <c r="D181" s="6">
        <f t="shared" ref="D181:D234" si="21">C181/$B$14</f>
        <v>1251.1498631037809</v>
      </c>
      <c r="E181" s="12">
        <f t="shared" ref="E181:E234" si="22">F180</f>
        <v>1232.9676063904124</v>
      </c>
      <c r="F181" s="13">
        <f t="shared" ref="F181:F234" si="23">((D182-D181)/2)+D181</f>
        <v>1269.8764043844251</v>
      </c>
      <c r="G181" s="6">
        <f t="shared" ref="G181:G234" si="24">F181</f>
        <v>1269.8764043844251</v>
      </c>
    </row>
    <row r="182" spans="2:7" x14ac:dyDescent="0.25">
      <c r="B182" s="5">
        <f t="shared" si="19"/>
        <v>164</v>
      </c>
      <c r="C182" s="10">
        <f t="shared" si="20"/>
        <v>6936.9372441198184</v>
      </c>
      <c r="D182" s="6">
        <f t="shared" si="21"/>
        <v>1288.6029456650692</v>
      </c>
      <c r="E182" s="12">
        <f t="shared" si="22"/>
        <v>1269.8764043844251</v>
      </c>
      <c r="F182" s="13">
        <f t="shared" si="23"/>
        <v>1307.890064632971</v>
      </c>
      <c r="G182" s="6">
        <f t="shared" si="24"/>
        <v>1307.890064632971</v>
      </c>
    </row>
    <row r="183" spans="2:7" x14ac:dyDescent="0.25">
      <c r="B183" s="5">
        <f t="shared" si="19"/>
        <v>165</v>
      </c>
      <c r="C183" s="10">
        <f t="shared" si="20"/>
        <v>7144.5939693357532</v>
      </c>
      <c r="D183" s="6">
        <f t="shared" si="21"/>
        <v>1327.1771836008727</v>
      </c>
      <c r="E183" s="12">
        <f t="shared" si="22"/>
        <v>1307.890064632971</v>
      </c>
      <c r="F183" s="13">
        <f t="shared" si="23"/>
        <v>1347.041661109407</v>
      </c>
      <c r="G183" s="6">
        <f t="shared" si="24"/>
        <v>1347.041661109407</v>
      </c>
    </row>
    <row r="184" spans="2:7" x14ac:dyDescent="0.25">
      <c r="B184" s="5">
        <f t="shared" si="19"/>
        <v>166</v>
      </c>
      <c r="C184" s="10">
        <f t="shared" si="20"/>
        <v>7358.4668839173837</v>
      </c>
      <c r="D184" s="6">
        <f t="shared" si="21"/>
        <v>1366.9061386179412</v>
      </c>
      <c r="E184" s="12">
        <f t="shared" si="22"/>
        <v>1347.041661109407</v>
      </c>
      <c r="F184" s="13">
        <f t="shared" si="23"/>
        <v>1387.3652578541405</v>
      </c>
      <c r="G184" s="6">
        <f t="shared" si="24"/>
        <v>1387.3652578541405</v>
      </c>
    </row>
    <row r="185" spans="2:7" x14ac:dyDescent="0.25">
      <c r="B185" s="5">
        <f t="shared" si="19"/>
        <v>167</v>
      </c>
      <c r="C185" s="10">
        <f t="shared" si="20"/>
        <v>7578.7420690532217</v>
      </c>
      <c r="D185" s="6">
        <f t="shared" si="21"/>
        <v>1407.82437709034</v>
      </c>
      <c r="E185" s="12">
        <f t="shared" si="22"/>
        <v>1387.3652578541405</v>
      </c>
      <c r="F185" s="13">
        <f t="shared" si="23"/>
        <v>1428.8959386122172</v>
      </c>
      <c r="G185" s="6">
        <f t="shared" si="24"/>
        <v>1428.8959386122172</v>
      </c>
    </row>
    <row r="186" spans="2:7" x14ac:dyDescent="0.25">
      <c r="B186" s="5">
        <f t="shared" si="19"/>
        <v>168</v>
      </c>
      <c r="C186" s="10">
        <f t="shared" si="20"/>
        <v>7805.611176258979</v>
      </c>
      <c r="D186" s="6">
        <f t="shared" si="21"/>
        <v>1449.9675001340943</v>
      </c>
      <c r="E186" s="12">
        <f t="shared" si="22"/>
        <v>1428.8959386122172</v>
      </c>
      <c r="F186" s="13">
        <f t="shared" si="23"/>
        <v>1471.6698373581053</v>
      </c>
      <c r="G186" s="6">
        <f t="shared" si="24"/>
        <v>1471.6698373581053</v>
      </c>
    </row>
    <row r="187" spans="2:7" x14ac:dyDescent="0.25">
      <c r="B187" s="5">
        <f t="shared" si="19"/>
        <v>169</v>
      </c>
      <c r="C187" s="10">
        <f t="shared" si="20"/>
        <v>8039.2715941249171</v>
      </c>
      <c r="D187" s="6">
        <f t="shared" si="21"/>
        <v>1493.372174582116</v>
      </c>
      <c r="E187" s="12">
        <f t="shared" si="22"/>
        <v>1471.6698373581053</v>
      </c>
      <c r="F187" s="13">
        <f t="shared" si="23"/>
        <v>1515.7241697342411</v>
      </c>
      <c r="G187" s="6">
        <f t="shared" si="24"/>
        <v>1515.7241697342411</v>
      </c>
    </row>
    <row r="188" spans="2:7" x14ac:dyDescent="0.25">
      <c r="B188" s="5">
        <f t="shared" si="19"/>
        <v>170</v>
      </c>
      <c r="C188" s="10">
        <f t="shared" si="20"/>
        <v>8279.9266200547772</v>
      </c>
      <c r="D188" s="6">
        <f t="shared" si="21"/>
        <v>1538.0761648863659</v>
      </c>
      <c r="E188" s="12">
        <f t="shared" si="22"/>
        <v>1515.7241697342411</v>
      </c>
      <c r="F188" s="13">
        <f t="shared" si="23"/>
        <v>1561.097265430682</v>
      </c>
      <c r="G188" s="6">
        <f t="shared" si="24"/>
        <v>1561.097265430682</v>
      </c>
    </row>
    <row r="189" spans="2:7" x14ac:dyDescent="0.25">
      <c r="B189" s="5">
        <f t="shared" si="19"/>
        <v>171</v>
      </c>
      <c r="C189" s="10">
        <f t="shared" si="20"/>
        <v>8527.7856371456801</v>
      </c>
      <c r="D189" s="6">
        <f t="shared" si="21"/>
        <v>1584.1183659749979</v>
      </c>
      <c r="E189" s="12">
        <f t="shared" si="22"/>
        <v>1561.097265430682</v>
      </c>
      <c r="F189" s="13">
        <f t="shared" si="23"/>
        <v>1607.8286015340427</v>
      </c>
      <c r="G189" s="6">
        <f t="shared" si="24"/>
        <v>1607.8286015340427</v>
      </c>
    </row>
    <row r="190" spans="2:7" x14ac:dyDescent="0.25">
      <c r="B190" s="5">
        <f t="shared" si="19"/>
        <v>172</v>
      </c>
      <c r="C190" s="10">
        <f t="shared" si="20"/>
        <v>8783.0642963629343</v>
      </c>
      <c r="D190" s="6">
        <f t="shared" si="21"/>
        <v>1631.5388370930875</v>
      </c>
      <c r="E190" s="12">
        <f t="shared" si="22"/>
        <v>1607.8286015340427</v>
      </c>
      <c r="F190" s="13">
        <f t="shared" si="23"/>
        <v>1655.9588368747313</v>
      </c>
      <c r="G190" s="6">
        <f t="shared" si="24"/>
        <v>1655.9588368747313</v>
      </c>
    </row>
    <row r="191" spans="2:7" x14ac:dyDescent="0.25">
      <c r="B191" s="5">
        <f t="shared" si="19"/>
        <v>173</v>
      </c>
      <c r="C191" s="10">
        <f t="shared" si="20"/>
        <v>9045.9847041682315</v>
      </c>
      <c r="D191" s="6">
        <f t="shared" si="21"/>
        <v>1680.3788366563754</v>
      </c>
      <c r="E191" s="12">
        <f t="shared" si="22"/>
        <v>1655.9588368747313</v>
      </c>
      <c r="F191" s="13">
        <f t="shared" si="23"/>
        <v>1705.5298474023648</v>
      </c>
      <c r="G191" s="6">
        <f t="shared" si="24"/>
        <v>1705.5298474023648</v>
      </c>
    </row>
    <row r="192" spans="2:7" x14ac:dyDescent="0.25">
      <c r="B192" s="5">
        <f t="shared" si="19"/>
        <v>174</v>
      </c>
      <c r="C192" s="10">
        <f t="shared" si="20"/>
        <v>9316.7756157644544</v>
      </c>
      <c r="D192" s="6">
        <f t="shared" si="21"/>
        <v>1730.680858148354</v>
      </c>
      <c r="E192" s="12">
        <f t="shared" si="22"/>
        <v>1705.5298474023648</v>
      </c>
      <c r="F192" s="13">
        <f t="shared" si="23"/>
        <v>1756.5847626201457</v>
      </c>
      <c r="G192" s="6">
        <f t="shared" si="24"/>
        <v>1756.5847626201457</v>
      </c>
    </row>
    <row r="193" spans="2:7" x14ac:dyDescent="0.25">
      <c r="B193" s="5">
        <f t="shared" si="19"/>
        <v>175</v>
      </c>
      <c r="C193" s="10">
        <f t="shared" si="20"/>
        <v>9595.6726341252997</v>
      </c>
      <c r="D193" s="6">
        <f t="shared" si="21"/>
        <v>1782.4886670919377</v>
      </c>
      <c r="E193" s="12">
        <f t="shared" si="22"/>
        <v>1756.5847626201457</v>
      </c>
      <c r="F193" s="13">
        <f t="shared" si="23"/>
        <v>1809.1680031099033</v>
      </c>
      <c r="G193" s="6">
        <f t="shared" si="24"/>
        <v>1809.1680031099033</v>
      </c>
    </row>
    <row r="194" spans="2:7" x14ac:dyDescent="0.25">
      <c r="B194" s="5">
        <f t="shared" si="19"/>
        <v>176</v>
      </c>
      <c r="C194" s="10">
        <f t="shared" si="20"/>
        <v>9882.9184149827906</v>
      </c>
      <c r="D194" s="6">
        <f t="shared" si="21"/>
        <v>1835.847339127869</v>
      </c>
      <c r="E194" s="12">
        <f t="shared" si="22"/>
        <v>1809.1680031099033</v>
      </c>
      <c r="F194" s="13">
        <f t="shared" si="23"/>
        <v>1863.3253191804367</v>
      </c>
      <c r="G194" s="6">
        <f t="shared" si="24"/>
        <v>1863.3253191804367</v>
      </c>
    </row>
    <row r="195" spans="2:7" x14ac:dyDescent="0.25">
      <c r="B195" s="5">
        <f t="shared" si="19"/>
        <v>177</v>
      </c>
      <c r="C195" s="10">
        <f t="shared" si="20"/>
        <v>10178.762877951111</v>
      </c>
      <c r="D195" s="6">
        <f t="shared" si="21"/>
        <v>1890.8032992330045</v>
      </c>
      <c r="E195" s="12">
        <f t="shared" si="22"/>
        <v>1863.3253191804367</v>
      </c>
      <c r="F195" s="13">
        <f t="shared" si="23"/>
        <v>1919.1038306728005</v>
      </c>
      <c r="G195" s="6">
        <f t="shared" si="24"/>
        <v>1919.1038306728005</v>
      </c>
    </row>
    <row r="196" spans="2:7" x14ac:dyDescent="0.25">
      <c r="B196" s="5">
        <f t="shared" si="19"/>
        <v>178</v>
      </c>
      <c r="C196" s="10">
        <f t="shared" si="20"/>
        <v>10483.463423970399</v>
      </c>
      <c r="D196" s="6">
        <f t="shared" si="21"/>
        <v>1947.4043621125966</v>
      </c>
      <c r="E196" s="12">
        <f t="shared" si="22"/>
        <v>1919.1038306728005</v>
      </c>
      <c r="F196" s="13">
        <f t="shared" si="23"/>
        <v>1976.5520679571546</v>
      </c>
      <c r="G196" s="6">
        <f t="shared" si="24"/>
        <v>1976.5520679571546</v>
      </c>
    </row>
    <row r="197" spans="2:7" x14ac:dyDescent="0.25">
      <c r="B197" s="5">
        <f t="shared" si="19"/>
        <v>179</v>
      </c>
      <c r="C197" s="10">
        <f t="shared" si="20"/>
        <v>10797.285159259709</v>
      </c>
      <c r="D197" s="6">
        <f t="shared" si="21"/>
        <v>2005.6997738017128</v>
      </c>
      <c r="E197" s="12">
        <f t="shared" si="22"/>
        <v>1976.5520679571546</v>
      </c>
      <c r="F197" s="13">
        <f t="shared" si="23"/>
        <v>2035.7200141568533</v>
      </c>
      <c r="G197" s="6">
        <f t="shared" si="24"/>
        <v>2035.7200141568533</v>
      </c>
    </row>
    <row r="198" spans="2:7" x14ac:dyDescent="0.25">
      <c r="B198" s="5">
        <f t="shared" si="19"/>
        <v>180</v>
      </c>
      <c r="C198" s="10">
        <f t="shared" si="20"/>
        <v>11120.501125973988</v>
      </c>
      <c r="D198" s="6">
        <f t="shared" si="21"/>
        <v>2065.7402545119935</v>
      </c>
      <c r="E198" s="12">
        <f t="shared" si="22"/>
        <v>2035.7200141568533</v>
      </c>
      <c r="F198" s="13">
        <f t="shared" si="23"/>
        <v>2096.6591486365087</v>
      </c>
      <c r="G198" s="6">
        <f t="shared" si="24"/>
        <v>2096.6591486365087</v>
      </c>
    </row>
    <row r="199" spans="2:7" x14ac:dyDescent="0.25">
      <c r="B199" s="5">
        <f t="shared" si="19"/>
        <v>181</v>
      </c>
      <c r="C199" s="10">
        <f t="shared" si="20"/>
        <v>11453.392539765766</v>
      </c>
      <c r="D199" s="6">
        <f t="shared" si="21"/>
        <v>2127.5780427610239</v>
      </c>
      <c r="E199" s="12">
        <f t="shared" si="22"/>
        <v>2096.6591486365087</v>
      </c>
      <c r="F199" s="13">
        <f t="shared" si="23"/>
        <v>2159.4224917918682</v>
      </c>
      <c r="G199" s="6">
        <f t="shared" si="24"/>
        <v>2159.4224917918682</v>
      </c>
    </row>
    <row r="200" spans="2:7" x14ac:dyDescent="0.25">
      <c r="B200" s="5">
        <f t="shared" si="19"/>
        <v>182</v>
      </c>
      <c r="C200" s="10">
        <f t="shared" si="20"/>
        <v>11796.249034458206</v>
      </c>
      <c r="D200" s="6">
        <f t="shared" si="21"/>
        <v>2191.2669408227125</v>
      </c>
      <c r="E200" s="12">
        <f t="shared" si="22"/>
        <v>2159.4224917918682</v>
      </c>
      <c r="F200" s="13">
        <f t="shared" si="23"/>
        <v>2224.0646511804716</v>
      </c>
      <c r="G200" s="6">
        <f t="shared" si="24"/>
        <v>2224.0646511804716</v>
      </c>
    </row>
    <row r="201" spans="2:7" x14ac:dyDescent="0.25">
      <c r="B201" s="5">
        <f t="shared" si="19"/>
        <v>183</v>
      </c>
      <c r="C201" s="10">
        <f t="shared" si="20"/>
        <v>12149.368914042474</v>
      </c>
      <c r="D201" s="6">
        <f t="shared" si="21"/>
        <v>2256.8623615382303</v>
      </c>
      <c r="E201" s="12">
        <f t="shared" si="22"/>
        <v>2224.0646511804716</v>
      </c>
      <c r="F201" s="13">
        <f t="shared" si="23"/>
        <v>2290.6418690332266</v>
      </c>
      <c r="G201" s="6">
        <f t="shared" si="24"/>
        <v>2290.6418690332266</v>
      </c>
    </row>
    <row r="202" spans="2:7" x14ac:dyDescent="0.25">
      <c r="B202" s="5">
        <f t="shared" si="19"/>
        <v>184</v>
      </c>
      <c r="C202" s="10">
        <f t="shared" si="20"/>
        <v>12513.059412218583</v>
      </c>
      <c r="D202" s="6">
        <f t="shared" si="21"/>
        <v>2324.4213765282229</v>
      </c>
      <c r="E202" s="12">
        <f t="shared" si="22"/>
        <v>2290.6418690332266</v>
      </c>
      <c r="F202" s="13">
        <f t="shared" si="23"/>
        <v>2359.2120711882408</v>
      </c>
      <c r="G202" s="6">
        <f t="shared" si="24"/>
        <v>2359.2120711882408</v>
      </c>
    </row>
    <row r="203" spans="2:7" x14ac:dyDescent="0.25">
      <c r="B203" s="5">
        <f t="shared" si="19"/>
        <v>185</v>
      </c>
      <c r="C203" s="10">
        <f t="shared" si="20"/>
        <v>12887.636959705595</v>
      </c>
      <c r="D203" s="6">
        <f t="shared" si="21"/>
        <v>2394.0027658482591</v>
      </c>
      <c r="E203" s="12">
        <f t="shared" si="22"/>
        <v>2359.2120711882408</v>
      </c>
      <c r="F203" s="13">
        <f t="shared" si="23"/>
        <v>2429.8349174894852</v>
      </c>
      <c r="G203" s="6">
        <f t="shared" si="24"/>
        <v>2429.8349174894852</v>
      </c>
    </row>
    <row r="204" spans="2:7" x14ac:dyDescent="0.25">
      <c r="B204" s="5">
        <f t="shared" si="19"/>
        <v>186</v>
      </c>
      <c r="C204" s="10">
        <f t="shared" si="20"/>
        <v>13273.427459553755</v>
      </c>
      <c r="D204" s="6">
        <f t="shared" si="21"/>
        <v>2465.6670691307113</v>
      </c>
      <c r="E204" s="12">
        <f t="shared" si="22"/>
        <v>2429.8349174894852</v>
      </c>
      <c r="F204" s="13">
        <f t="shared" si="23"/>
        <v>2502.571853694134</v>
      </c>
      <c r="G204" s="6">
        <f t="shared" si="24"/>
        <v>2502.571853694134</v>
      </c>
    </row>
    <row r="205" spans="2:7" x14ac:dyDescent="0.25">
      <c r="B205" s="5">
        <f t="shared" si="19"/>
        <v>187</v>
      </c>
      <c r="C205" s="10">
        <f t="shared" si="20"/>
        <v>13670.76657069803</v>
      </c>
      <c r="D205" s="6">
        <f t="shared" si="21"/>
        <v>2539.4766382575567</v>
      </c>
      <c r="E205" s="12">
        <f t="shared" si="22"/>
        <v>2502.571853694134</v>
      </c>
      <c r="F205" s="13">
        <f t="shared" si="23"/>
        <v>2577.4861649337527</v>
      </c>
      <c r="G205" s="6">
        <f t="shared" si="24"/>
        <v>2577.4861649337527</v>
      </c>
    </row>
    <row r="206" spans="2:7" x14ac:dyDescent="0.25">
      <c r="B206" s="5">
        <f t="shared" si="19"/>
        <v>188</v>
      </c>
      <c r="C206" s="10">
        <f t="shared" si="20"/>
        <v>14079.999999999844</v>
      </c>
      <c r="D206" s="6">
        <f t="shared" si="21"/>
        <v>2615.4956916099482</v>
      </c>
      <c r="E206" s="12">
        <f t="shared" si="22"/>
        <v>2577.4861649337527</v>
      </c>
      <c r="F206" s="13">
        <f t="shared" si="23"/>
        <v>2654.6430307758383</v>
      </c>
      <c r="G206" s="6">
        <f t="shared" si="24"/>
        <v>2654.6430307758383</v>
      </c>
    </row>
    <row r="207" spans="2:7" x14ac:dyDescent="0.25">
      <c r="B207" s="5">
        <f t="shared" si="19"/>
        <v>189</v>
      </c>
      <c r="C207" s="10">
        <f t="shared" si="20"/>
        <v>14501.483803031035</v>
      </c>
      <c r="D207" s="6">
        <f t="shared" si="21"/>
        <v>2693.7903699417288</v>
      </c>
      <c r="E207" s="12">
        <f t="shared" si="22"/>
        <v>2654.6430307758383</v>
      </c>
      <c r="F207" s="13">
        <f t="shared" si="23"/>
        <v>2734.1095819336269</v>
      </c>
      <c r="G207" s="6">
        <f t="shared" si="24"/>
        <v>2734.1095819336269</v>
      </c>
    </row>
    <row r="208" spans="2:7" x14ac:dyDescent="0.25">
      <c r="B208" s="5">
        <f t="shared" si="19"/>
        <v>190</v>
      </c>
      <c r="C208" s="10">
        <f t="shared" si="20"/>
        <v>14935.584693861771</v>
      </c>
      <c r="D208" s="6">
        <f t="shared" si="21"/>
        <v>2774.4287939255246</v>
      </c>
      <c r="E208" s="12">
        <f t="shared" si="22"/>
        <v>2734.1095819336269</v>
      </c>
      <c r="F208" s="13">
        <f t="shared" si="23"/>
        <v>2815.9549586734997</v>
      </c>
      <c r="G208" s="6">
        <f t="shared" si="24"/>
        <v>2815.9549586734997</v>
      </c>
    </row>
    <row r="209" spans="2:7" x14ac:dyDescent="0.25">
      <c r="B209" s="5">
        <f t="shared" si="19"/>
        <v>191</v>
      </c>
      <c r="C209" s="10">
        <f t="shared" si="20"/>
        <v>15382.680364121954</v>
      </c>
      <c r="D209" s="6">
        <f t="shared" si="21"/>
        <v>2857.4811234214749</v>
      </c>
      <c r="E209" s="12">
        <f t="shared" si="22"/>
        <v>2815.9549586734997</v>
      </c>
      <c r="F209" s="13">
        <f t="shared" si="23"/>
        <v>2900.2503709708189</v>
      </c>
      <c r="G209" s="6">
        <f t="shared" si="24"/>
        <v>2900.2503709708189</v>
      </c>
    </row>
    <row r="210" spans="2:7" x14ac:dyDescent="0.25">
      <c r="B210" s="5">
        <f t="shared" si="19"/>
        <v>192</v>
      </c>
      <c r="C210" s="10">
        <f t="shared" si="20"/>
        <v>15843.159811613668</v>
      </c>
      <c r="D210" s="6">
        <f t="shared" si="21"/>
        <v>2943.0196185201626</v>
      </c>
      <c r="E210" s="12">
        <f t="shared" si="22"/>
        <v>2900.2503709708189</v>
      </c>
      <c r="F210" s="13">
        <f t="shared" si="23"/>
        <v>2987.0691604665153</v>
      </c>
      <c r="G210" s="6">
        <f t="shared" si="24"/>
        <v>2987.0691604665153</v>
      </c>
    </row>
    <row r="211" spans="2:7" x14ac:dyDescent="0.25">
      <c r="B211" s="5">
        <f t="shared" si="19"/>
        <v>193</v>
      </c>
      <c r="C211" s="10">
        <f t="shared" si="20"/>
        <v>16317.423678760682</v>
      </c>
      <c r="D211" s="6">
        <f t="shared" si="21"/>
        <v>3031.1187024128685</v>
      </c>
      <c r="E211" s="12">
        <f t="shared" si="22"/>
        <v>2987.0691604665153</v>
      </c>
      <c r="F211" s="13">
        <f t="shared" si="23"/>
        <v>3076.4868642783495</v>
      </c>
      <c r="G211" s="6">
        <f t="shared" si="24"/>
        <v>3076.4868642783495</v>
      </c>
    </row>
    <row r="212" spans="2:7" x14ac:dyDescent="0.25">
      <c r="B212" s="5">
        <f t="shared" ref="B212:B234" si="25">B211+1</f>
        <v>194</v>
      </c>
      <c r="C212" s="10">
        <f t="shared" si="20"/>
        <v>16805.884601189322</v>
      </c>
      <c r="D212" s="6">
        <f t="shared" si="21"/>
        <v>3121.8550261438304</v>
      </c>
      <c r="E212" s="12">
        <f t="shared" si="22"/>
        <v>3076.4868642783495</v>
      </c>
      <c r="F212" s="13">
        <f t="shared" si="23"/>
        <v>3168.5812807223519</v>
      </c>
      <c r="G212" s="6">
        <f t="shared" si="24"/>
        <v>3168.5812807223519</v>
      </c>
    </row>
    <row r="213" spans="2:7" x14ac:dyDescent="0.25">
      <c r="B213" s="5">
        <f t="shared" si="25"/>
        <v>195</v>
      </c>
      <c r="C213" s="10">
        <f t="shared" si="20"/>
        <v>17308.967566744202</v>
      </c>
      <c r="D213" s="6">
        <f t="shared" si="21"/>
        <v>3215.307535300873</v>
      </c>
      <c r="E213" s="12">
        <f t="shared" si="22"/>
        <v>3168.5812807223519</v>
      </c>
      <c r="F213" s="13">
        <f t="shared" si="23"/>
        <v>3263.432537001635</v>
      </c>
      <c r="G213" s="6">
        <f t="shared" si="24"/>
        <v>3263.432537001635</v>
      </c>
    </row>
    <row r="214" spans="2:7" x14ac:dyDescent="0.25">
      <c r="B214" s="5">
        <f t="shared" si="25"/>
        <v>196</v>
      </c>
      <c r="C214" s="10">
        <f t="shared" si="20"/>
        <v>17827.110285250943</v>
      </c>
      <c r="D214" s="6">
        <f t="shared" si="21"/>
        <v>3311.5575387023973</v>
      </c>
      <c r="E214" s="12">
        <f t="shared" si="22"/>
        <v>3263.432537001635</v>
      </c>
      <c r="F214" s="13">
        <f t="shared" si="23"/>
        <v>3361.123158921464</v>
      </c>
      <c r="G214" s="6">
        <f t="shared" si="24"/>
        <v>3361.123158921464</v>
      </c>
    </row>
    <row r="215" spans="2:7" x14ac:dyDescent="0.25">
      <c r="B215" s="5">
        <f t="shared" si="25"/>
        <v>197</v>
      </c>
      <c r="C215" s="10">
        <f t="shared" si="20"/>
        <v>18360.763569347826</v>
      </c>
      <c r="D215" s="6">
        <f t="shared" si="21"/>
        <v>3410.6887791405302</v>
      </c>
      <c r="E215" s="12">
        <f t="shared" si="22"/>
        <v>3361.123158921464</v>
      </c>
      <c r="F215" s="13">
        <f t="shared" si="23"/>
        <v>3461.7381426912393</v>
      </c>
      <c r="G215" s="6">
        <f t="shared" si="24"/>
        <v>3461.7381426912393</v>
      </c>
    </row>
    <row r="216" spans="2:7" x14ac:dyDescent="0.25">
      <c r="B216" s="5">
        <f t="shared" si="25"/>
        <v>198</v>
      </c>
      <c r="C216" s="10">
        <f t="shared" si="20"/>
        <v>18910.39172671752</v>
      </c>
      <c r="D216" s="6">
        <f t="shared" si="21"/>
        <v>3512.7875062419484</v>
      </c>
      <c r="E216" s="12">
        <f t="shared" si="22"/>
        <v>3461.7381426912393</v>
      </c>
      <c r="F216" s="13">
        <f t="shared" si="23"/>
        <v>3565.3650288758727</v>
      </c>
      <c r="G216" s="6">
        <f t="shared" si="24"/>
        <v>3565.3650288758727</v>
      </c>
    </row>
    <row r="217" spans="2:7" x14ac:dyDescent="0.25">
      <c r="B217" s="5">
        <f t="shared" si="25"/>
        <v>199</v>
      </c>
      <c r="C217" s="10">
        <f t="shared" si="20"/>
        <v>19476.472964060311</v>
      </c>
      <c r="D217" s="6">
        <f t="shared" si="21"/>
        <v>3617.9425515097973</v>
      </c>
      <c r="E217" s="12">
        <f t="shared" si="22"/>
        <v>3565.3650288758727</v>
      </c>
      <c r="F217" s="13">
        <f t="shared" si="23"/>
        <v>3672.0939785608889</v>
      </c>
      <c r="G217" s="6">
        <f t="shared" si="24"/>
        <v>3672.0939785608889</v>
      </c>
    </row>
    <row r="218" spans="2:7" x14ac:dyDescent="0.25">
      <c r="B218" s="5">
        <f t="shared" si="25"/>
        <v>200</v>
      </c>
      <c r="C218" s="10">
        <f t="shared" si="20"/>
        <v>20059.499803160197</v>
      </c>
      <c r="D218" s="6">
        <f t="shared" si="21"/>
        <v>3726.2454056119805</v>
      </c>
      <c r="E218" s="12">
        <f t="shared" si="22"/>
        <v>3672.0939785608889</v>
      </c>
      <c r="F218" s="13">
        <f t="shared" si="23"/>
        <v>3782.0178517975219</v>
      </c>
      <c r="G218" s="6">
        <f t="shared" si="24"/>
        <v>3782.0178517975219</v>
      </c>
    </row>
    <row r="219" spans="2:7" x14ac:dyDescent="0.25">
      <c r="B219" s="5">
        <f t="shared" si="25"/>
        <v>201</v>
      </c>
      <c r="C219" s="10">
        <f t="shared" si="20"/>
        <v>20659.979509405897</v>
      </c>
      <c r="D219" s="6">
        <f t="shared" si="21"/>
        <v>3837.7902979830637</v>
      </c>
      <c r="E219" s="12">
        <f t="shared" si="22"/>
        <v>3782.0178517975219</v>
      </c>
      <c r="F219" s="13">
        <f t="shared" si="23"/>
        <v>3895.2322883960651</v>
      </c>
      <c r="G219" s="6">
        <f t="shared" si="24"/>
        <v>3895.2322883960651</v>
      </c>
    </row>
    <row r="220" spans="2:7" x14ac:dyDescent="0.25">
      <c r="B220" s="5">
        <f t="shared" si="25"/>
        <v>202</v>
      </c>
      <c r="C220" s="10">
        <f t="shared" si="20"/>
        <v>21278.434533139629</v>
      </c>
      <c r="D220" s="6">
        <f t="shared" si="21"/>
        <v>3952.6742788090669</v>
      </c>
      <c r="E220" s="12">
        <f t="shared" si="22"/>
        <v>3895.2322883960651</v>
      </c>
      <c r="F220" s="13">
        <f t="shared" si="23"/>
        <v>4011.8357911377607</v>
      </c>
      <c r="G220" s="6">
        <f t="shared" si="24"/>
        <v>4011.8357911377607</v>
      </c>
    </row>
    <row r="221" spans="2:7" x14ac:dyDescent="0.25">
      <c r="B221" s="5">
        <f t="shared" si="25"/>
        <v>203</v>
      </c>
      <c r="C221" s="10">
        <f t="shared" si="20"/>
        <v>21915.40296421761</v>
      </c>
      <c r="D221" s="6">
        <f t="shared" si="21"/>
        <v>4070.9973034664549</v>
      </c>
      <c r="E221" s="12">
        <f t="shared" si="22"/>
        <v>4011.8357911377607</v>
      </c>
      <c r="F221" s="13">
        <f t="shared" si="23"/>
        <v>4131.9298114776329</v>
      </c>
      <c r="G221" s="6">
        <f t="shared" si="24"/>
        <v>4131.9298114776329</v>
      </c>
    </row>
    <row r="222" spans="2:7" x14ac:dyDescent="0.25">
      <c r="B222" s="5">
        <f t="shared" si="25"/>
        <v>204</v>
      </c>
      <c r="C222" s="10">
        <f t="shared" si="20"/>
        <v>22571.439000177805</v>
      </c>
      <c r="D222" s="6">
        <f t="shared" si="21"/>
        <v>4192.8623194888114</v>
      </c>
      <c r="E222" s="12">
        <f t="shared" si="22"/>
        <v>4131.9298114776329</v>
      </c>
      <c r="F222" s="13">
        <f t="shared" si="23"/>
        <v>4255.61883781283</v>
      </c>
      <c r="G222" s="6">
        <f t="shared" si="24"/>
        <v>4255.61883781283</v>
      </c>
    </row>
    <row r="223" spans="2:7" x14ac:dyDescent="0.25">
      <c r="B223" s="5">
        <f t="shared" si="25"/>
        <v>205</v>
      </c>
      <c r="C223" s="10">
        <f t="shared" si="20"/>
        <v>23247.113428422239</v>
      </c>
      <c r="D223" s="6">
        <f t="shared" si="21"/>
        <v>4318.3753561368476</v>
      </c>
      <c r="E223" s="12">
        <f t="shared" si="22"/>
        <v>4255.61883781283</v>
      </c>
      <c r="F223" s="13">
        <f t="shared" si="23"/>
        <v>4383.0104863932656</v>
      </c>
      <c r="G223" s="6">
        <f t="shared" si="24"/>
        <v>4383.0104863932656</v>
      </c>
    </row>
    <row r="224" spans="2:7" x14ac:dyDescent="0.25">
      <c r="B224" s="5">
        <f t="shared" si="25"/>
        <v>206</v>
      </c>
      <c r="C224" s="10">
        <f t="shared" si="20"/>
        <v>23943.014122833381</v>
      </c>
      <c r="D224" s="6">
        <f t="shared" si="21"/>
        <v>4447.6456166496837</v>
      </c>
      <c r="E224" s="12">
        <f t="shared" si="22"/>
        <v>4383.0104863932656</v>
      </c>
      <c r="F224" s="13">
        <f t="shared" si="23"/>
        <v>4514.2155949536791</v>
      </c>
      <c r="G224" s="6">
        <f t="shared" si="24"/>
        <v>4514.2155949536791</v>
      </c>
    </row>
    <row r="225" spans="2:7" x14ac:dyDescent="0.25">
      <c r="B225" s="5">
        <f t="shared" si="25"/>
        <v>207</v>
      </c>
      <c r="C225" s="10">
        <f t="shared" si="20"/>
        <v>24659.746555256774</v>
      </c>
      <c r="D225" s="6">
        <f t="shared" si="21"/>
        <v>4580.7855732576754</v>
      </c>
      <c r="E225" s="12">
        <f t="shared" si="22"/>
        <v>4514.2155949536791</v>
      </c>
      <c r="F225" s="13">
        <f t="shared" si="23"/>
        <v>4649.348319148552</v>
      </c>
      <c r="G225" s="6">
        <f t="shared" si="24"/>
        <v>4649.348319148552</v>
      </c>
    </row>
    <row r="226" spans="2:7" x14ac:dyDescent="0.25">
      <c r="B226" s="5">
        <f t="shared" si="25"/>
        <v>208</v>
      </c>
      <c r="C226" s="10">
        <f t="shared" si="20"/>
        <v>25397.934322294775</v>
      </c>
      <c r="D226" s="6">
        <f t="shared" si="21"/>
        <v>4717.9110650394286</v>
      </c>
      <c r="E226" s="12">
        <f t="shared" si="22"/>
        <v>4649.348319148552</v>
      </c>
      <c r="F226" s="13">
        <f t="shared" si="23"/>
        <v>4788.526231873795</v>
      </c>
      <c r="G226" s="6">
        <f t="shared" si="24"/>
        <v>4788.526231873795</v>
      </c>
    </row>
    <row r="227" spans="2:7" x14ac:dyDescent="0.25">
      <c r="B227" s="5">
        <f t="shared" si="25"/>
        <v>209</v>
      </c>
      <c r="C227" s="10">
        <f t="shared" si="20"/>
        <v>26158.219687869863</v>
      </c>
      <c r="D227" s="6">
        <f t="shared" si="21"/>
        <v>4859.1413987081614</v>
      </c>
      <c r="E227" s="12">
        <f t="shared" si="22"/>
        <v>4788.526231873795</v>
      </c>
      <c r="F227" s="13">
        <f t="shared" si="23"/>
        <v>4931.8704255616358</v>
      </c>
      <c r="G227" s="6">
        <f t="shared" si="24"/>
        <v>4931.8704255616358</v>
      </c>
    </row>
    <row r="228" spans="2:7" x14ac:dyDescent="0.25">
      <c r="B228" s="5">
        <f t="shared" si="25"/>
        <v>210</v>
      </c>
      <c r="C228" s="10">
        <f t="shared" si="20"/>
        <v>26941.264142029584</v>
      </c>
      <c r="D228" s="6">
        <f t="shared" si="21"/>
        <v>5004.5994524151101</v>
      </c>
      <c r="E228" s="12">
        <f t="shared" si="22"/>
        <v>4931.8704255616358</v>
      </c>
      <c r="F228" s="13">
        <f t="shared" si="23"/>
        <v>5079.5056175376867</v>
      </c>
      <c r="G228" s="6">
        <f t="shared" si="24"/>
        <v>5079.5056175376867</v>
      </c>
    </row>
    <row r="229" spans="2:7" x14ac:dyDescent="0.25">
      <c r="B229" s="5">
        <f t="shared" si="25"/>
        <v>211</v>
      </c>
      <c r="C229" s="10">
        <f t="shared" si="20"/>
        <v>27747.748976479197</v>
      </c>
      <c r="D229" s="6">
        <f t="shared" si="21"/>
        <v>5154.4117826602624</v>
      </c>
      <c r="E229" s="12">
        <f t="shared" si="22"/>
        <v>5079.5056175376867</v>
      </c>
      <c r="F229" s="13">
        <f t="shared" si="23"/>
        <v>5231.5602585318693</v>
      </c>
      <c r="G229" s="6">
        <f t="shared" si="24"/>
        <v>5231.5602585318693</v>
      </c>
    </row>
    <row r="230" spans="2:7" x14ac:dyDescent="0.25">
      <c r="B230" s="5">
        <f t="shared" si="25"/>
        <v>212</v>
      </c>
      <c r="C230" s="10">
        <f t="shared" si="20"/>
        <v>28578.375877342933</v>
      </c>
      <c r="D230" s="6">
        <f t="shared" si="21"/>
        <v>5308.7087344034762</v>
      </c>
      <c r="E230" s="12">
        <f t="shared" si="22"/>
        <v>5231.5602585318693</v>
      </c>
      <c r="F230" s="13">
        <f t="shared" si="23"/>
        <v>5388.1666444376133</v>
      </c>
      <c r="G230" s="6">
        <f t="shared" si="24"/>
        <v>5388.1666444376133</v>
      </c>
    </row>
    <row r="231" spans="2:7" x14ac:dyDescent="0.25">
      <c r="B231" s="5">
        <f t="shared" si="25"/>
        <v>213</v>
      </c>
      <c r="C231" s="10">
        <f t="shared" si="20"/>
        <v>29433.867535669455</v>
      </c>
      <c r="D231" s="6">
        <f t="shared" si="21"/>
        <v>5467.6245544717503</v>
      </c>
      <c r="E231" s="12">
        <f t="shared" si="22"/>
        <v>5388.1666444376133</v>
      </c>
      <c r="F231" s="13">
        <f t="shared" si="23"/>
        <v>5549.4610314165475</v>
      </c>
      <c r="G231" s="6">
        <f t="shared" si="24"/>
        <v>5549.4610314165475</v>
      </c>
    </row>
    <row r="232" spans="2:7" x14ac:dyDescent="0.25">
      <c r="B232" s="5">
        <f t="shared" si="25"/>
        <v>214</v>
      </c>
      <c r="C232" s="10">
        <f t="shared" si="20"/>
        <v>30314.968276212807</v>
      </c>
      <c r="D232" s="6">
        <f t="shared" si="21"/>
        <v>5631.2975083613446</v>
      </c>
      <c r="E232" s="12">
        <f t="shared" si="22"/>
        <v>5549.4610314165475</v>
      </c>
      <c r="F232" s="13">
        <f t="shared" si="23"/>
        <v>5715.5837544488531</v>
      </c>
      <c r="G232" s="6">
        <f t="shared" si="24"/>
        <v>5715.5837544488531</v>
      </c>
    </row>
    <row r="233" spans="2:7" x14ac:dyDescent="0.25">
      <c r="B233" s="5">
        <f t="shared" si="25"/>
        <v>215</v>
      </c>
      <c r="C233" s="10">
        <f t="shared" si="20"/>
        <v>31222.444705035829</v>
      </c>
      <c r="D233" s="6">
        <f t="shared" si="21"/>
        <v>5799.8700005363607</v>
      </c>
      <c r="E233" s="12">
        <f t="shared" si="22"/>
        <v>5715.5837544488531</v>
      </c>
      <c r="F233" s="13">
        <f t="shared" si="23"/>
        <v>5886.6793494324047</v>
      </c>
      <c r="G233" s="6">
        <f t="shared" si="24"/>
        <v>5886.6793494324047</v>
      </c>
    </row>
    <row r="234" spans="2:7" x14ac:dyDescent="0.25">
      <c r="B234" s="5">
        <f t="shared" si="25"/>
        <v>216</v>
      </c>
      <c r="C234" s="10">
        <f t="shared" si="20"/>
        <v>32157.086376499581</v>
      </c>
      <c r="D234" s="6">
        <f t="shared" si="21"/>
        <v>5973.4886983284487</v>
      </c>
      <c r="E234" s="12">
        <f t="shared" si="22"/>
        <v>5886.6793494324047</v>
      </c>
      <c r="F234" s="13">
        <f t="shared" si="23"/>
        <v>2986.7443491642243</v>
      </c>
      <c r="G234" s="6">
        <f t="shared" si="24"/>
        <v>2986.7443491642243</v>
      </c>
    </row>
  </sheetData>
  <conditionalFormatting sqref="B18:D18 F18">
    <cfRule type="expression" dxfId="11" priority="12">
      <formula>$B$18&lt;$B$9</formula>
    </cfRule>
  </conditionalFormatting>
  <conditionalFormatting sqref="B19:F46">
    <cfRule type="expression" dxfId="10" priority="11">
      <formula>$B19&lt;$B$9</formula>
    </cfRule>
  </conditionalFormatting>
  <conditionalFormatting sqref="B47:F75">
    <cfRule type="expression" dxfId="9" priority="10">
      <formula>$B47&lt;$B$9</formula>
    </cfRule>
  </conditionalFormatting>
  <conditionalFormatting sqref="B76:F81">
    <cfRule type="expression" dxfId="8" priority="9">
      <formula>$B76&lt;$B$9</formula>
    </cfRule>
  </conditionalFormatting>
  <conditionalFormatting sqref="B84:F99">
    <cfRule type="expression" dxfId="7" priority="7">
      <formula>$B84&lt;$B$9</formula>
    </cfRule>
  </conditionalFormatting>
  <conditionalFormatting sqref="B82:F83">
    <cfRule type="expression" dxfId="6" priority="8">
      <formula>$B82&lt;$B$9</formula>
    </cfRule>
  </conditionalFormatting>
  <conditionalFormatting sqref="B100:F107">
    <cfRule type="expression" dxfId="5" priority="6">
      <formula>$B100&lt;$B$9</formula>
    </cfRule>
  </conditionalFormatting>
  <conditionalFormatting sqref="B108:F116">
    <cfRule type="expression" dxfId="4" priority="5">
      <formula>$B108&lt;$B$9</formula>
    </cfRule>
  </conditionalFormatting>
  <conditionalFormatting sqref="E18">
    <cfRule type="expression" dxfId="3" priority="4">
      <formula>$B$18&lt;$B$9</formula>
    </cfRule>
  </conditionalFormatting>
  <conditionalFormatting sqref="B117:F156">
    <cfRule type="expression" dxfId="2" priority="3">
      <formula>$B117&lt;$B$9</formula>
    </cfRule>
  </conditionalFormatting>
  <conditionalFormatting sqref="B157:F195">
    <cfRule type="expression" dxfId="1" priority="2">
      <formula>$B157&lt;$B$9</formula>
    </cfRule>
  </conditionalFormatting>
  <conditionalFormatting sqref="B196:F234">
    <cfRule type="expression" dxfId="0" priority="1">
      <formula>$B196&lt;$B$9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25 Bands (44K) (LoSplit)</vt:lpstr>
      <vt:lpstr>31 Bands (44K) (MidSplit)</vt:lpstr>
      <vt:lpstr>48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2022-12-23T17:18:17Z</dcterms:modified>
</cp:coreProperties>
</file>