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/>
  </bookViews>
  <sheets>
    <sheet name="59 Bands (2)" sheetId="3" r:id="rId1"/>
    <sheet name="59 Bands" sheetId="2" r:id="rId2"/>
    <sheet name="42 Bands" sheetId="1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07" i="3" l="1"/>
  <c r="B108" i="3" s="1"/>
  <c r="B99" i="3"/>
  <c r="B100" i="3" s="1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14" i="3"/>
  <c r="B13" i="3"/>
  <c r="B12" i="3"/>
  <c r="K9" i="3"/>
  <c r="B9" i="3" s="1"/>
  <c r="K6" i="3"/>
  <c r="K7" i="3" s="1"/>
  <c r="B7" i="3" s="1"/>
  <c r="B109" i="3" l="1"/>
  <c r="B101" i="3"/>
  <c r="C99" i="3"/>
  <c r="D99" i="3" s="1"/>
  <c r="K9" i="2"/>
  <c r="C108" i="3" l="1"/>
  <c r="D108" i="3" s="1"/>
  <c r="C107" i="3"/>
  <c r="D107" i="3" s="1"/>
  <c r="B110" i="3"/>
  <c r="C109" i="3"/>
  <c r="D109" i="3" s="1"/>
  <c r="C100" i="3"/>
  <c r="D100" i="3" s="1"/>
  <c r="F99" i="3" s="1"/>
  <c r="E100" i="3" s="1"/>
  <c r="B102" i="3"/>
  <c r="C101" i="3"/>
  <c r="D101" i="3" s="1"/>
  <c r="C97" i="3"/>
  <c r="D97" i="3" s="1"/>
  <c r="C95" i="3"/>
  <c r="D95" i="3" s="1"/>
  <c r="C93" i="3"/>
  <c r="D93" i="3" s="1"/>
  <c r="C91" i="3"/>
  <c r="D91" i="3" s="1"/>
  <c r="C89" i="3"/>
  <c r="D89" i="3" s="1"/>
  <c r="C87" i="3"/>
  <c r="D87" i="3" s="1"/>
  <c r="C85" i="3"/>
  <c r="D85" i="3" s="1"/>
  <c r="C83" i="3"/>
  <c r="D83" i="3" s="1"/>
  <c r="C81" i="3"/>
  <c r="D81" i="3" s="1"/>
  <c r="C79" i="3"/>
  <c r="D79" i="3" s="1"/>
  <c r="C77" i="3"/>
  <c r="D77" i="3" s="1"/>
  <c r="C75" i="3"/>
  <c r="D75" i="3" s="1"/>
  <c r="C73" i="3"/>
  <c r="D73" i="3" s="1"/>
  <c r="C71" i="3"/>
  <c r="D71" i="3" s="1"/>
  <c r="C69" i="3"/>
  <c r="D69" i="3" s="1"/>
  <c r="C67" i="3"/>
  <c r="D67" i="3" s="1"/>
  <c r="C65" i="3"/>
  <c r="D65" i="3" s="1"/>
  <c r="C63" i="3"/>
  <c r="D63" i="3" s="1"/>
  <c r="C61" i="3"/>
  <c r="D61" i="3" s="1"/>
  <c r="C59" i="3"/>
  <c r="D59" i="3" s="1"/>
  <c r="C57" i="3"/>
  <c r="D57" i="3" s="1"/>
  <c r="C55" i="3"/>
  <c r="D55" i="3" s="1"/>
  <c r="C53" i="3"/>
  <c r="D53" i="3" s="1"/>
  <c r="C51" i="3"/>
  <c r="D51" i="3" s="1"/>
  <c r="C49" i="3"/>
  <c r="D49" i="3" s="1"/>
  <c r="C47" i="3"/>
  <c r="D47" i="3" s="1"/>
  <c r="C45" i="3"/>
  <c r="D45" i="3" s="1"/>
  <c r="C98" i="3"/>
  <c r="D98" i="3" s="1"/>
  <c r="C96" i="3"/>
  <c r="D96" i="3" s="1"/>
  <c r="C94" i="3"/>
  <c r="D94" i="3" s="1"/>
  <c r="C92" i="3"/>
  <c r="D92" i="3" s="1"/>
  <c r="C90" i="3"/>
  <c r="D90" i="3" s="1"/>
  <c r="C88" i="3"/>
  <c r="D88" i="3" s="1"/>
  <c r="C86" i="3"/>
  <c r="D86" i="3" s="1"/>
  <c r="C84" i="3"/>
  <c r="D84" i="3" s="1"/>
  <c r="C82" i="3"/>
  <c r="D82" i="3" s="1"/>
  <c r="C80" i="3"/>
  <c r="D80" i="3" s="1"/>
  <c r="C78" i="3"/>
  <c r="D78" i="3" s="1"/>
  <c r="C76" i="3"/>
  <c r="D76" i="3" s="1"/>
  <c r="C74" i="3"/>
  <c r="D74" i="3" s="1"/>
  <c r="C72" i="3"/>
  <c r="D72" i="3" s="1"/>
  <c r="C70" i="3"/>
  <c r="D70" i="3" s="1"/>
  <c r="C68" i="3"/>
  <c r="D68" i="3" s="1"/>
  <c r="C66" i="3"/>
  <c r="D66" i="3" s="1"/>
  <c r="C64" i="3"/>
  <c r="D64" i="3" s="1"/>
  <c r="C62" i="3"/>
  <c r="D62" i="3" s="1"/>
  <c r="C60" i="3"/>
  <c r="D60" i="3" s="1"/>
  <c r="C58" i="3"/>
  <c r="D58" i="3" s="1"/>
  <c r="C56" i="3"/>
  <c r="D56" i="3" s="1"/>
  <c r="C54" i="3"/>
  <c r="D54" i="3" s="1"/>
  <c r="C52" i="3"/>
  <c r="D52" i="3" s="1"/>
  <c r="C50" i="3"/>
  <c r="D50" i="3" s="1"/>
  <c r="C48" i="3"/>
  <c r="D48" i="3" s="1"/>
  <c r="C46" i="3"/>
  <c r="D46" i="3" s="1"/>
  <c r="C44" i="3"/>
  <c r="D44" i="3" s="1"/>
  <c r="C43" i="3"/>
  <c r="D43" i="3" s="1"/>
  <c r="C41" i="3"/>
  <c r="D41" i="3" s="1"/>
  <c r="C39" i="3"/>
  <c r="D39" i="3" s="1"/>
  <c r="C37" i="3"/>
  <c r="D37" i="3" s="1"/>
  <c r="C35" i="3"/>
  <c r="D35" i="3" s="1"/>
  <c r="C33" i="3"/>
  <c r="D33" i="3" s="1"/>
  <c r="C31" i="3"/>
  <c r="D31" i="3" s="1"/>
  <c r="C29" i="3"/>
  <c r="D29" i="3" s="1"/>
  <c r="C27" i="3"/>
  <c r="D27" i="3" s="1"/>
  <c r="C25" i="3"/>
  <c r="D25" i="3" s="1"/>
  <c r="C23" i="3"/>
  <c r="D23" i="3" s="1"/>
  <c r="C21" i="3"/>
  <c r="D21" i="3" s="1"/>
  <c r="C19" i="3"/>
  <c r="D19" i="3" s="1"/>
  <c r="C42" i="3"/>
  <c r="D42" i="3" s="1"/>
  <c r="F41" i="3" s="1"/>
  <c r="C40" i="3"/>
  <c r="D40" i="3" s="1"/>
  <c r="C38" i="3"/>
  <c r="D38" i="3" s="1"/>
  <c r="F37" i="3" s="1"/>
  <c r="C36" i="3"/>
  <c r="D36" i="3" s="1"/>
  <c r="F35" i="3" s="1"/>
  <c r="C34" i="3"/>
  <c r="D34" i="3" s="1"/>
  <c r="F33" i="3" s="1"/>
  <c r="C32" i="3"/>
  <c r="D32" i="3" s="1"/>
  <c r="C30" i="3"/>
  <c r="D30" i="3" s="1"/>
  <c r="F29" i="3" s="1"/>
  <c r="C28" i="3"/>
  <c r="D28" i="3" s="1"/>
  <c r="F27" i="3" s="1"/>
  <c r="C26" i="3"/>
  <c r="D26" i="3" s="1"/>
  <c r="F25" i="3" s="1"/>
  <c r="C24" i="3"/>
  <c r="D24" i="3" s="1"/>
  <c r="F23" i="3" s="1"/>
  <c r="C22" i="3"/>
  <c r="D22" i="3" s="1"/>
  <c r="F21" i="3" s="1"/>
  <c r="C20" i="3"/>
  <c r="D20" i="3" s="1"/>
  <c r="F19" i="3" s="1"/>
  <c r="C18" i="3"/>
  <c r="D18" i="3" s="1"/>
  <c r="C17" i="3"/>
  <c r="D17" i="3" s="1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B9" i="2"/>
  <c r="B83" i="2"/>
  <c r="B84" i="2" s="1"/>
  <c r="B85" i="2" s="1"/>
  <c r="B82" i="2"/>
  <c r="B81" i="2"/>
  <c r="K6" i="2"/>
  <c r="K7" i="2" s="1"/>
  <c r="B7" i="2" s="1"/>
  <c r="B76" i="2"/>
  <c r="B77" i="2" s="1"/>
  <c r="B75" i="2"/>
  <c r="B18" i="2"/>
  <c r="B19" i="2" s="1"/>
  <c r="B14" i="2"/>
  <c r="B13" i="2"/>
  <c r="B12" i="2"/>
  <c r="F39" i="3" l="1"/>
  <c r="E40" i="3" s="1"/>
  <c r="F108" i="3"/>
  <c r="E109" i="3" s="1"/>
  <c r="G99" i="3"/>
  <c r="F107" i="3"/>
  <c r="B111" i="3"/>
  <c r="C110" i="3"/>
  <c r="D110" i="3" s="1"/>
  <c r="F109" i="3" s="1"/>
  <c r="F100" i="3"/>
  <c r="G100" i="3" s="1"/>
  <c r="E101" i="3"/>
  <c r="C102" i="3"/>
  <c r="D102" i="3" s="1"/>
  <c r="F101" i="3" s="1"/>
  <c r="B103" i="3"/>
  <c r="F49" i="3"/>
  <c r="E50" i="3" s="1"/>
  <c r="F57" i="3"/>
  <c r="G57" i="3" s="1"/>
  <c r="F65" i="3"/>
  <c r="E66" i="3" s="1"/>
  <c r="F73" i="3"/>
  <c r="G73" i="3" s="1"/>
  <c r="F81" i="3"/>
  <c r="G81" i="3" s="1"/>
  <c r="F89" i="3"/>
  <c r="G89" i="3" s="1"/>
  <c r="F31" i="3"/>
  <c r="E32" i="3" s="1"/>
  <c r="F97" i="3"/>
  <c r="G97" i="3" s="1"/>
  <c r="F43" i="3"/>
  <c r="E44" i="3" s="1"/>
  <c r="F59" i="3"/>
  <c r="E60" i="3" s="1"/>
  <c r="F91" i="3"/>
  <c r="E92" i="3" s="1"/>
  <c r="F51" i="3"/>
  <c r="G51" i="3" s="1"/>
  <c r="F67" i="3"/>
  <c r="G67" i="3" s="1"/>
  <c r="F75" i="3"/>
  <c r="E76" i="3" s="1"/>
  <c r="F83" i="3"/>
  <c r="G83" i="3" s="1"/>
  <c r="F47" i="3"/>
  <c r="G47" i="3" s="1"/>
  <c r="F55" i="3"/>
  <c r="E56" i="3" s="1"/>
  <c r="F63" i="3"/>
  <c r="G63" i="3" s="1"/>
  <c r="F71" i="3"/>
  <c r="E72" i="3" s="1"/>
  <c r="F79" i="3"/>
  <c r="E80" i="3" s="1"/>
  <c r="F87" i="3"/>
  <c r="E88" i="3" s="1"/>
  <c r="F45" i="3"/>
  <c r="E46" i="3" s="1"/>
  <c r="F53" i="3"/>
  <c r="E54" i="3" s="1"/>
  <c r="F61" i="3"/>
  <c r="E62" i="3" s="1"/>
  <c r="F69" i="3"/>
  <c r="E70" i="3" s="1"/>
  <c r="F77" i="3"/>
  <c r="E78" i="3" s="1"/>
  <c r="F85" i="3"/>
  <c r="G85" i="3" s="1"/>
  <c r="F93" i="3"/>
  <c r="G93" i="3" s="1"/>
  <c r="F95" i="3"/>
  <c r="E96" i="3" s="1"/>
  <c r="E22" i="3"/>
  <c r="G21" i="3"/>
  <c r="E30" i="3"/>
  <c r="G29" i="3"/>
  <c r="E38" i="3"/>
  <c r="G37" i="3"/>
  <c r="F20" i="3"/>
  <c r="F28" i="3"/>
  <c r="F36" i="3"/>
  <c r="F44" i="3"/>
  <c r="F52" i="3"/>
  <c r="F60" i="3"/>
  <c r="F68" i="3"/>
  <c r="F76" i="3"/>
  <c r="F84" i="3"/>
  <c r="F92" i="3"/>
  <c r="E24" i="3"/>
  <c r="G23" i="3"/>
  <c r="F22" i="3"/>
  <c r="F30" i="3"/>
  <c r="F38" i="3"/>
  <c r="F46" i="3"/>
  <c r="F54" i="3"/>
  <c r="F62" i="3"/>
  <c r="F70" i="3"/>
  <c r="F78" i="3"/>
  <c r="F86" i="3"/>
  <c r="F94" i="3"/>
  <c r="F17" i="3"/>
  <c r="E26" i="3"/>
  <c r="G25" i="3"/>
  <c r="E34" i="3"/>
  <c r="G33" i="3"/>
  <c r="E42" i="3"/>
  <c r="G41" i="3"/>
  <c r="F24" i="3"/>
  <c r="F32" i="3"/>
  <c r="F40" i="3"/>
  <c r="F48" i="3"/>
  <c r="F56" i="3"/>
  <c r="F64" i="3"/>
  <c r="F72" i="3"/>
  <c r="F80" i="3"/>
  <c r="F88" i="3"/>
  <c r="F96" i="3"/>
  <c r="E20" i="3"/>
  <c r="G19" i="3"/>
  <c r="E28" i="3"/>
  <c r="G27" i="3"/>
  <c r="E36" i="3"/>
  <c r="G35" i="3"/>
  <c r="F18" i="3"/>
  <c r="F26" i="3"/>
  <c r="F34" i="3"/>
  <c r="F42" i="3"/>
  <c r="F50" i="3"/>
  <c r="F58" i="3"/>
  <c r="F66" i="3"/>
  <c r="F74" i="3"/>
  <c r="F82" i="3"/>
  <c r="F90" i="3"/>
  <c r="F98" i="3"/>
  <c r="E99" i="3" s="1"/>
  <c r="B11" i="2"/>
  <c r="C75" i="2" s="1"/>
  <c r="D75" i="2"/>
  <c r="B86" i="2"/>
  <c r="C83" i="2"/>
  <c r="D83" i="2" s="1"/>
  <c r="B78" i="2"/>
  <c r="B20" i="2"/>
  <c r="C17" i="2"/>
  <c r="D17" i="2" s="1"/>
  <c r="K7" i="1"/>
  <c r="K8" i="1" s="1"/>
  <c r="G108" i="3" l="1"/>
  <c r="G39" i="3"/>
  <c r="E108" i="3"/>
  <c r="G107" i="3"/>
  <c r="B112" i="3"/>
  <c r="C111" i="3"/>
  <c r="D111" i="3" s="1"/>
  <c r="F110" i="3" s="1"/>
  <c r="E110" i="3"/>
  <c r="G109" i="3"/>
  <c r="B104" i="3"/>
  <c r="C103" i="3"/>
  <c r="D103" i="3" s="1"/>
  <c r="F102" i="3" s="1"/>
  <c r="E102" i="3"/>
  <c r="G101" i="3"/>
  <c r="E82" i="3"/>
  <c r="G45" i="3"/>
  <c r="E58" i="3"/>
  <c r="E90" i="3"/>
  <c r="G59" i="3"/>
  <c r="G65" i="3"/>
  <c r="E64" i="3"/>
  <c r="G91" i="3"/>
  <c r="E98" i="3"/>
  <c r="G49" i="3"/>
  <c r="E74" i="3"/>
  <c r="G71" i="3"/>
  <c r="E86" i="3"/>
  <c r="G31" i="3"/>
  <c r="E84" i="3"/>
  <c r="G77" i="3"/>
  <c r="G75" i="3"/>
  <c r="E48" i="3"/>
  <c r="G53" i="3"/>
  <c r="G79" i="3"/>
  <c r="G61" i="3"/>
  <c r="E52" i="3"/>
  <c r="E94" i="3"/>
  <c r="E68" i="3"/>
  <c r="G95" i="3"/>
  <c r="G43" i="3"/>
  <c r="G55" i="3"/>
  <c r="G87" i="3"/>
  <c r="G69" i="3"/>
  <c r="E73" i="3"/>
  <c r="G72" i="3"/>
  <c r="E25" i="3"/>
  <c r="G24" i="3"/>
  <c r="E95" i="3"/>
  <c r="G94" i="3"/>
  <c r="E63" i="3"/>
  <c r="G62" i="3"/>
  <c r="E77" i="3"/>
  <c r="G76" i="3"/>
  <c r="E45" i="3"/>
  <c r="G44" i="3"/>
  <c r="E29" i="3"/>
  <c r="G28" i="3"/>
  <c r="E51" i="3"/>
  <c r="G50" i="3"/>
  <c r="E75" i="3"/>
  <c r="G74" i="3"/>
  <c r="E65" i="3"/>
  <c r="G64" i="3"/>
  <c r="E87" i="3"/>
  <c r="G86" i="3"/>
  <c r="E55" i="3"/>
  <c r="G54" i="3"/>
  <c r="E39" i="3"/>
  <c r="G38" i="3"/>
  <c r="E69" i="3"/>
  <c r="G68" i="3"/>
  <c r="E21" i="3"/>
  <c r="G20" i="3"/>
  <c r="E35" i="3"/>
  <c r="G34" i="3"/>
  <c r="E97" i="3"/>
  <c r="G96" i="3"/>
  <c r="E67" i="3"/>
  <c r="G66" i="3"/>
  <c r="E89" i="3"/>
  <c r="G88" i="3"/>
  <c r="E57" i="3"/>
  <c r="G56" i="3"/>
  <c r="E41" i="3"/>
  <c r="G40" i="3"/>
  <c r="E79" i="3"/>
  <c r="G78" i="3"/>
  <c r="E47" i="3"/>
  <c r="G46" i="3"/>
  <c r="E31" i="3"/>
  <c r="G30" i="3"/>
  <c r="E93" i="3"/>
  <c r="G92" i="3"/>
  <c r="E61" i="3"/>
  <c r="G60" i="3"/>
  <c r="E83" i="3"/>
  <c r="G82" i="3"/>
  <c r="G98" i="3"/>
  <c r="E27" i="3"/>
  <c r="G26" i="3"/>
  <c r="G18" i="3"/>
  <c r="E19" i="3"/>
  <c r="E91" i="3"/>
  <c r="G90" i="3"/>
  <c r="E59" i="3"/>
  <c r="G58" i="3"/>
  <c r="E43" i="3"/>
  <c r="G42" i="3"/>
  <c r="E81" i="3"/>
  <c r="G80" i="3"/>
  <c r="E49" i="3"/>
  <c r="G48" i="3"/>
  <c r="E33" i="3"/>
  <c r="G32" i="3"/>
  <c r="E18" i="3"/>
  <c r="G17" i="3"/>
  <c r="E71" i="3"/>
  <c r="G70" i="3"/>
  <c r="E23" i="3"/>
  <c r="G22" i="3"/>
  <c r="E85" i="3"/>
  <c r="G84" i="3"/>
  <c r="E53" i="3"/>
  <c r="G52" i="3"/>
  <c r="E37" i="3"/>
  <c r="G36" i="3"/>
  <c r="C84" i="2"/>
  <c r="D84" i="2" s="1"/>
  <c r="F83" i="2" s="1"/>
  <c r="C77" i="2"/>
  <c r="D77" i="2" s="1"/>
  <c r="C19" i="2"/>
  <c r="D19" i="2" s="1"/>
  <c r="F18" i="2" s="1"/>
  <c r="E19" i="2" s="1"/>
  <c r="C82" i="2"/>
  <c r="D82" i="2" s="1"/>
  <c r="C85" i="2"/>
  <c r="D85" i="2" s="1"/>
  <c r="F84" i="2" s="1"/>
  <c r="E85" i="2" s="1"/>
  <c r="C18" i="2"/>
  <c r="D18" i="2" s="1"/>
  <c r="C76" i="2"/>
  <c r="D76" i="2" s="1"/>
  <c r="F75" i="2" s="1"/>
  <c r="E76" i="2" s="1"/>
  <c r="C81" i="2"/>
  <c r="D81" i="2" s="1"/>
  <c r="B87" i="2"/>
  <c r="C86" i="2"/>
  <c r="D86" i="2" s="1"/>
  <c r="F17" i="2"/>
  <c r="E18" i="2" s="1"/>
  <c r="B79" i="2"/>
  <c r="C78" i="2"/>
  <c r="D78" i="2" s="1"/>
  <c r="F77" i="2" s="1"/>
  <c r="C20" i="2"/>
  <c r="D20" i="2" s="1"/>
  <c r="F19" i="2" s="1"/>
  <c r="E20" i="2" s="1"/>
  <c r="B21" i="2"/>
  <c r="B48" i="1"/>
  <c r="B49" i="1" s="1"/>
  <c r="B46" i="1"/>
  <c r="B47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18" i="1"/>
  <c r="E111" i="3" l="1"/>
  <c r="G110" i="3"/>
  <c r="B113" i="3"/>
  <c r="C112" i="3"/>
  <c r="D112" i="3" s="1"/>
  <c r="F111" i="3" s="1"/>
  <c r="E103" i="3"/>
  <c r="G102" i="3"/>
  <c r="C104" i="3"/>
  <c r="D104" i="3" s="1"/>
  <c r="F103" i="3" s="1"/>
  <c r="B105" i="3"/>
  <c r="F81" i="2"/>
  <c r="E82" i="2" s="1"/>
  <c r="F85" i="2"/>
  <c r="F82" i="2"/>
  <c r="E83" i="2" s="1"/>
  <c r="F76" i="2"/>
  <c r="E77" i="2" s="1"/>
  <c r="E84" i="2"/>
  <c r="E86" i="2"/>
  <c r="B88" i="2"/>
  <c r="C87" i="2"/>
  <c r="D87" i="2" s="1"/>
  <c r="F86" i="2" s="1"/>
  <c r="E78" i="2"/>
  <c r="B80" i="2"/>
  <c r="C80" i="2" s="1"/>
  <c r="D80" i="2" s="1"/>
  <c r="C79" i="2"/>
  <c r="D79" i="2" s="1"/>
  <c r="F78" i="2" s="1"/>
  <c r="B22" i="2"/>
  <c r="C21" i="2"/>
  <c r="D21" i="2" s="1"/>
  <c r="F20" i="2" s="1"/>
  <c r="E21" i="2" s="1"/>
  <c r="B50" i="1"/>
  <c r="B14" i="1"/>
  <c r="B11" i="1"/>
  <c r="B13" i="1"/>
  <c r="B12" i="1"/>
  <c r="B114" i="3" l="1"/>
  <c r="C113" i="3"/>
  <c r="D113" i="3" s="1"/>
  <c r="F112" i="3" s="1"/>
  <c r="E112" i="3"/>
  <c r="G111" i="3"/>
  <c r="B106" i="3"/>
  <c r="C105" i="3"/>
  <c r="D105" i="3" s="1"/>
  <c r="F104" i="3" s="1"/>
  <c r="E104" i="3"/>
  <c r="G103" i="3"/>
  <c r="E87" i="2"/>
  <c r="B89" i="2"/>
  <c r="C88" i="2"/>
  <c r="D88" i="2" s="1"/>
  <c r="F87" i="2" s="1"/>
  <c r="E79" i="2"/>
  <c r="F79" i="2"/>
  <c r="F80" i="2"/>
  <c r="B23" i="2"/>
  <c r="C22" i="2"/>
  <c r="D22" i="2" s="1"/>
  <c r="F21" i="2" s="1"/>
  <c r="E22" i="2" s="1"/>
  <c r="C19" i="1"/>
  <c r="D19" i="1" s="1"/>
  <c r="C47" i="1"/>
  <c r="D47" i="1" s="1"/>
  <c r="C49" i="1"/>
  <c r="D49" i="1" s="1"/>
  <c r="C46" i="1"/>
  <c r="D46" i="1" s="1"/>
  <c r="C48" i="1"/>
  <c r="D48" i="1" s="1"/>
  <c r="B51" i="1"/>
  <c r="C50" i="1"/>
  <c r="D50" i="1" s="1"/>
  <c r="C40" i="1"/>
  <c r="D40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E113" i="3" l="1"/>
  <c r="G112" i="3"/>
  <c r="B115" i="3"/>
  <c r="C115" i="3" s="1"/>
  <c r="D115" i="3" s="1"/>
  <c r="C114" i="3"/>
  <c r="D114" i="3" s="1"/>
  <c r="F113" i="3" s="1"/>
  <c r="E105" i="3"/>
  <c r="G104" i="3"/>
  <c r="C106" i="3"/>
  <c r="D106" i="3" s="1"/>
  <c r="F105" i="3" s="1"/>
  <c r="E88" i="2"/>
  <c r="B90" i="2"/>
  <c r="C89" i="2"/>
  <c r="D89" i="2" s="1"/>
  <c r="F88" i="2" s="1"/>
  <c r="E81" i="2"/>
  <c r="E80" i="2"/>
  <c r="B24" i="2"/>
  <c r="C23" i="2"/>
  <c r="D23" i="2" s="1"/>
  <c r="F22" i="2" s="1"/>
  <c r="E23" i="2" s="1"/>
  <c r="F49" i="1"/>
  <c r="E50" i="1" s="1"/>
  <c r="F46" i="1"/>
  <c r="F47" i="1"/>
  <c r="F48" i="1"/>
  <c r="B52" i="1"/>
  <c r="C51" i="1"/>
  <c r="D51" i="1" s="1"/>
  <c r="F50" i="1" s="1"/>
  <c r="F17" i="1"/>
  <c r="E18" i="1" s="1"/>
  <c r="F18" i="1"/>
  <c r="F19" i="1"/>
  <c r="F38" i="1"/>
  <c r="F20" i="1"/>
  <c r="F39" i="1"/>
  <c r="F24" i="1"/>
  <c r="F36" i="1"/>
  <c r="F28" i="1"/>
  <c r="F34" i="1"/>
  <c r="F31" i="1"/>
  <c r="F21" i="1"/>
  <c r="F22" i="1"/>
  <c r="F25" i="1"/>
  <c r="F23" i="1"/>
  <c r="F29" i="1"/>
  <c r="F30" i="1"/>
  <c r="F27" i="1"/>
  <c r="F32" i="1"/>
  <c r="F33" i="1"/>
  <c r="F37" i="1"/>
  <c r="F26" i="1"/>
  <c r="F35" i="1"/>
  <c r="F40" i="1"/>
  <c r="F41" i="1"/>
  <c r="F42" i="1"/>
  <c r="F43" i="1"/>
  <c r="F44" i="1"/>
  <c r="F45" i="1"/>
  <c r="F114" i="3" l="1"/>
  <c r="F115" i="3"/>
  <c r="G115" i="3" s="1"/>
  <c r="E114" i="3"/>
  <c r="G113" i="3"/>
  <c r="F106" i="3"/>
  <c r="E107" i="3" s="1"/>
  <c r="E106" i="3"/>
  <c r="G105" i="3"/>
  <c r="E89" i="2"/>
  <c r="B91" i="2"/>
  <c r="C90" i="2"/>
  <c r="D90" i="2" s="1"/>
  <c r="F89" i="2" s="1"/>
  <c r="B25" i="2"/>
  <c r="C24" i="2"/>
  <c r="D24" i="2" s="1"/>
  <c r="F23" i="2" s="1"/>
  <c r="E24" i="2" s="1"/>
  <c r="E45" i="1"/>
  <c r="E34" i="1"/>
  <c r="E30" i="1"/>
  <c r="E22" i="1"/>
  <c r="E37" i="1"/>
  <c r="E39" i="1"/>
  <c r="E43" i="1"/>
  <c r="E27" i="1"/>
  <c r="E28" i="1"/>
  <c r="E26" i="1"/>
  <c r="E35" i="1"/>
  <c r="E40" i="1"/>
  <c r="E19" i="1"/>
  <c r="E49" i="1"/>
  <c r="E46" i="1"/>
  <c r="E42" i="1"/>
  <c r="E38" i="1"/>
  <c r="E31" i="1"/>
  <c r="E23" i="1"/>
  <c r="E29" i="1"/>
  <c r="E21" i="1"/>
  <c r="E48" i="1"/>
  <c r="E41" i="1"/>
  <c r="E51" i="1"/>
  <c r="E47" i="1"/>
  <c r="E44" i="1"/>
  <c r="E36" i="1"/>
  <c r="E33" i="1"/>
  <c r="E24" i="1"/>
  <c r="E32" i="1"/>
  <c r="E25" i="1"/>
  <c r="E20" i="1"/>
  <c r="C52" i="1"/>
  <c r="D52" i="1" s="1"/>
  <c r="F51" i="1" s="1"/>
  <c r="B53" i="1"/>
  <c r="E115" i="3" l="1"/>
  <c r="G114" i="3"/>
  <c r="G106" i="3"/>
  <c r="E90" i="2"/>
  <c r="B92" i="2"/>
  <c r="C91" i="2"/>
  <c r="D91" i="2" s="1"/>
  <c r="F90" i="2" s="1"/>
  <c r="B26" i="2"/>
  <c r="C25" i="2"/>
  <c r="D25" i="2" s="1"/>
  <c r="F24" i="2" s="1"/>
  <c r="E25" i="2" s="1"/>
  <c r="E52" i="1"/>
  <c r="B54" i="1"/>
  <c r="C53" i="1"/>
  <c r="D53" i="1" s="1"/>
  <c r="F52" i="1" s="1"/>
  <c r="E91" i="2" l="1"/>
  <c r="B93" i="2"/>
  <c r="C92" i="2"/>
  <c r="D92" i="2" s="1"/>
  <c r="F91" i="2" s="1"/>
  <c r="B27" i="2"/>
  <c r="C26" i="2"/>
  <c r="D26" i="2" s="1"/>
  <c r="F25" i="2" s="1"/>
  <c r="E26" i="2" s="1"/>
  <c r="E53" i="1"/>
  <c r="B55" i="1"/>
  <c r="C54" i="1"/>
  <c r="D54" i="1" s="1"/>
  <c r="F53" i="1" s="1"/>
  <c r="E92" i="2" l="1"/>
  <c r="B94" i="2"/>
  <c r="C93" i="2"/>
  <c r="D93" i="2" s="1"/>
  <c r="F92" i="2" s="1"/>
  <c r="C27" i="2"/>
  <c r="D27" i="2" s="1"/>
  <c r="F26" i="2" s="1"/>
  <c r="E27" i="2" s="1"/>
  <c r="B28" i="2"/>
  <c r="E54" i="1"/>
  <c r="C55" i="1"/>
  <c r="D55" i="1" s="1"/>
  <c r="F54" i="1" s="1"/>
  <c r="B56" i="1"/>
  <c r="E93" i="2" l="1"/>
  <c r="B95" i="2"/>
  <c r="C94" i="2"/>
  <c r="D94" i="2" s="1"/>
  <c r="F93" i="2" s="1"/>
  <c r="C28" i="2"/>
  <c r="D28" i="2" s="1"/>
  <c r="F27" i="2" s="1"/>
  <c r="E28" i="2" s="1"/>
  <c r="B29" i="2"/>
  <c r="E55" i="1"/>
  <c r="B57" i="1"/>
  <c r="C56" i="1"/>
  <c r="D56" i="1" s="1"/>
  <c r="F55" i="1" s="1"/>
  <c r="E94" i="2" l="1"/>
  <c r="B96" i="2"/>
  <c r="C95" i="2"/>
  <c r="D95" i="2" s="1"/>
  <c r="F94" i="2" s="1"/>
  <c r="B30" i="2"/>
  <c r="C29" i="2"/>
  <c r="D29" i="2" s="1"/>
  <c r="F28" i="2" s="1"/>
  <c r="E29" i="2" s="1"/>
  <c r="E56" i="1"/>
  <c r="B58" i="1"/>
  <c r="C57" i="1"/>
  <c r="D57" i="1" s="1"/>
  <c r="F56" i="1" s="1"/>
  <c r="E95" i="2" l="1"/>
  <c r="B97" i="2"/>
  <c r="C96" i="2"/>
  <c r="D96" i="2" s="1"/>
  <c r="F95" i="2" s="1"/>
  <c r="B31" i="2"/>
  <c r="C30" i="2"/>
  <c r="D30" i="2" s="1"/>
  <c r="F29" i="2" s="1"/>
  <c r="E30" i="2" s="1"/>
  <c r="E57" i="1"/>
  <c r="B59" i="1"/>
  <c r="C58" i="1"/>
  <c r="D58" i="1" s="1"/>
  <c r="F57" i="1" s="1"/>
  <c r="E96" i="2" l="1"/>
  <c r="B98" i="2"/>
  <c r="C97" i="2"/>
  <c r="D97" i="2" s="1"/>
  <c r="F96" i="2" s="1"/>
  <c r="B32" i="2"/>
  <c r="C31" i="2"/>
  <c r="D31" i="2" s="1"/>
  <c r="F30" i="2" s="1"/>
  <c r="E31" i="2" s="1"/>
  <c r="E58" i="1"/>
  <c r="B60" i="1"/>
  <c r="C59" i="1"/>
  <c r="D59" i="1" s="1"/>
  <c r="F58" i="1" s="1"/>
  <c r="E97" i="2" l="1"/>
  <c r="B99" i="2"/>
  <c r="C99" i="2" s="1"/>
  <c r="D99" i="2" s="1"/>
  <c r="C98" i="2"/>
  <c r="D98" i="2" s="1"/>
  <c r="F97" i="2" s="1"/>
  <c r="C32" i="2"/>
  <c r="D32" i="2" s="1"/>
  <c r="F31" i="2" s="1"/>
  <c r="E32" i="2" s="1"/>
  <c r="B33" i="2"/>
  <c r="E59" i="1"/>
  <c r="C60" i="1"/>
  <c r="D60" i="1" s="1"/>
  <c r="F59" i="1" s="1"/>
  <c r="B61" i="1"/>
  <c r="E98" i="2" l="1"/>
  <c r="F98" i="2"/>
  <c r="F99" i="2"/>
  <c r="B34" i="2"/>
  <c r="C33" i="2"/>
  <c r="D33" i="2" s="1"/>
  <c r="F32" i="2" s="1"/>
  <c r="E33" i="2" s="1"/>
  <c r="E60" i="1"/>
  <c r="G59" i="1"/>
  <c r="B62" i="1"/>
  <c r="C61" i="1"/>
  <c r="D61" i="1" s="1"/>
  <c r="F60" i="1" s="1"/>
  <c r="E99" i="2" l="1"/>
  <c r="B35" i="2"/>
  <c r="C34" i="2"/>
  <c r="D34" i="2" s="1"/>
  <c r="F33" i="2" s="1"/>
  <c r="E34" i="2" s="1"/>
  <c r="E61" i="1"/>
  <c r="G60" i="1"/>
  <c r="B63" i="1"/>
  <c r="C62" i="1"/>
  <c r="D62" i="1" s="1"/>
  <c r="F61" i="1" s="1"/>
  <c r="B36" i="2" l="1"/>
  <c r="C35" i="2"/>
  <c r="D35" i="2" s="1"/>
  <c r="F34" i="2" s="1"/>
  <c r="E35" i="2" s="1"/>
  <c r="E62" i="1"/>
  <c r="G61" i="1"/>
  <c r="C63" i="1"/>
  <c r="D63" i="1" s="1"/>
  <c r="F62" i="1" s="1"/>
  <c r="B64" i="1"/>
  <c r="B37" i="2" l="1"/>
  <c r="C36" i="2"/>
  <c r="D36" i="2" s="1"/>
  <c r="F35" i="2" s="1"/>
  <c r="E36" i="2" s="1"/>
  <c r="E63" i="1"/>
  <c r="G62" i="1"/>
  <c r="B65" i="1"/>
  <c r="C64" i="1"/>
  <c r="D64" i="1" s="1"/>
  <c r="F63" i="1" s="1"/>
  <c r="B38" i="2" l="1"/>
  <c r="C37" i="2"/>
  <c r="D37" i="2" s="1"/>
  <c r="F36" i="2" s="1"/>
  <c r="E37" i="2" s="1"/>
  <c r="E64" i="1"/>
  <c r="G63" i="1"/>
  <c r="B66" i="1"/>
  <c r="C65" i="1"/>
  <c r="D65" i="1" s="1"/>
  <c r="F64" i="1" s="1"/>
  <c r="B39" i="2" l="1"/>
  <c r="C38" i="2"/>
  <c r="D38" i="2" s="1"/>
  <c r="F37" i="2" s="1"/>
  <c r="E38" i="2" s="1"/>
  <c r="E65" i="1"/>
  <c r="G64" i="1"/>
  <c r="B67" i="1"/>
  <c r="C66" i="1"/>
  <c r="D66" i="1" s="1"/>
  <c r="F65" i="1" s="1"/>
  <c r="B40" i="2" l="1"/>
  <c r="C39" i="2"/>
  <c r="D39" i="2" s="1"/>
  <c r="F38" i="2" s="1"/>
  <c r="E39" i="2" s="1"/>
  <c r="E66" i="1"/>
  <c r="G65" i="1"/>
  <c r="B68" i="1"/>
  <c r="C67" i="1"/>
  <c r="D67" i="1" s="1"/>
  <c r="F66" i="1" s="1"/>
  <c r="C40" i="2" l="1"/>
  <c r="D40" i="2" s="1"/>
  <c r="F39" i="2" s="1"/>
  <c r="E40" i="2" s="1"/>
  <c r="B41" i="2"/>
  <c r="E67" i="1"/>
  <c r="G66" i="1"/>
  <c r="B69" i="1"/>
  <c r="C68" i="1"/>
  <c r="D68" i="1" s="1"/>
  <c r="F67" i="1" s="1"/>
  <c r="B42" i="2" l="1"/>
  <c r="C41" i="2"/>
  <c r="D41" i="2" s="1"/>
  <c r="F40" i="2" s="1"/>
  <c r="E41" i="2" s="1"/>
  <c r="E68" i="1"/>
  <c r="G67" i="1"/>
  <c r="B70" i="1"/>
  <c r="C69" i="1"/>
  <c r="D69" i="1" s="1"/>
  <c r="F68" i="1" s="1"/>
  <c r="B43" i="2" l="1"/>
  <c r="C42" i="2"/>
  <c r="D42" i="2" s="1"/>
  <c r="F41" i="2" s="1"/>
  <c r="E42" i="2" s="1"/>
  <c r="E69" i="1"/>
  <c r="G68" i="1"/>
  <c r="B71" i="1"/>
  <c r="C70" i="1"/>
  <c r="D70" i="1" s="1"/>
  <c r="F69" i="1" s="1"/>
  <c r="B44" i="2" l="1"/>
  <c r="C43" i="2"/>
  <c r="D43" i="2" s="1"/>
  <c r="F42" i="2" s="1"/>
  <c r="E43" i="2" s="1"/>
  <c r="E70" i="1"/>
  <c r="G69" i="1"/>
  <c r="B72" i="1"/>
  <c r="C71" i="1"/>
  <c r="D71" i="1" s="1"/>
  <c r="F70" i="1" s="1"/>
  <c r="B45" i="2" l="1"/>
  <c r="C44" i="2"/>
  <c r="D44" i="2" s="1"/>
  <c r="F43" i="2" s="1"/>
  <c r="E44" i="2" s="1"/>
  <c r="E71" i="1"/>
  <c r="G70" i="1"/>
  <c r="B73" i="1"/>
  <c r="C72" i="1"/>
  <c r="D72" i="1" s="1"/>
  <c r="F71" i="1" s="1"/>
  <c r="B46" i="2" l="1"/>
  <c r="C45" i="2"/>
  <c r="D45" i="2" s="1"/>
  <c r="F44" i="2" s="1"/>
  <c r="E45" i="2" s="1"/>
  <c r="E72" i="1"/>
  <c r="G71" i="1"/>
  <c r="B74" i="1"/>
  <c r="C74" i="1" s="1"/>
  <c r="D74" i="1" s="1"/>
  <c r="C73" i="1"/>
  <c r="D73" i="1" s="1"/>
  <c r="F72" i="1" s="1"/>
  <c r="B47" i="2" l="1"/>
  <c r="C46" i="2"/>
  <c r="D46" i="2" s="1"/>
  <c r="F45" i="2" s="1"/>
  <c r="E46" i="2" s="1"/>
  <c r="E73" i="1"/>
  <c r="G72" i="1"/>
  <c r="F74" i="1"/>
  <c r="F73" i="1"/>
  <c r="B48" i="2" l="1"/>
  <c r="C47" i="2"/>
  <c r="D47" i="2" s="1"/>
  <c r="F46" i="2" s="1"/>
  <c r="E47" i="2" s="1"/>
  <c r="E74" i="1"/>
  <c r="G73" i="1"/>
  <c r="G74" i="1"/>
  <c r="C48" i="2" l="1"/>
  <c r="D48" i="2" s="1"/>
  <c r="F47" i="2" s="1"/>
  <c r="E48" i="2" s="1"/>
  <c r="B49" i="2"/>
  <c r="B50" i="2" l="1"/>
  <c r="C49" i="2"/>
  <c r="D49" i="2" s="1"/>
  <c r="F48" i="2" s="1"/>
  <c r="E49" i="2" s="1"/>
  <c r="B51" i="2" l="1"/>
  <c r="C50" i="2"/>
  <c r="D50" i="2" s="1"/>
  <c r="F49" i="2" s="1"/>
  <c r="E50" i="2" s="1"/>
  <c r="B52" i="2" l="1"/>
  <c r="C51" i="2"/>
  <c r="D51" i="2" s="1"/>
  <c r="F50" i="2" s="1"/>
  <c r="E51" i="2" s="1"/>
  <c r="B53" i="2" l="1"/>
  <c r="C52" i="2"/>
  <c r="D52" i="2" s="1"/>
  <c r="F51" i="2" s="1"/>
  <c r="E52" i="2" s="1"/>
  <c r="B54" i="2" l="1"/>
  <c r="C53" i="2"/>
  <c r="D53" i="2" s="1"/>
  <c r="F52" i="2" s="1"/>
  <c r="E53" i="2" s="1"/>
  <c r="B55" i="2" l="1"/>
  <c r="C54" i="2"/>
  <c r="D54" i="2" s="1"/>
  <c r="F53" i="2" s="1"/>
  <c r="E54" i="2" s="1"/>
  <c r="B56" i="2" l="1"/>
  <c r="C55" i="2"/>
  <c r="D55" i="2" s="1"/>
  <c r="F54" i="2" s="1"/>
  <c r="E55" i="2" s="1"/>
  <c r="B57" i="2" l="1"/>
  <c r="C56" i="2"/>
  <c r="D56" i="2" s="1"/>
  <c r="F55" i="2" s="1"/>
  <c r="E56" i="2" s="1"/>
  <c r="B58" i="2" l="1"/>
  <c r="C57" i="2"/>
  <c r="D57" i="2" s="1"/>
  <c r="F56" i="2" s="1"/>
  <c r="E57" i="2" s="1"/>
  <c r="B59" i="2" l="1"/>
  <c r="C58" i="2"/>
  <c r="D58" i="2" s="1"/>
  <c r="F57" i="2" s="1"/>
  <c r="E58" i="2" s="1"/>
  <c r="B60" i="2" l="1"/>
  <c r="C59" i="2"/>
  <c r="D59" i="2" s="1"/>
  <c r="F58" i="2" s="1"/>
  <c r="E59" i="2" s="1"/>
  <c r="B61" i="2" l="1"/>
  <c r="C60" i="2"/>
  <c r="D60" i="2" s="1"/>
  <c r="F59" i="2" s="1"/>
  <c r="E60" i="2" l="1"/>
  <c r="B62" i="2"/>
  <c r="C61" i="2"/>
  <c r="D61" i="2" s="1"/>
  <c r="F60" i="2" s="1"/>
  <c r="E61" i="2" l="1"/>
  <c r="B63" i="2"/>
  <c r="C62" i="2"/>
  <c r="D62" i="2" s="1"/>
  <c r="F61" i="2" s="1"/>
  <c r="E62" i="2" l="1"/>
  <c r="B64" i="2"/>
  <c r="C63" i="2"/>
  <c r="D63" i="2" s="1"/>
  <c r="F62" i="2" s="1"/>
  <c r="E63" i="2" l="1"/>
  <c r="B65" i="2"/>
  <c r="C64" i="2"/>
  <c r="D64" i="2" s="1"/>
  <c r="F63" i="2" s="1"/>
  <c r="E64" i="2" l="1"/>
  <c r="B66" i="2"/>
  <c r="C65" i="2"/>
  <c r="D65" i="2" s="1"/>
  <c r="F64" i="2" s="1"/>
  <c r="E65" i="2" l="1"/>
  <c r="B67" i="2"/>
  <c r="C66" i="2"/>
  <c r="D66" i="2" s="1"/>
  <c r="F65" i="2" s="1"/>
  <c r="E66" i="2" l="1"/>
  <c r="B68" i="2"/>
  <c r="C67" i="2"/>
  <c r="D67" i="2" s="1"/>
  <c r="F66" i="2" s="1"/>
  <c r="E67" i="2" l="1"/>
  <c r="B69" i="2"/>
  <c r="C68" i="2"/>
  <c r="D68" i="2" s="1"/>
  <c r="F67" i="2" s="1"/>
  <c r="E68" i="2" l="1"/>
  <c r="B70" i="2"/>
  <c r="C69" i="2"/>
  <c r="D69" i="2" s="1"/>
  <c r="F68" i="2" s="1"/>
  <c r="E69" i="2" l="1"/>
  <c r="B71" i="2"/>
  <c r="C70" i="2"/>
  <c r="D70" i="2" s="1"/>
  <c r="F69" i="2" s="1"/>
  <c r="E70" i="2" l="1"/>
  <c r="B72" i="2"/>
  <c r="C71" i="2"/>
  <c r="D71" i="2" s="1"/>
  <c r="F70" i="2" s="1"/>
  <c r="E71" i="2" l="1"/>
  <c r="B73" i="2"/>
  <c r="C72" i="2"/>
  <c r="D72" i="2" s="1"/>
  <c r="F71" i="2" s="1"/>
  <c r="E72" i="2" l="1"/>
  <c r="B74" i="2"/>
  <c r="C74" i="2" s="1"/>
  <c r="D74" i="2" s="1"/>
  <c r="C73" i="2"/>
  <c r="D73" i="2" s="1"/>
  <c r="F72" i="2" s="1"/>
  <c r="E73" i="2" l="1"/>
  <c r="F74" i="2"/>
  <c r="F73" i="2"/>
  <c r="E75" i="2" l="1"/>
  <c r="E74" i="2"/>
</calcChain>
</file>

<file path=xl/sharedStrings.xml><?xml version="1.0" encoding="utf-8"?>
<sst xmlns="http://schemas.openxmlformats.org/spreadsheetml/2006/main" count="107" uniqueCount="38">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</sst>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 applyBorder="1"/>
    <xf numFmtId="166" fontId="0" fillId="0" borderId="0" xfId="0" applyNumberFormat="1"/>
  </cellXfs>
  <cellStyles count="1">
    <cellStyle name="Normal" xfId="0" builtinId="0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topLeftCell="A4" workbookViewId="0">
      <selection activeCell="A20" sqref="A20"/>
    </sheetView>
  </sheetViews>
  <sheetFormatPr defaultRowHeight="15" x14ac:dyDescent="0.25"/>
  <cols>
    <col min="1" max="1" width="31.7109375" customWidth="1"/>
    <col min="3" max="3" width="13.42578125" customWidth="1"/>
    <col min="16" max="16" width="15.1406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44100</v>
      </c>
      <c r="C5" t="s">
        <v>1</v>
      </c>
      <c r="D5" t="s">
        <v>3</v>
      </c>
      <c r="K5">
        <v>8.25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35</v>
      </c>
      <c r="K6" s="14">
        <f>POWER(2,K5)</f>
        <v>304.43702144069641</v>
      </c>
      <c r="L6" t="s">
        <v>30</v>
      </c>
    </row>
    <row r="7" spans="1:12" x14ac:dyDescent="0.25">
      <c r="A7" t="s">
        <v>17</v>
      </c>
      <c r="B7" s="17">
        <f>K7</f>
        <v>16744.036179238301</v>
      </c>
      <c r="C7" t="s">
        <v>1</v>
      </c>
      <c r="D7" t="s">
        <v>36</v>
      </c>
      <c r="K7" s="14">
        <f>K6*B6</f>
        <v>16744.036179238301</v>
      </c>
      <c r="L7" t="s">
        <v>31</v>
      </c>
    </row>
    <row r="8" spans="1:12" x14ac:dyDescent="0.25">
      <c r="A8" t="s">
        <v>6</v>
      </c>
      <c r="B8" s="3">
        <v>8192</v>
      </c>
      <c r="D8" t="s">
        <v>37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58.75</v>
      </c>
      <c r="D9" t="s">
        <v>27</v>
      </c>
      <c r="G9" s="18" t="s">
        <v>28</v>
      </c>
      <c r="H9">
        <v>58.5</v>
      </c>
      <c r="K9">
        <f>(K5*K8)+1</f>
        <v>58.75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22050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5.38330078125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4095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x14ac:dyDescent="0.25">
      <c r="B17" s="6">
        <v>0</v>
      </c>
      <c r="C17" s="19">
        <f t="shared" ref="C17:C80" si="0">$B$6*POWER($B$11,B17)</f>
        <v>55</v>
      </c>
      <c r="D17" s="7">
        <f t="shared" ref="D17:D80" si="1">C17/$B$13</f>
        <v>10.216780045351474</v>
      </c>
      <c r="E17" s="15">
        <v>0</v>
      </c>
      <c r="F17" s="16">
        <f>((D18-D17)/2)+D17</f>
        <v>10.748509878467946</v>
      </c>
      <c r="G17" s="11">
        <f>F17</f>
        <v>10.748509878467946</v>
      </c>
    </row>
    <row r="18" spans="2:7" x14ac:dyDescent="0.25">
      <c r="B18" s="6">
        <f>B17+1</f>
        <v>1</v>
      </c>
      <c r="C18" s="19">
        <f t="shared" si="0"/>
        <v>60.724923252059675</v>
      </c>
      <c r="D18" s="7">
        <f t="shared" si="1"/>
        <v>11.280239711584418</v>
      </c>
      <c r="E18" s="15">
        <f>F17</f>
        <v>10.748509878467946</v>
      </c>
      <c r="F18" s="16">
        <f>((D19-D18)/2)+D18</f>
        <v>11.86731704443584</v>
      </c>
      <c r="G18" s="11">
        <f t="shared" ref="G18:G81" si="2">F18</f>
        <v>11.86731704443584</v>
      </c>
    </row>
    <row r="19" spans="2:7" x14ac:dyDescent="0.25">
      <c r="B19" s="6">
        <f t="shared" ref="B19:B82" si="3">B18+1</f>
        <v>2</v>
      </c>
      <c r="C19" s="19">
        <f t="shared" si="0"/>
        <v>67.04575098124613</v>
      </c>
      <c r="D19" s="7">
        <f t="shared" si="1"/>
        <v>12.454394377287263</v>
      </c>
      <c r="E19" s="15">
        <f t="shared" ref="E19:E82" si="4">F18</f>
        <v>11.86731704443584</v>
      </c>
      <c r="F19" s="16">
        <f t="shared" ref="F19:F82" si="5">((D20-D19)/2)+D19</f>
        <v>13.10258030420411</v>
      </c>
      <c r="G19" s="11">
        <f t="shared" si="2"/>
        <v>13.10258030420411</v>
      </c>
    </row>
    <row r="20" spans="2:7" x14ac:dyDescent="0.25">
      <c r="B20" s="6">
        <f t="shared" si="3"/>
        <v>3</v>
      </c>
      <c r="C20" s="19">
        <f t="shared" si="0"/>
        <v>74.024510594779571</v>
      </c>
      <c r="D20" s="7">
        <f t="shared" si="1"/>
        <v>13.750766231120958</v>
      </c>
      <c r="E20" s="15">
        <f t="shared" si="4"/>
        <v>13.10258030420411</v>
      </c>
      <c r="F20" s="16">
        <f t="shared" si="5"/>
        <v>14.466421515940787</v>
      </c>
      <c r="G20" s="11">
        <f t="shared" si="2"/>
        <v>14.466421515940787</v>
      </c>
    </row>
    <row r="21" spans="2:7" x14ac:dyDescent="0.25">
      <c r="B21" s="6">
        <f t="shared" si="3"/>
        <v>4</v>
      </c>
      <c r="C21" s="19">
        <f t="shared" si="0"/>
        <v>81.729685902532125</v>
      </c>
      <c r="D21" s="7">
        <f t="shared" si="1"/>
        <v>15.182076800760615</v>
      </c>
      <c r="E21" s="15">
        <f t="shared" si="4"/>
        <v>14.466421515940787</v>
      </c>
      <c r="F21" s="16">
        <f t="shared" si="5"/>
        <v>15.972224296135435</v>
      </c>
      <c r="G21" s="11">
        <f t="shared" si="2"/>
        <v>15.972224296135435</v>
      </c>
    </row>
    <row r="22" spans="2:7" x14ac:dyDescent="0.25">
      <c r="B22" s="6">
        <f t="shared" si="3"/>
        <v>5</v>
      </c>
      <c r="C22" s="19">
        <f t="shared" si="0"/>
        <v>90.236889160840121</v>
      </c>
      <c r="D22" s="7">
        <f t="shared" si="1"/>
        <v>16.762371791510255</v>
      </c>
      <c r="E22" s="15">
        <f t="shared" si="4"/>
        <v>15.972224296135435</v>
      </c>
      <c r="F22" s="16">
        <f t="shared" si="5"/>
        <v>17.634765355409222</v>
      </c>
      <c r="G22" s="11">
        <f t="shared" si="2"/>
        <v>17.634765355409222</v>
      </c>
    </row>
    <row r="23" spans="2:7" x14ac:dyDescent="0.25">
      <c r="B23" s="6">
        <f t="shared" si="3"/>
        <v>6</v>
      </c>
      <c r="C23" s="19">
        <f t="shared" si="0"/>
        <v>99.62960306902967</v>
      </c>
      <c r="D23" s="7">
        <f t="shared" si="1"/>
        <v>18.507158919308186</v>
      </c>
      <c r="E23" s="15">
        <f t="shared" si="4"/>
        <v>17.634765355409222</v>
      </c>
      <c r="F23" s="16">
        <f t="shared" si="5"/>
        <v>19.470359505005561</v>
      </c>
      <c r="G23" s="11">
        <f t="shared" si="2"/>
        <v>19.470359505005561</v>
      </c>
    </row>
    <row r="24" spans="2:7" x14ac:dyDescent="0.25">
      <c r="B24" s="6">
        <f t="shared" si="3"/>
        <v>7</v>
      </c>
      <c r="C24" s="19">
        <f t="shared" si="0"/>
        <v>109.99999999999991</v>
      </c>
      <c r="D24" s="7">
        <f t="shared" si="1"/>
        <v>20.433560090702933</v>
      </c>
      <c r="E24" s="15">
        <f t="shared" si="4"/>
        <v>19.470359505005561</v>
      </c>
      <c r="F24" s="16">
        <f t="shared" si="5"/>
        <v>21.497019756935877</v>
      </c>
      <c r="G24" s="11">
        <f t="shared" si="2"/>
        <v>21.497019756935877</v>
      </c>
    </row>
    <row r="25" spans="2:7" x14ac:dyDescent="0.25">
      <c r="B25" s="6">
        <f t="shared" si="3"/>
        <v>8</v>
      </c>
      <c r="C25" s="19">
        <f t="shared" si="0"/>
        <v>121.44984650411925</v>
      </c>
      <c r="D25" s="7">
        <f t="shared" si="1"/>
        <v>22.560479423168818</v>
      </c>
      <c r="E25" s="15">
        <f t="shared" si="4"/>
        <v>21.497019756935877</v>
      </c>
      <c r="F25" s="16">
        <f t="shared" si="5"/>
        <v>23.734634088871665</v>
      </c>
      <c r="G25" s="11">
        <f t="shared" si="2"/>
        <v>23.734634088871665</v>
      </c>
    </row>
    <row r="26" spans="2:7" x14ac:dyDescent="0.25">
      <c r="B26" s="6">
        <f t="shared" si="3"/>
        <v>9</v>
      </c>
      <c r="C26" s="19">
        <f t="shared" si="0"/>
        <v>134.09150196249217</v>
      </c>
      <c r="D26" s="7">
        <f t="shared" si="1"/>
        <v>24.908788754574509</v>
      </c>
      <c r="E26" s="15">
        <f t="shared" si="4"/>
        <v>23.734634088871665</v>
      </c>
      <c r="F26" s="16">
        <f t="shared" si="5"/>
        <v>26.2051606084082</v>
      </c>
      <c r="G26" s="11">
        <f t="shared" si="2"/>
        <v>26.2051606084082</v>
      </c>
    </row>
    <row r="27" spans="2:7" x14ac:dyDescent="0.25">
      <c r="B27" s="6">
        <f t="shared" si="3"/>
        <v>10</v>
      </c>
      <c r="C27" s="19">
        <f t="shared" si="0"/>
        <v>148.049021189559</v>
      </c>
      <c r="D27" s="7">
        <f t="shared" si="1"/>
        <v>27.50153246224189</v>
      </c>
      <c r="E27" s="15">
        <f t="shared" si="4"/>
        <v>26.2051606084082</v>
      </c>
      <c r="F27" s="16">
        <f t="shared" si="5"/>
        <v>28.93284303188155</v>
      </c>
      <c r="G27" s="11">
        <f t="shared" si="2"/>
        <v>28.93284303188155</v>
      </c>
    </row>
    <row r="28" spans="2:7" x14ac:dyDescent="0.25">
      <c r="B28" s="6">
        <f t="shared" si="3"/>
        <v>11</v>
      </c>
      <c r="C28" s="19">
        <f t="shared" si="0"/>
        <v>163.45937180506414</v>
      </c>
      <c r="D28" s="7">
        <f t="shared" si="1"/>
        <v>30.36415360152121</v>
      </c>
      <c r="E28" s="15">
        <f t="shared" si="4"/>
        <v>28.93284303188155</v>
      </c>
      <c r="F28" s="16">
        <f t="shared" si="5"/>
        <v>31.944448592270849</v>
      </c>
      <c r="G28" s="11">
        <f t="shared" si="2"/>
        <v>31.944448592270849</v>
      </c>
    </row>
    <row r="29" spans="2:7" x14ac:dyDescent="0.25">
      <c r="B29" s="6">
        <f t="shared" si="3"/>
        <v>12</v>
      </c>
      <c r="C29" s="19">
        <f t="shared" si="0"/>
        <v>180.4737783216801</v>
      </c>
      <c r="D29" s="7">
        <f t="shared" si="1"/>
        <v>33.524743583020488</v>
      </c>
      <c r="E29" s="15">
        <f t="shared" si="4"/>
        <v>31.944448592270849</v>
      </c>
      <c r="F29" s="16">
        <f t="shared" si="5"/>
        <v>35.269530710818415</v>
      </c>
      <c r="G29" s="11">
        <f t="shared" si="2"/>
        <v>35.269530710818415</v>
      </c>
    </row>
    <row r="30" spans="2:7" x14ac:dyDescent="0.25">
      <c r="B30" s="6">
        <f t="shared" si="3"/>
        <v>13</v>
      </c>
      <c r="C30" s="19">
        <f t="shared" si="0"/>
        <v>199.25920613805917</v>
      </c>
      <c r="D30" s="7">
        <f t="shared" si="1"/>
        <v>37.014317838616343</v>
      </c>
      <c r="E30" s="15">
        <f t="shared" si="4"/>
        <v>35.269530710818415</v>
      </c>
      <c r="F30" s="16">
        <f t="shared" si="5"/>
        <v>38.940719010011087</v>
      </c>
      <c r="G30" s="11">
        <f t="shared" si="2"/>
        <v>38.940719010011087</v>
      </c>
    </row>
    <row r="31" spans="2:7" x14ac:dyDescent="0.25">
      <c r="B31" s="6">
        <f t="shared" si="3"/>
        <v>14</v>
      </c>
      <c r="C31" s="19">
        <f t="shared" si="0"/>
        <v>219.99999999999966</v>
      </c>
      <c r="D31" s="7">
        <f t="shared" si="1"/>
        <v>40.867120181405831</v>
      </c>
      <c r="E31" s="15">
        <f t="shared" si="4"/>
        <v>38.940719010011087</v>
      </c>
      <c r="F31" s="16">
        <f t="shared" si="5"/>
        <v>42.994039513871712</v>
      </c>
      <c r="G31" s="11">
        <f t="shared" si="2"/>
        <v>42.994039513871712</v>
      </c>
    </row>
    <row r="32" spans="2:7" x14ac:dyDescent="0.25">
      <c r="B32" s="6">
        <f t="shared" si="3"/>
        <v>15</v>
      </c>
      <c r="C32" s="19">
        <f t="shared" si="0"/>
        <v>242.8996930082383</v>
      </c>
      <c r="D32" s="7">
        <f t="shared" si="1"/>
        <v>45.120958846337601</v>
      </c>
      <c r="E32" s="15">
        <f t="shared" si="4"/>
        <v>42.994039513871712</v>
      </c>
      <c r="F32" s="16">
        <f t="shared" si="5"/>
        <v>47.469268177743288</v>
      </c>
      <c r="G32" s="11">
        <f t="shared" si="2"/>
        <v>47.469268177743288</v>
      </c>
    </row>
    <row r="33" spans="2:7" x14ac:dyDescent="0.25">
      <c r="B33" s="6">
        <f t="shared" si="3"/>
        <v>16</v>
      </c>
      <c r="C33" s="19">
        <f t="shared" si="0"/>
        <v>268.18300392498412</v>
      </c>
      <c r="D33" s="7">
        <f t="shared" si="1"/>
        <v>49.817577509148975</v>
      </c>
      <c r="E33" s="15">
        <f t="shared" si="4"/>
        <v>47.469268177743288</v>
      </c>
      <c r="F33" s="16">
        <f t="shared" si="5"/>
        <v>52.410321216816357</v>
      </c>
      <c r="G33" s="11">
        <f t="shared" si="2"/>
        <v>52.410321216816357</v>
      </c>
    </row>
    <row r="34" spans="2:7" x14ac:dyDescent="0.25">
      <c r="B34" s="6">
        <f t="shared" si="3"/>
        <v>17</v>
      </c>
      <c r="C34" s="19">
        <f t="shared" si="0"/>
        <v>296.09804237911783</v>
      </c>
      <c r="D34" s="7">
        <f t="shared" si="1"/>
        <v>55.003064924483745</v>
      </c>
      <c r="E34" s="15">
        <f t="shared" si="4"/>
        <v>52.410321216816357</v>
      </c>
      <c r="F34" s="16">
        <f t="shared" si="5"/>
        <v>57.865686063763057</v>
      </c>
      <c r="G34" s="11">
        <f t="shared" si="2"/>
        <v>57.865686063763057</v>
      </c>
    </row>
    <row r="35" spans="2:7" x14ac:dyDescent="0.25">
      <c r="B35" s="6">
        <f t="shared" si="3"/>
        <v>18</v>
      </c>
      <c r="C35" s="19">
        <f t="shared" si="0"/>
        <v>326.91874361012799</v>
      </c>
      <c r="D35" s="7">
        <f t="shared" si="1"/>
        <v>60.72830720304237</v>
      </c>
      <c r="E35" s="15">
        <f t="shared" si="4"/>
        <v>57.865686063763057</v>
      </c>
      <c r="F35" s="16">
        <f t="shared" si="5"/>
        <v>63.888897184541648</v>
      </c>
      <c r="G35" s="11">
        <f t="shared" si="2"/>
        <v>63.888897184541648</v>
      </c>
    </row>
    <row r="36" spans="2:7" x14ac:dyDescent="0.25">
      <c r="B36" s="6">
        <f t="shared" si="3"/>
        <v>19</v>
      </c>
      <c r="C36" s="19">
        <f t="shared" si="0"/>
        <v>360.94755664335997</v>
      </c>
      <c r="D36" s="7">
        <f t="shared" si="1"/>
        <v>67.049487166040933</v>
      </c>
      <c r="E36" s="15">
        <f t="shared" si="4"/>
        <v>63.888897184541648</v>
      </c>
      <c r="F36" s="16">
        <f t="shared" si="5"/>
        <v>70.539061421636774</v>
      </c>
      <c r="G36" s="11">
        <f t="shared" si="2"/>
        <v>70.539061421636774</v>
      </c>
    </row>
    <row r="37" spans="2:7" x14ac:dyDescent="0.25">
      <c r="B37" s="6">
        <f t="shared" si="3"/>
        <v>20</v>
      </c>
      <c r="C37" s="19">
        <f t="shared" si="0"/>
        <v>398.51841227611806</v>
      </c>
      <c r="D37" s="7">
        <f t="shared" si="1"/>
        <v>74.028635677232629</v>
      </c>
      <c r="E37" s="15">
        <f t="shared" si="4"/>
        <v>70.539061421636774</v>
      </c>
      <c r="F37" s="16">
        <f t="shared" si="5"/>
        <v>77.881438020022131</v>
      </c>
      <c r="G37" s="11">
        <f t="shared" si="2"/>
        <v>77.881438020022131</v>
      </c>
    </row>
    <row r="38" spans="2:7" x14ac:dyDescent="0.25">
      <c r="B38" s="6">
        <f t="shared" si="3"/>
        <v>21</v>
      </c>
      <c r="C38" s="19">
        <f t="shared" si="0"/>
        <v>439.99999999999903</v>
      </c>
      <c r="D38" s="7">
        <f t="shared" si="1"/>
        <v>81.734240362811619</v>
      </c>
      <c r="E38" s="15">
        <f t="shared" si="4"/>
        <v>77.881438020022131</v>
      </c>
      <c r="F38" s="16">
        <f t="shared" si="5"/>
        <v>85.988079027743382</v>
      </c>
      <c r="G38" s="11">
        <f t="shared" si="2"/>
        <v>85.988079027743382</v>
      </c>
    </row>
    <row r="39" spans="2:7" x14ac:dyDescent="0.25">
      <c r="B39" s="6">
        <f t="shared" si="3"/>
        <v>22</v>
      </c>
      <c r="C39" s="19">
        <f t="shared" si="0"/>
        <v>485.79938601647632</v>
      </c>
      <c r="D39" s="7">
        <f t="shared" si="1"/>
        <v>90.241917692675145</v>
      </c>
      <c r="E39" s="15">
        <f t="shared" si="4"/>
        <v>85.988079027743382</v>
      </c>
      <c r="F39" s="16">
        <f t="shared" si="5"/>
        <v>94.938536355486519</v>
      </c>
      <c r="G39" s="11">
        <f t="shared" si="2"/>
        <v>94.938536355486519</v>
      </c>
    </row>
    <row r="40" spans="2:7" x14ac:dyDescent="0.25">
      <c r="B40" s="6">
        <f t="shared" si="3"/>
        <v>23</v>
      </c>
      <c r="C40" s="19">
        <f t="shared" si="0"/>
        <v>536.3660078499679</v>
      </c>
      <c r="D40" s="7">
        <f t="shared" si="1"/>
        <v>99.635155018297894</v>
      </c>
      <c r="E40" s="15">
        <f t="shared" si="4"/>
        <v>94.938536355486519</v>
      </c>
      <c r="F40" s="16">
        <f t="shared" si="5"/>
        <v>104.82064243363266</v>
      </c>
      <c r="G40" s="11">
        <f t="shared" si="2"/>
        <v>104.82064243363266</v>
      </c>
    </row>
    <row r="41" spans="2:7" x14ac:dyDescent="0.25">
      <c r="B41" s="6">
        <f t="shared" si="3"/>
        <v>24</v>
      </c>
      <c r="C41" s="19">
        <f t="shared" si="0"/>
        <v>592.1960847582352</v>
      </c>
      <c r="D41" s="7">
        <f t="shared" si="1"/>
        <v>110.0061298489674</v>
      </c>
      <c r="E41" s="15">
        <f t="shared" si="4"/>
        <v>104.82064243363266</v>
      </c>
      <c r="F41" s="16">
        <f t="shared" si="5"/>
        <v>115.73137212752603</v>
      </c>
      <c r="G41" s="11">
        <f t="shared" si="2"/>
        <v>115.73137212752603</v>
      </c>
    </row>
    <row r="42" spans="2:7" x14ac:dyDescent="0.25">
      <c r="B42" s="6">
        <f t="shared" si="3"/>
        <v>25</v>
      </c>
      <c r="C42" s="19">
        <f t="shared" si="0"/>
        <v>653.83748722025553</v>
      </c>
      <c r="D42" s="7">
        <f t="shared" si="1"/>
        <v>121.45661440608465</v>
      </c>
      <c r="E42" s="15">
        <f t="shared" si="4"/>
        <v>115.73137212752603</v>
      </c>
      <c r="F42" s="16">
        <f t="shared" si="5"/>
        <v>127.77779436908321</v>
      </c>
      <c r="G42" s="11">
        <f t="shared" si="2"/>
        <v>127.77779436908321</v>
      </c>
    </row>
    <row r="43" spans="2:7" x14ac:dyDescent="0.25">
      <c r="B43" s="6">
        <f t="shared" si="3"/>
        <v>26</v>
      </c>
      <c r="C43" s="19">
        <f t="shared" si="0"/>
        <v>721.89511328671938</v>
      </c>
      <c r="D43" s="7">
        <f t="shared" si="1"/>
        <v>134.09897433208175</v>
      </c>
      <c r="E43" s="15">
        <f t="shared" si="4"/>
        <v>127.77779436908321</v>
      </c>
      <c r="F43" s="16">
        <f t="shared" si="5"/>
        <v>141.07812284327346</v>
      </c>
      <c r="G43" s="11">
        <f t="shared" si="2"/>
        <v>141.07812284327346</v>
      </c>
    </row>
    <row r="44" spans="2:7" x14ac:dyDescent="0.25">
      <c r="B44" s="6">
        <f t="shared" si="3"/>
        <v>27</v>
      </c>
      <c r="C44" s="19">
        <f t="shared" si="0"/>
        <v>797.03682455223554</v>
      </c>
      <c r="D44" s="7">
        <f t="shared" si="1"/>
        <v>148.05727135446517</v>
      </c>
      <c r="E44" s="15">
        <f t="shared" si="4"/>
        <v>141.07812284327346</v>
      </c>
      <c r="F44" s="16">
        <f t="shared" si="5"/>
        <v>155.76287604004415</v>
      </c>
      <c r="G44" s="11">
        <f t="shared" si="2"/>
        <v>155.76287604004415</v>
      </c>
    </row>
    <row r="45" spans="2:7" x14ac:dyDescent="0.25">
      <c r="B45" s="6">
        <f t="shared" si="3"/>
        <v>28</v>
      </c>
      <c r="C45" s="19">
        <f t="shared" si="0"/>
        <v>879.99999999999739</v>
      </c>
      <c r="D45" s="7">
        <f t="shared" si="1"/>
        <v>163.4684807256231</v>
      </c>
      <c r="E45" s="15">
        <f t="shared" si="4"/>
        <v>155.76287604004415</v>
      </c>
      <c r="F45" s="16">
        <f t="shared" si="5"/>
        <v>171.97615805548662</v>
      </c>
      <c r="G45" s="11">
        <f t="shared" si="2"/>
        <v>171.97615805548662</v>
      </c>
    </row>
    <row r="46" spans="2:7" x14ac:dyDescent="0.25">
      <c r="B46" s="6">
        <f t="shared" si="3"/>
        <v>29</v>
      </c>
      <c r="C46" s="19">
        <f t="shared" si="0"/>
        <v>971.59877203295184</v>
      </c>
      <c r="D46" s="7">
        <f t="shared" si="1"/>
        <v>180.48383538535015</v>
      </c>
      <c r="E46" s="15">
        <f t="shared" si="4"/>
        <v>171.97615805548662</v>
      </c>
      <c r="F46" s="16">
        <f t="shared" si="5"/>
        <v>189.87707271097287</v>
      </c>
      <c r="G46" s="11">
        <f t="shared" si="2"/>
        <v>189.87707271097287</v>
      </c>
    </row>
    <row r="47" spans="2:7" x14ac:dyDescent="0.25">
      <c r="B47" s="6">
        <f t="shared" si="3"/>
        <v>30</v>
      </c>
      <c r="C47" s="19">
        <f t="shared" si="0"/>
        <v>1072.7320156999349</v>
      </c>
      <c r="D47" s="7">
        <f t="shared" si="1"/>
        <v>199.27031003659562</v>
      </c>
      <c r="E47" s="15">
        <f t="shared" si="4"/>
        <v>189.87707271097287</v>
      </c>
      <c r="F47" s="16">
        <f t="shared" si="5"/>
        <v>209.64128486726511</v>
      </c>
      <c r="G47" s="11">
        <f t="shared" si="2"/>
        <v>209.64128486726511</v>
      </c>
    </row>
    <row r="48" spans="2:7" x14ac:dyDescent="0.25">
      <c r="B48" s="6">
        <f t="shared" si="3"/>
        <v>31</v>
      </c>
      <c r="C48" s="19">
        <f t="shared" si="0"/>
        <v>1184.3921695164693</v>
      </c>
      <c r="D48" s="7">
        <f t="shared" si="1"/>
        <v>220.01225969793461</v>
      </c>
      <c r="E48" s="15">
        <f t="shared" si="4"/>
        <v>209.64128486726511</v>
      </c>
      <c r="F48" s="16">
        <f t="shared" si="5"/>
        <v>231.46274425505186</v>
      </c>
      <c r="G48" s="11">
        <f t="shared" si="2"/>
        <v>231.46274425505186</v>
      </c>
    </row>
    <row r="49" spans="2:9" x14ac:dyDescent="0.25">
      <c r="B49" s="6">
        <f t="shared" si="3"/>
        <v>32</v>
      </c>
      <c r="C49" s="19">
        <f t="shared" si="0"/>
        <v>1307.6749744405101</v>
      </c>
      <c r="D49" s="7">
        <f t="shared" si="1"/>
        <v>242.91322881216914</v>
      </c>
      <c r="E49" s="15">
        <f t="shared" si="4"/>
        <v>231.46274425505186</v>
      </c>
      <c r="F49" s="16">
        <f t="shared" si="5"/>
        <v>255.55558873816619</v>
      </c>
      <c r="G49" s="11">
        <f t="shared" si="2"/>
        <v>255.55558873816619</v>
      </c>
    </row>
    <row r="50" spans="2:9" x14ac:dyDescent="0.25">
      <c r="B50" s="6">
        <f t="shared" si="3"/>
        <v>33</v>
      </c>
      <c r="C50" s="19">
        <f t="shared" si="0"/>
        <v>1443.7902265734376</v>
      </c>
      <c r="D50" s="7">
        <f t="shared" si="1"/>
        <v>268.19794866416328</v>
      </c>
      <c r="E50" s="15">
        <f t="shared" si="4"/>
        <v>255.55558873816619</v>
      </c>
      <c r="F50" s="16">
        <f t="shared" si="5"/>
        <v>282.1562456865467</v>
      </c>
      <c r="G50" s="11">
        <f t="shared" si="2"/>
        <v>282.1562456865467</v>
      </c>
    </row>
    <row r="51" spans="2:9" x14ac:dyDescent="0.25">
      <c r="B51" s="6">
        <f t="shared" si="3"/>
        <v>34</v>
      </c>
      <c r="C51" s="19">
        <f t="shared" si="0"/>
        <v>1594.07364910447</v>
      </c>
      <c r="D51" s="7">
        <f t="shared" si="1"/>
        <v>296.11454270893012</v>
      </c>
      <c r="E51" s="15">
        <f t="shared" si="4"/>
        <v>282.1562456865467</v>
      </c>
      <c r="F51" s="16">
        <f t="shared" si="5"/>
        <v>311.52575208008807</v>
      </c>
      <c r="G51" s="11">
        <f t="shared" si="2"/>
        <v>311.52575208008807</v>
      </c>
    </row>
    <row r="52" spans="2:9" x14ac:dyDescent="0.25">
      <c r="B52" s="6">
        <f t="shared" si="3"/>
        <v>35</v>
      </c>
      <c r="C52" s="19">
        <f t="shared" si="0"/>
        <v>1759.9999999999934</v>
      </c>
      <c r="D52" s="7">
        <f t="shared" si="1"/>
        <v>326.93696145124596</v>
      </c>
      <c r="E52" s="15">
        <f t="shared" si="4"/>
        <v>311.52575208008807</v>
      </c>
      <c r="F52" s="16">
        <f t="shared" si="5"/>
        <v>343.95231611097302</v>
      </c>
      <c r="G52" s="11">
        <f t="shared" si="2"/>
        <v>343.95231611097302</v>
      </c>
      <c r="H52" s="14"/>
      <c r="I52" s="20"/>
    </row>
    <row r="53" spans="2:9" x14ac:dyDescent="0.25">
      <c r="B53" s="6">
        <f t="shared" si="3"/>
        <v>36</v>
      </c>
      <c r="C53" s="19">
        <f t="shared" si="0"/>
        <v>1943.1975440659021</v>
      </c>
      <c r="D53" s="7">
        <f t="shared" si="1"/>
        <v>360.96767077070001</v>
      </c>
      <c r="E53" s="15">
        <f t="shared" si="4"/>
        <v>343.95231611097302</v>
      </c>
      <c r="F53" s="16">
        <f t="shared" si="5"/>
        <v>379.75414542194551</v>
      </c>
      <c r="G53" s="11">
        <f t="shared" si="2"/>
        <v>379.75414542194551</v>
      </c>
      <c r="H53" s="14"/>
      <c r="I53" s="20"/>
    </row>
    <row r="54" spans="2:9" x14ac:dyDescent="0.25">
      <c r="B54" s="6">
        <f t="shared" si="3"/>
        <v>37</v>
      </c>
      <c r="C54" s="19">
        <f t="shared" si="0"/>
        <v>2145.4640313998684</v>
      </c>
      <c r="D54" s="7">
        <f t="shared" si="1"/>
        <v>398.54062007319095</v>
      </c>
      <c r="E54" s="15">
        <f t="shared" si="4"/>
        <v>379.75414542194551</v>
      </c>
      <c r="F54" s="16">
        <f t="shared" si="5"/>
        <v>419.28256973452994</v>
      </c>
      <c r="G54" s="11">
        <f t="shared" si="2"/>
        <v>419.28256973452994</v>
      </c>
      <c r="H54" s="14"/>
      <c r="I54" s="20"/>
    </row>
    <row r="55" spans="2:9" x14ac:dyDescent="0.25">
      <c r="B55" s="6">
        <f t="shared" si="3"/>
        <v>38</v>
      </c>
      <c r="C55" s="19">
        <f t="shared" si="0"/>
        <v>2368.7843390329372</v>
      </c>
      <c r="D55" s="7">
        <f t="shared" si="1"/>
        <v>440.02451939586894</v>
      </c>
      <c r="E55" s="15">
        <f t="shared" si="4"/>
        <v>419.28256973452994</v>
      </c>
      <c r="F55" s="16">
        <f t="shared" si="5"/>
        <v>462.92548851010343</v>
      </c>
      <c r="G55" s="11">
        <f t="shared" si="2"/>
        <v>462.92548851010343</v>
      </c>
      <c r="H55" s="14"/>
      <c r="I55" s="20"/>
    </row>
    <row r="56" spans="2:9" x14ac:dyDescent="0.25">
      <c r="B56" s="6">
        <f t="shared" si="3"/>
        <v>39</v>
      </c>
      <c r="C56" s="19">
        <f t="shared" si="0"/>
        <v>2615.3499488810185</v>
      </c>
      <c r="D56" s="7">
        <f t="shared" si="1"/>
        <v>485.82645762433793</v>
      </c>
      <c r="E56" s="15">
        <f t="shared" si="4"/>
        <v>462.92548851010343</v>
      </c>
      <c r="F56" s="16">
        <f t="shared" si="5"/>
        <v>511.11117747633205</v>
      </c>
      <c r="G56" s="11">
        <f t="shared" si="2"/>
        <v>511.11117747633205</v>
      </c>
      <c r="H56" s="14"/>
      <c r="I56" s="20"/>
    </row>
    <row r="57" spans="2:9" x14ac:dyDescent="0.25">
      <c r="B57" s="6">
        <f t="shared" si="3"/>
        <v>40</v>
      </c>
      <c r="C57" s="19">
        <f t="shared" si="0"/>
        <v>2887.580453146873</v>
      </c>
      <c r="D57" s="7">
        <f t="shared" si="1"/>
        <v>536.3958973283261</v>
      </c>
      <c r="E57" s="15">
        <f t="shared" si="4"/>
        <v>511.11117747633205</v>
      </c>
      <c r="F57" s="16">
        <f t="shared" si="5"/>
        <v>564.31249137309294</v>
      </c>
      <c r="G57" s="11">
        <f t="shared" si="2"/>
        <v>564.31249137309294</v>
      </c>
      <c r="H57" s="14"/>
      <c r="I57" s="20"/>
    </row>
    <row r="58" spans="2:9" x14ac:dyDescent="0.25">
      <c r="B58" s="6">
        <f t="shared" si="3"/>
        <v>41</v>
      </c>
      <c r="C58" s="19">
        <f t="shared" si="0"/>
        <v>3188.1472982089376</v>
      </c>
      <c r="D58" s="7">
        <f t="shared" si="1"/>
        <v>592.22908541785978</v>
      </c>
      <c r="E58" s="15">
        <f t="shared" si="4"/>
        <v>564.31249137309294</v>
      </c>
      <c r="F58" s="16">
        <f t="shared" si="5"/>
        <v>623.05150416017557</v>
      </c>
      <c r="G58" s="11">
        <f t="shared" si="2"/>
        <v>623.05150416017557</v>
      </c>
      <c r="H58" s="14"/>
      <c r="I58" s="20"/>
    </row>
    <row r="59" spans="2:9" x14ac:dyDescent="0.25">
      <c r="B59" s="6">
        <f t="shared" si="3"/>
        <v>42</v>
      </c>
      <c r="C59" s="19">
        <f t="shared" si="0"/>
        <v>3519.9999999999841</v>
      </c>
      <c r="D59" s="7">
        <f t="shared" si="1"/>
        <v>653.87392290249136</v>
      </c>
      <c r="E59" s="15">
        <f t="shared" si="4"/>
        <v>623.05150416017557</v>
      </c>
      <c r="F59" s="16">
        <f t="shared" si="5"/>
        <v>687.90463222194535</v>
      </c>
      <c r="G59" s="11">
        <f t="shared" si="2"/>
        <v>687.90463222194535</v>
      </c>
      <c r="H59" s="14"/>
      <c r="I59" s="20"/>
    </row>
    <row r="60" spans="2:9" x14ac:dyDescent="0.25">
      <c r="B60" s="6">
        <f t="shared" si="3"/>
        <v>43</v>
      </c>
      <c r="C60" s="19">
        <f t="shared" si="0"/>
        <v>3886.395088131801</v>
      </c>
      <c r="D60" s="7">
        <f t="shared" si="1"/>
        <v>721.93534154139945</v>
      </c>
      <c r="E60" s="15">
        <f t="shared" si="4"/>
        <v>687.90463222194535</v>
      </c>
      <c r="F60" s="16">
        <f t="shared" si="5"/>
        <v>759.50829084389034</v>
      </c>
      <c r="G60" s="11">
        <f t="shared" si="2"/>
        <v>759.50829084389034</v>
      </c>
      <c r="H60" s="14"/>
      <c r="I60" s="20"/>
    </row>
    <row r="61" spans="2:9" x14ac:dyDescent="0.25">
      <c r="B61" s="6">
        <f t="shared" si="3"/>
        <v>44</v>
      </c>
      <c r="C61" s="19">
        <f t="shared" si="0"/>
        <v>4290.9280627997332</v>
      </c>
      <c r="D61" s="7">
        <f t="shared" si="1"/>
        <v>797.08124014638133</v>
      </c>
      <c r="E61" s="15">
        <f t="shared" si="4"/>
        <v>759.50829084389034</v>
      </c>
      <c r="F61" s="16">
        <f t="shared" si="5"/>
        <v>838.56513946905932</v>
      </c>
      <c r="G61" s="11">
        <f t="shared" si="2"/>
        <v>838.56513946905932</v>
      </c>
      <c r="H61" s="14"/>
      <c r="I61" s="20"/>
    </row>
    <row r="62" spans="2:9" x14ac:dyDescent="0.25">
      <c r="B62" s="6">
        <f t="shared" si="3"/>
        <v>45</v>
      </c>
      <c r="C62" s="19">
        <f t="shared" si="0"/>
        <v>4737.5686780658707</v>
      </c>
      <c r="D62" s="7">
        <f t="shared" si="1"/>
        <v>880.0490387917373</v>
      </c>
      <c r="E62" s="15">
        <f t="shared" si="4"/>
        <v>838.56513946905932</v>
      </c>
      <c r="F62" s="16">
        <f t="shared" si="5"/>
        <v>925.85097702020619</v>
      </c>
      <c r="G62" s="11">
        <f t="shared" si="2"/>
        <v>925.85097702020619</v>
      </c>
      <c r="H62" s="14"/>
      <c r="I62" s="20"/>
    </row>
    <row r="63" spans="2:9" x14ac:dyDescent="0.25">
      <c r="B63" s="6">
        <f t="shared" si="3"/>
        <v>46</v>
      </c>
      <c r="C63" s="19">
        <f t="shared" si="0"/>
        <v>5230.6998977620324</v>
      </c>
      <c r="D63" s="7">
        <f t="shared" si="1"/>
        <v>971.65291524867507</v>
      </c>
      <c r="E63" s="15">
        <f t="shared" si="4"/>
        <v>925.85097702020619</v>
      </c>
      <c r="F63" s="16">
        <f t="shared" si="5"/>
        <v>1022.2223549526633</v>
      </c>
      <c r="G63" s="11">
        <f t="shared" si="2"/>
        <v>1022.2223549526633</v>
      </c>
      <c r="H63" s="14"/>
      <c r="I63" s="20"/>
    </row>
    <row r="64" spans="2:9" x14ac:dyDescent="0.25">
      <c r="B64" s="6">
        <f t="shared" si="3"/>
        <v>47</v>
      </c>
      <c r="C64" s="19">
        <f t="shared" si="0"/>
        <v>5775.1609062937414</v>
      </c>
      <c r="D64" s="7">
        <f t="shared" si="1"/>
        <v>1072.7917946566515</v>
      </c>
      <c r="E64" s="15">
        <f t="shared" si="4"/>
        <v>1022.2223549526633</v>
      </c>
      <c r="F64" s="16">
        <f t="shared" si="5"/>
        <v>1128.6249827461852</v>
      </c>
      <c r="G64" s="11">
        <f t="shared" si="2"/>
        <v>1128.6249827461852</v>
      </c>
      <c r="H64" s="14"/>
      <c r="I64" s="20"/>
    </row>
    <row r="65" spans="2:9" x14ac:dyDescent="0.25">
      <c r="B65" s="6">
        <f t="shared" si="3"/>
        <v>48</v>
      </c>
      <c r="C65" s="19">
        <f t="shared" si="0"/>
        <v>6376.2945964178707</v>
      </c>
      <c r="D65" s="7">
        <f t="shared" si="1"/>
        <v>1184.4581708357186</v>
      </c>
      <c r="E65" s="15">
        <f t="shared" si="4"/>
        <v>1128.6249827461852</v>
      </c>
      <c r="F65" s="16">
        <f t="shared" si="5"/>
        <v>1246.1030083203502</v>
      </c>
      <c r="G65" s="11">
        <f t="shared" si="2"/>
        <v>1246.1030083203502</v>
      </c>
      <c r="H65" s="14"/>
      <c r="I65" s="20"/>
    </row>
    <row r="66" spans="2:9" x14ac:dyDescent="0.25">
      <c r="B66" s="6">
        <f t="shared" si="3"/>
        <v>49</v>
      </c>
      <c r="C66" s="19">
        <f t="shared" si="0"/>
        <v>7039.9999999999636</v>
      </c>
      <c r="D66" s="7">
        <f t="shared" si="1"/>
        <v>1307.7478458049818</v>
      </c>
      <c r="E66" s="15">
        <f t="shared" si="4"/>
        <v>1246.1030083203502</v>
      </c>
      <c r="F66" s="16">
        <f t="shared" si="5"/>
        <v>1375.8092644438898</v>
      </c>
      <c r="G66" s="11">
        <f t="shared" si="2"/>
        <v>1375.8092644438898</v>
      </c>
    </row>
    <row r="67" spans="2:9" x14ac:dyDescent="0.25">
      <c r="B67" s="6">
        <f t="shared" si="3"/>
        <v>50</v>
      </c>
      <c r="C67" s="19">
        <f t="shared" si="0"/>
        <v>7772.7901762635975</v>
      </c>
      <c r="D67" s="7">
        <f t="shared" si="1"/>
        <v>1443.870683082798</v>
      </c>
      <c r="E67" s="15">
        <f t="shared" si="4"/>
        <v>1375.8092644438898</v>
      </c>
      <c r="F67" s="16">
        <f t="shared" si="5"/>
        <v>1519.0165816877798</v>
      </c>
      <c r="G67" s="11">
        <f t="shared" si="2"/>
        <v>1519.0165816877798</v>
      </c>
    </row>
    <row r="68" spans="2:9" x14ac:dyDescent="0.25">
      <c r="B68" s="6">
        <f t="shared" si="3"/>
        <v>51</v>
      </c>
      <c r="C68" s="19">
        <f t="shared" si="0"/>
        <v>8581.8561255994591</v>
      </c>
      <c r="D68" s="7">
        <f t="shared" si="1"/>
        <v>1594.1624802927613</v>
      </c>
      <c r="E68" s="15">
        <f t="shared" si="4"/>
        <v>1519.0165816877798</v>
      </c>
      <c r="F68" s="16">
        <f t="shared" si="5"/>
        <v>1677.1302789381173</v>
      </c>
      <c r="G68" s="11">
        <f t="shared" si="2"/>
        <v>1677.1302789381173</v>
      </c>
    </row>
    <row r="69" spans="2:9" x14ac:dyDescent="0.25">
      <c r="B69" s="6">
        <f t="shared" si="3"/>
        <v>52</v>
      </c>
      <c r="C69" s="19">
        <f t="shared" si="0"/>
        <v>9475.1373561317341</v>
      </c>
      <c r="D69" s="7">
        <f t="shared" si="1"/>
        <v>1760.0980775834732</v>
      </c>
      <c r="E69" s="15">
        <f t="shared" si="4"/>
        <v>1677.1302789381173</v>
      </c>
      <c r="F69" s="16">
        <f t="shared" si="5"/>
        <v>1851.701954040411</v>
      </c>
      <c r="G69" s="11">
        <f t="shared" si="2"/>
        <v>1851.701954040411</v>
      </c>
    </row>
    <row r="70" spans="2:9" x14ac:dyDescent="0.25">
      <c r="B70" s="6">
        <f t="shared" si="3"/>
        <v>53</v>
      </c>
      <c r="C70" s="19">
        <f t="shared" si="0"/>
        <v>10461.399795524057</v>
      </c>
      <c r="D70" s="7">
        <f t="shared" si="1"/>
        <v>1943.3058304973488</v>
      </c>
      <c r="E70" s="15">
        <f t="shared" si="4"/>
        <v>1851.701954040411</v>
      </c>
      <c r="F70" s="16">
        <f t="shared" si="5"/>
        <v>2044.4447099053252</v>
      </c>
      <c r="G70" s="11">
        <f t="shared" si="2"/>
        <v>2044.4447099053252</v>
      </c>
    </row>
    <row r="71" spans="2:9" x14ac:dyDescent="0.25">
      <c r="B71" s="6">
        <f t="shared" si="3"/>
        <v>54</v>
      </c>
      <c r="C71" s="19">
        <f t="shared" si="0"/>
        <v>11550.321812587476</v>
      </c>
      <c r="D71" s="7">
        <f t="shared" si="1"/>
        <v>2145.5835893133017</v>
      </c>
      <c r="E71" s="15">
        <f t="shared" si="4"/>
        <v>2044.4447099053252</v>
      </c>
      <c r="F71" s="16">
        <f t="shared" si="5"/>
        <v>2257.2499654923686</v>
      </c>
      <c r="G71" s="11">
        <f t="shared" si="2"/>
        <v>2257.2499654923686</v>
      </c>
    </row>
    <row r="72" spans="2:9" x14ac:dyDescent="0.25">
      <c r="B72" s="6">
        <f t="shared" si="3"/>
        <v>55</v>
      </c>
      <c r="C72" s="19">
        <f t="shared" si="0"/>
        <v>12752.589192835732</v>
      </c>
      <c r="D72" s="7">
        <f t="shared" si="1"/>
        <v>2368.9163416714359</v>
      </c>
      <c r="E72" s="15">
        <f t="shared" si="4"/>
        <v>2257.2499654923686</v>
      </c>
      <c r="F72" s="16">
        <f t="shared" si="5"/>
        <v>2492.2060166406986</v>
      </c>
      <c r="G72" s="11">
        <f t="shared" si="2"/>
        <v>2492.2060166406986</v>
      </c>
    </row>
    <row r="73" spans="2:9" x14ac:dyDescent="0.25">
      <c r="B73" s="6">
        <f t="shared" si="3"/>
        <v>56</v>
      </c>
      <c r="C73" s="19">
        <f t="shared" si="0"/>
        <v>14079.999999999915</v>
      </c>
      <c r="D73" s="7">
        <f t="shared" si="1"/>
        <v>2615.4956916099613</v>
      </c>
      <c r="E73" s="15">
        <f t="shared" si="4"/>
        <v>2492.2060166406986</v>
      </c>
      <c r="F73" s="16">
        <f t="shared" si="5"/>
        <v>2751.6185288877778</v>
      </c>
      <c r="G73" s="11">
        <f t="shared" si="2"/>
        <v>2751.6185288877778</v>
      </c>
    </row>
    <row r="74" spans="2:9" x14ac:dyDescent="0.25">
      <c r="B74" s="6">
        <f t="shared" si="3"/>
        <v>57</v>
      </c>
      <c r="C74" s="19">
        <f t="shared" si="0"/>
        <v>15545.580352527182</v>
      </c>
      <c r="D74" s="7">
        <f t="shared" si="1"/>
        <v>2887.7413661655937</v>
      </c>
      <c r="E74" s="15">
        <f t="shared" si="4"/>
        <v>2751.6185288877778</v>
      </c>
      <c r="F74" s="16">
        <f t="shared" si="5"/>
        <v>3038.0331633755568</v>
      </c>
      <c r="G74" s="11">
        <f t="shared" si="2"/>
        <v>3038.0331633755568</v>
      </c>
    </row>
    <row r="75" spans="2:9" x14ac:dyDescent="0.25">
      <c r="B75" s="6">
        <f t="shared" si="3"/>
        <v>58</v>
      </c>
      <c r="C75" s="19">
        <f t="shared" si="0"/>
        <v>17163.712251198907</v>
      </c>
      <c r="D75" s="7">
        <f t="shared" si="1"/>
        <v>3188.3249605855203</v>
      </c>
      <c r="E75" s="15">
        <f t="shared" si="4"/>
        <v>3038.0331633755568</v>
      </c>
      <c r="F75" s="16">
        <f t="shared" si="5"/>
        <v>3354.2605578762323</v>
      </c>
      <c r="G75" s="11">
        <f t="shared" si="2"/>
        <v>3354.2605578762323</v>
      </c>
    </row>
    <row r="76" spans="2:9" x14ac:dyDescent="0.25">
      <c r="B76" s="6">
        <f t="shared" si="3"/>
        <v>59</v>
      </c>
      <c r="C76" s="19">
        <f t="shared" si="0"/>
        <v>18950.274712263454</v>
      </c>
      <c r="D76" s="7">
        <f t="shared" si="1"/>
        <v>3520.1961551669438</v>
      </c>
      <c r="E76" s="15">
        <f t="shared" si="4"/>
        <v>3354.2605578762323</v>
      </c>
      <c r="F76" s="16">
        <f t="shared" si="5"/>
        <v>3703.4039080808193</v>
      </c>
      <c r="G76" s="11">
        <f t="shared" si="2"/>
        <v>3703.4039080808193</v>
      </c>
    </row>
    <row r="77" spans="2:9" x14ac:dyDescent="0.25">
      <c r="B77" s="6">
        <f t="shared" si="3"/>
        <v>60</v>
      </c>
      <c r="C77" s="19">
        <f t="shared" si="0"/>
        <v>20922.7995910481</v>
      </c>
      <c r="D77" s="7">
        <f t="shared" si="1"/>
        <v>3886.6116609946948</v>
      </c>
      <c r="E77" s="15">
        <f t="shared" si="4"/>
        <v>3703.4039080808193</v>
      </c>
      <c r="F77" s="16">
        <f t="shared" si="5"/>
        <v>4088.8894198106473</v>
      </c>
      <c r="G77" s="11">
        <f t="shared" si="2"/>
        <v>4088.8894198106473</v>
      </c>
    </row>
    <row r="78" spans="2:9" x14ac:dyDescent="0.25">
      <c r="B78" s="6">
        <f t="shared" si="3"/>
        <v>61</v>
      </c>
      <c r="C78" s="19">
        <f t="shared" si="0"/>
        <v>23100.643625174933</v>
      </c>
      <c r="D78" s="7">
        <f t="shared" si="1"/>
        <v>4291.1671786265997</v>
      </c>
      <c r="E78" s="15">
        <f t="shared" si="4"/>
        <v>4088.8894198106473</v>
      </c>
      <c r="F78" s="16">
        <f t="shared" si="5"/>
        <v>4514.4999309847335</v>
      </c>
      <c r="G78" s="11">
        <f t="shared" si="2"/>
        <v>4514.4999309847335</v>
      </c>
    </row>
    <row r="79" spans="2:9" x14ac:dyDescent="0.25">
      <c r="B79" s="6">
        <f t="shared" si="3"/>
        <v>62</v>
      </c>
      <c r="C79" s="19">
        <f t="shared" si="0"/>
        <v>25505.178385671439</v>
      </c>
      <c r="D79" s="7">
        <f t="shared" si="1"/>
        <v>4737.8326833428673</v>
      </c>
      <c r="E79" s="15">
        <f t="shared" si="4"/>
        <v>4514.4999309847335</v>
      </c>
      <c r="F79" s="16">
        <f t="shared" si="5"/>
        <v>4984.4120332813927</v>
      </c>
      <c r="G79" s="11">
        <f t="shared" si="2"/>
        <v>4984.4120332813927</v>
      </c>
    </row>
    <row r="80" spans="2:9" x14ac:dyDescent="0.25">
      <c r="B80" s="6">
        <f t="shared" si="3"/>
        <v>63</v>
      </c>
      <c r="C80" s="19">
        <f t="shared" si="0"/>
        <v>28159.999999999807</v>
      </c>
      <c r="D80" s="7">
        <f t="shared" si="1"/>
        <v>5230.991383219919</v>
      </c>
      <c r="E80" s="15">
        <f t="shared" si="4"/>
        <v>4984.4120332813927</v>
      </c>
      <c r="F80" s="16">
        <f t="shared" si="5"/>
        <v>5503.2370577755501</v>
      </c>
      <c r="G80" s="11">
        <f t="shared" si="2"/>
        <v>5503.2370577755501</v>
      </c>
    </row>
    <row r="81" spans="2:7" x14ac:dyDescent="0.25">
      <c r="B81" s="6">
        <f t="shared" si="3"/>
        <v>64</v>
      </c>
      <c r="C81" s="19">
        <f t="shared" ref="C81:C98" si="6">$B$6*POWER($B$11,B81)</f>
        <v>31091.160705054339</v>
      </c>
      <c r="D81" s="7">
        <f t="shared" ref="D81:D98" si="7">C81/$B$13</f>
        <v>5775.482732331182</v>
      </c>
      <c r="E81" s="15">
        <f t="shared" si="4"/>
        <v>5503.2370577755501</v>
      </c>
      <c r="F81" s="16">
        <f t="shared" si="5"/>
        <v>6076.0663267511081</v>
      </c>
      <c r="G81" s="11">
        <f t="shared" si="2"/>
        <v>6076.0663267511081</v>
      </c>
    </row>
    <row r="82" spans="2:7" x14ac:dyDescent="0.25">
      <c r="B82" s="6">
        <f t="shared" si="3"/>
        <v>65</v>
      </c>
      <c r="C82" s="19">
        <f t="shared" si="6"/>
        <v>34327.424502397786</v>
      </c>
      <c r="D82" s="7">
        <f t="shared" si="7"/>
        <v>6376.6499211710352</v>
      </c>
      <c r="E82" s="15">
        <f t="shared" si="4"/>
        <v>6076.0663267511081</v>
      </c>
      <c r="F82" s="16">
        <f t="shared" si="5"/>
        <v>6708.5211157524591</v>
      </c>
      <c r="G82" s="11">
        <f t="shared" ref="G82:G98" si="8">F82</f>
        <v>6708.5211157524591</v>
      </c>
    </row>
    <row r="83" spans="2:7" x14ac:dyDescent="0.25">
      <c r="B83" s="6">
        <f t="shared" ref="B83:B115" si="9">B82+1</f>
        <v>66</v>
      </c>
      <c r="C83" s="19">
        <f t="shared" si="6"/>
        <v>37900.549424526878</v>
      </c>
      <c r="D83" s="7">
        <f t="shared" si="7"/>
        <v>7040.3923103338821</v>
      </c>
      <c r="E83" s="15">
        <f t="shared" ref="E83:E98" si="10">F82</f>
        <v>6708.5211157524591</v>
      </c>
      <c r="F83" s="16">
        <f t="shared" ref="F83:F98" si="11">((D84-D83)/2)+D83</f>
        <v>7406.8078161616322</v>
      </c>
      <c r="G83" s="11">
        <f t="shared" si="8"/>
        <v>7406.8078161616322</v>
      </c>
    </row>
    <row r="84" spans="2:7" x14ac:dyDescent="0.25">
      <c r="B84" s="6">
        <f t="shared" si="9"/>
        <v>67</v>
      </c>
      <c r="C84" s="19">
        <f t="shared" si="6"/>
        <v>41845.599182096164</v>
      </c>
      <c r="D84" s="7">
        <f t="shared" si="7"/>
        <v>7773.2233219893824</v>
      </c>
      <c r="E84" s="15">
        <f t="shared" si="10"/>
        <v>7406.8078161616322</v>
      </c>
      <c r="F84" s="16">
        <f t="shared" si="11"/>
        <v>8177.7788396212873</v>
      </c>
      <c r="G84" s="11">
        <f t="shared" si="8"/>
        <v>8177.7788396212873</v>
      </c>
    </row>
    <row r="85" spans="2:7" x14ac:dyDescent="0.25">
      <c r="B85" s="6">
        <f t="shared" si="9"/>
        <v>68</v>
      </c>
      <c r="C85" s="19">
        <f t="shared" si="6"/>
        <v>46201.287250349829</v>
      </c>
      <c r="D85" s="7">
        <f t="shared" si="7"/>
        <v>8582.3343572531921</v>
      </c>
      <c r="E85" s="15">
        <f t="shared" si="10"/>
        <v>8177.7788396212873</v>
      </c>
      <c r="F85" s="16">
        <f t="shared" si="11"/>
        <v>9028.9998619694597</v>
      </c>
      <c r="G85" s="11">
        <f t="shared" si="8"/>
        <v>9028.9998619694597</v>
      </c>
    </row>
    <row r="86" spans="2:7" x14ac:dyDescent="0.25">
      <c r="B86" s="6">
        <f t="shared" si="9"/>
        <v>69</v>
      </c>
      <c r="C86" s="19">
        <f t="shared" si="6"/>
        <v>51010.356771342842</v>
      </c>
      <c r="D86" s="7">
        <f t="shared" si="7"/>
        <v>9475.6653666857273</v>
      </c>
      <c r="E86" s="15">
        <f t="shared" si="10"/>
        <v>9028.9998619694597</v>
      </c>
      <c r="F86" s="16">
        <f t="shared" si="11"/>
        <v>9968.8240665627782</v>
      </c>
      <c r="G86" s="11">
        <f t="shared" si="8"/>
        <v>9968.8240665627782</v>
      </c>
    </row>
    <row r="87" spans="2:7" x14ac:dyDescent="0.25">
      <c r="B87" s="6">
        <f t="shared" si="9"/>
        <v>70</v>
      </c>
      <c r="C87" s="19">
        <f t="shared" si="6"/>
        <v>56319.999999999571</v>
      </c>
      <c r="D87" s="7">
        <f t="shared" si="7"/>
        <v>10461.982766439829</v>
      </c>
      <c r="E87" s="15">
        <f t="shared" si="10"/>
        <v>9968.8240665627782</v>
      </c>
      <c r="F87" s="16">
        <f t="shared" si="11"/>
        <v>11006.474115551093</v>
      </c>
      <c r="G87" s="11">
        <f t="shared" si="8"/>
        <v>11006.474115551093</v>
      </c>
    </row>
    <row r="88" spans="2:7" x14ac:dyDescent="0.25">
      <c r="B88" s="6">
        <f t="shared" si="9"/>
        <v>71</v>
      </c>
      <c r="C88" s="19">
        <f t="shared" si="6"/>
        <v>62182.321410108634</v>
      </c>
      <c r="D88" s="7">
        <f t="shared" si="7"/>
        <v>11550.965464662357</v>
      </c>
      <c r="E88" s="15">
        <f t="shared" si="10"/>
        <v>11006.474115551093</v>
      </c>
      <c r="F88" s="16">
        <f t="shared" si="11"/>
        <v>12152.132653502209</v>
      </c>
      <c r="G88" s="11">
        <f t="shared" si="8"/>
        <v>12152.132653502209</v>
      </c>
    </row>
    <row r="89" spans="2:7" x14ac:dyDescent="0.25">
      <c r="B89" s="6">
        <f t="shared" si="9"/>
        <v>72</v>
      </c>
      <c r="C89" s="19">
        <f t="shared" si="6"/>
        <v>68654.849004795513</v>
      </c>
      <c r="D89" s="7">
        <f t="shared" si="7"/>
        <v>12753.299842342059</v>
      </c>
      <c r="E89" s="15">
        <f t="shared" si="10"/>
        <v>12152.132653502209</v>
      </c>
      <c r="F89" s="16">
        <f t="shared" si="11"/>
        <v>13417.042231504907</v>
      </c>
      <c r="G89" s="11">
        <f t="shared" si="8"/>
        <v>13417.042231504907</v>
      </c>
    </row>
    <row r="90" spans="2:7" x14ac:dyDescent="0.25">
      <c r="B90" s="6">
        <f t="shared" si="9"/>
        <v>73</v>
      </c>
      <c r="C90" s="19">
        <f t="shared" si="6"/>
        <v>75801.098849053698</v>
      </c>
      <c r="D90" s="7">
        <f t="shared" si="7"/>
        <v>14080.784620667753</v>
      </c>
      <c r="E90" s="15">
        <f t="shared" si="10"/>
        <v>13417.042231504907</v>
      </c>
      <c r="F90" s="16">
        <f t="shared" si="11"/>
        <v>14813.615632323254</v>
      </c>
      <c r="G90" s="11">
        <f t="shared" si="8"/>
        <v>14813.615632323254</v>
      </c>
    </row>
    <row r="91" spans="2:7" x14ac:dyDescent="0.25">
      <c r="B91" s="6">
        <f t="shared" si="9"/>
        <v>74</v>
      </c>
      <c r="C91" s="19">
        <f t="shared" si="6"/>
        <v>83691.198364192256</v>
      </c>
      <c r="D91" s="7">
        <f t="shared" si="7"/>
        <v>15546.446643978752</v>
      </c>
      <c r="E91" s="15">
        <f t="shared" si="10"/>
        <v>14813.615632323254</v>
      </c>
      <c r="F91" s="16">
        <f t="shared" si="11"/>
        <v>16355.557679242564</v>
      </c>
      <c r="G91" s="11">
        <f t="shared" si="8"/>
        <v>16355.557679242564</v>
      </c>
    </row>
    <row r="92" spans="2:7" x14ac:dyDescent="0.25">
      <c r="B92" s="6">
        <f t="shared" si="9"/>
        <v>75</v>
      </c>
      <c r="C92" s="19">
        <f t="shared" si="6"/>
        <v>92402.574500699586</v>
      </c>
      <c r="D92" s="7">
        <f t="shared" si="7"/>
        <v>17164.668714506373</v>
      </c>
      <c r="E92" s="15">
        <f t="shared" si="10"/>
        <v>16355.557679242564</v>
      </c>
      <c r="F92" s="16">
        <f t="shared" si="11"/>
        <v>18057.999723938905</v>
      </c>
      <c r="G92" s="11">
        <f t="shared" si="8"/>
        <v>18057.999723938905</v>
      </c>
    </row>
    <row r="93" spans="2:7" x14ac:dyDescent="0.25">
      <c r="B93" s="6">
        <f t="shared" si="9"/>
        <v>76</v>
      </c>
      <c r="C93" s="19">
        <f t="shared" si="6"/>
        <v>102020.7135426856</v>
      </c>
      <c r="D93" s="7">
        <f t="shared" si="7"/>
        <v>18951.330733371437</v>
      </c>
      <c r="E93" s="15">
        <f t="shared" si="10"/>
        <v>18057.999723938905</v>
      </c>
      <c r="F93" s="16">
        <f t="shared" si="11"/>
        <v>19937.648133125542</v>
      </c>
      <c r="G93" s="11">
        <f t="shared" si="8"/>
        <v>19937.648133125542</v>
      </c>
    </row>
    <row r="94" spans="2:7" x14ac:dyDescent="0.25">
      <c r="B94" s="6">
        <f t="shared" si="9"/>
        <v>77</v>
      </c>
      <c r="C94" s="19">
        <f t="shared" si="6"/>
        <v>112639.99999999907</v>
      </c>
      <c r="D94" s="7">
        <f t="shared" si="7"/>
        <v>20923.965532879647</v>
      </c>
      <c r="E94" s="15">
        <f t="shared" si="10"/>
        <v>19937.648133125542</v>
      </c>
      <c r="F94" s="16">
        <f t="shared" si="11"/>
        <v>22012.948231102171</v>
      </c>
      <c r="G94" s="11">
        <f t="shared" si="8"/>
        <v>22012.948231102171</v>
      </c>
    </row>
    <row r="95" spans="2:7" x14ac:dyDescent="0.25">
      <c r="B95" s="6">
        <f t="shared" si="9"/>
        <v>78</v>
      </c>
      <c r="C95" s="19">
        <f t="shared" si="6"/>
        <v>124364.64282021717</v>
      </c>
      <c r="D95" s="7">
        <f t="shared" si="7"/>
        <v>23101.930929324695</v>
      </c>
      <c r="E95" s="15">
        <f t="shared" si="10"/>
        <v>22012.948231102171</v>
      </c>
      <c r="F95" s="16">
        <f t="shared" si="11"/>
        <v>24304.2653070044</v>
      </c>
      <c r="G95" s="11">
        <f t="shared" si="8"/>
        <v>24304.2653070044</v>
      </c>
    </row>
    <row r="96" spans="2:7" x14ac:dyDescent="0.25">
      <c r="B96" s="6">
        <f t="shared" si="9"/>
        <v>79</v>
      </c>
      <c r="C96" s="19">
        <f t="shared" si="6"/>
        <v>137309.69800959094</v>
      </c>
      <c r="D96" s="7">
        <f t="shared" si="7"/>
        <v>25506.599684684104</v>
      </c>
      <c r="E96" s="15">
        <f t="shared" si="10"/>
        <v>24304.2653070044</v>
      </c>
      <c r="F96" s="16">
        <f t="shared" si="11"/>
        <v>26834.084463009796</v>
      </c>
      <c r="G96" s="11">
        <f t="shared" si="8"/>
        <v>26834.084463009796</v>
      </c>
    </row>
    <row r="97" spans="2:10" x14ac:dyDescent="0.25">
      <c r="B97" s="6">
        <f t="shared" si="9"/>
        <v>80</v>
      </c>
      <c r="C97" s="19">
        <f t="shared" si="6"/>
        <v>151602.19769810731</v>
      </c>
      <c r="D97" s="7">
        <f t="shared" si="7"/>
        <v>28161.569241335488</v>
      </c>
      <c r="E97" s="15">
        <f t="shared" si="10"/>
        <v>26834.084463009796</v>
      </c>
      <c r="F97" s="16">
        <f t="shared" si="11"/>
        <v>29627.231264646489</v>
      </c>
      <c r="G97" s="11">
        <f t="shared" si="8"/>
        <v>29627.231264646489</v>
      </c>
      <c r="J97" t="s">
        <v>34</v>
      </c>
    </row>
    <row r="98" spans="2:10" x14ac:dyDescent="0.25">
      <c r="B98" s="6">
        <f t="shared" si="9"/>
        <v>81</v>
      </c>
      <c r="C98" s="19">
        <f t="shared" si="6"/>
        <v>167382.39672838442</v>
      </c>
      <c r="D98" s="7">
        <f t="shared" si="7"/>
        <v>31092.89328795749</v>
      </c>
      <c r="E98" s="15">
        <f t="shared" si="10"/>
        <v>29627.231264646489</v>
      </c>
      <c r="F98" s="16">
        <f t="shared" si="11"/>
        <v>32711.115358485105</v>
      </c>
      <c r="G98" s="11">
        <f t="shared" si="8"/>
        <v>32711.115358485105</v>
      </c>
    </row>
    <row r="99" spans="2:10" x14ac:dyDescent="0.25">
      <c r="B99" s="6">
        <f t="shared" si="9"/>
        <v>82</v>
      </c>
      <c r="C99" s="19">
        <f t="shared" ref="C99:C106" si="12">$B$6*POWER($B$11,B99)</f>
        <v>184805.14900139903</v>
      </c>
      <c r="D99" s="7">
        <f t="shared" ref="D99:D106" si="13">C99/$B$13</f>
        <v>34329.337429012718</v>
      </c>
      <c r="E99" s="15">
        <f t="shared" ref="E99:E106" si="14">F98</f>
        <v>32711.115358485105</v>
      </c>
      <c r="F99" s="16">
        <f t="shared" ref="F99:F106" si="15">((D100-D99)/2)+D99</f>
        <v>36115.999447877781</v>
      </c>
      <c r="G99" s="11">
        <f t="shared" ref="G99:G106" si="16">F99</f>
        <v>36115.999447877781</v>
      </c>
    </row>
    <row r="100" spans="2:10" x14ac:dyDescent="0.25">
      <c r="B100" s="6">
        <f t="shared" si="9"/>
        <v>83</v>
      </c>
      <c r="C100" s="19">
        <f t="shared" si="12"/>
        <v>204041.42708537108</v>
      </c>
      <c r="D100" s="7">
        <f t="shared" si="13"/>
        <v>37902.661466742851</v>
      </c>
      <c r="E100" s="15">
        <f t="shared" si="14"/>
        <v>36115.999447877781</v>
      </c>
      <c r="F100" s="16">
        <f t="shared" si="15"/>
        <v>39875.296266251054</v>
      </c>
      <c r="G100" s="11">
        <f t="shared" si="16"/>
        <v>39875.296266251054</v>
      </c>
    </row>
    <row r="101" spans="2:10" x14ac:dyDescent="0.25">
      <c r="B101" s="6">
        <f t="shared" si="9"/>
        <v>84</v>
      </c>
      <c r="C101" s="19">
        <f t="shared" si="12"/>
        <v>225279.99999999796</v>
      </c>
      <c r="D101" s="7">
        <f t="shared" si="13"/>
        <v>41847.931065759258</v>
      </c>
      <c r="E101" s="15">
        <f t="shared" si="14"/>
        <v>39875.296266251054</v>
      </c>
      <c r="F101" s="16">
        <f t="shared" si="15"/>
        <v>44025.896462204313</v>
      </c>
      <c r="G101" s="11">
        <f t="shared" si="16"/>
        <v>44025.896462204313</v>
      </c>
    </row>
    <row r="102" spans="2:10" x14ac:dyDescent="0.25">
      <c r="B102" s="6">
        <f t="shared" si="9"/>
        <v>85</v>
      </c>
      <c r="C102" s="19">
        <f t="shared" si="12"/>
        <v>248729.28564043419</v>
      </c>
      <c r="D102" s="7">
        <f t="shared" si="13"/>
        <v>46203.861858649361</v>
      </c>
      <c r="E102" s="15">
        <f t="shared" si="14"/>
        <v>44025.896462204313</v>
      </c>
      <c r="F102" s="16">
        <f t="shared" si="15"/>
        <v>48608.530614008763</v>
      </c>
      <c r="G102" s="11">
        <f t="shared" si="16"/>
        <v>48608.530614008763</v>
      </c>
    </row>
    <row r="103" spans="2:10" x14ac:dyDescent="0.25">
      <c r="B103" s="6">
        <f t="shared" si="9"/>
        <v>86</v>
      </c>
      <c r="C103" s="19">
        <f t="shared" si="12"/>
        <v>274619.3960191817</v>
      </c>
      <c r="D103" s="7">
        <f t="shared" si="13"/>
        <v>51013.199369368172</v>
      </c>
      <c r="E103" s="15">
        <f t="shared" si="14"/>
        <v>48608.530614008763</v>
      </c>
      <c r="F103" s="16">
        <f t="shared" si="15"/>
        <v>53668.168926019549</v>
      </c>
      <c r="G103" s="11">
        <f t="shared" si="16"/>
        <v>53668.168926019549</v>
      </c>
    </row>
    <row r="104" spans="2:10" x14ac:dyDescent="0.25">
      <c r="B104" s="6">
        <f t="shared" si="9"/>
        <v>87</v>
      </c>
      <c r="C104" s="19">
        <f t="shared" si="12"/>
        <v>303204.39539621433</v>
      </c>
      <c r="D104" s="7">
        <f t="shared" si="13"/>
        <v>56323.138482670925</v>
      </c>
      <c r="E104" s="15">
        <f t="shared" si="14"/>
        <v>53668.168926019549</v>
      </c>
      <c r="F104" s="16">
        <f t="shared" si="15"/>
        <v>59254.462529292927</v>
      </c>
      <c r="G104" s="11">
        <f t="shared" si="16"/>
        <v>59254.462529292927</v>
      </c>
    </row>
    <row r="105" spans="2:10" x14ac:dyDescent="0.25">
      <c r="B105" s="6">
        <f t="shared" si="9"/>
        <v>88</v>
      </c>
      <c r="C105" s="19">
        <f t="shared" si="12"/>
        <v>334764.79345676856</v>
      </c>
      <c r="D105" s="7">
        <f t="shared" si="13"/>
        <v>62185.786575914921</v>
      </c>
      <c r="E105" s="15">
        <f t="shared" si="14"/>
        <v>59254.462529292927</v>
      </c>
      <c r="F105" s="16">
        <f t="shared" si="15"/>
        <v>65422.230716970153</v>
      </c>
      <c r="G105" s="11">
        <f t="shared" si="16"/>
        <v>65422.230716970153</v>
      </c>
    </row>
    <row r="106" spans="2:10" x14ac:dyDescent="0.25">
      <c r="B106" s="6">
        <f t="shared" si="9"/>
        <v>89</v>
      </c>
      <c r="C106" s="19">
        <f t="shared" si="12"/>
        <v>369610.29800279782</v>
      </c>
      <c r="D106" s="7">
        <f t="shared" si="13"/>
        <v>68658.674858025392</v>
      </c>
      <c r="E106" s="15">
        <f t="shared" si="14"/>
        <v>65422.230716970153</v>
      </c>
      <c r="F106" s="16">
        <f t="shared" si="15"/>
        <v>72231.998895755518</v>
      </c>
      <c r="G106" s="11">
        <f t="shared" si="16"/>
        <v>72231.998895755518</v>
      </c>
    </row>
    <row r="107" spans="2:10" x14ac:dyDescent="0.25">
      <c r="B107" s="6">
        <f t="shared" si="9"/>
        <v>90</v>
      </c>
      <c r="C107" s="19">
        <f t="shared" ref="C107:C115" si="17">$B$6*POWER($B$11,B107)</f>
        <v>408082.8541707418</v>
      </c>
      <c r="D107" s="7">
        <f t="shared" ref="D107:D115" si="18">C107/$B$13</f>
        <v>75805.322933485644</v>
      </c>
      <c r="E107" s="15">
        <f t="shared" ref="E107:E115" si="19">F106</f>
        <v>72231.998895755518</v>
      </c>
      <c r="F107" s="16">
        <f t="shared" ref="F107:F115" si="20">((D108-D107)/2)+D107</f>
        <v>79750.592532502051</v>
      </c>
      <c r="G107" s="11">
        <f t="shared" ref="G107:G115" si="21">F107</f>
        <v>79750.592532502051</v>
      </c>
    </row>
    <row r="108" spans="2:10" x14ac:dyDescent="0.25">
      <c r="B108" s="6">
        <f t="shared" si="9"/>
        <v>91</v>
      </c>
      <c r="C108" s="19">
        <f t="shared" si="17"/>
        <v>450559.99999999558</v>
      </c>
      <c r="D108" s="7">
        <f t="shared" si="18"/>
        <v>83695.862131518457</v>
      </c>
      <c r="E108" s="15">
        <f t="shared" si="19"/>
        <v>79750.592532502051</v>
      </c>
      <c r="F108" s="16">
        <f t="shared" si="20"/>
        <v>88051.792924408554</v>
      </c>
      <c r="G108" s="11">
        <f t="shared" si="21"/>
        <v>88051.792924408554</v>
      </c>
    </row>
    <row r="109" spans="2:10" x14ac:dyDescent="0.25">
      <c r="B109" s="6">
        <f t="shared" si="9"/>
        <v>92</v>
      </c>
      <c r="C109" s="19">
        <f t="shared" si="17"/>
        <v>497458.57128086797</v>
      </c>
      <c r="D109" s="7">
        <f t="shared" si="18"/>
        <v>92407.72371729865</v>
      </c>
      <c r="E109" s="15">
        <f t="shared" si="19"/>
        <v>88051.792924408554</v>
      </c>
      <c r="F109" s="16">
        <f t="shared" si="20"/>
        <v>97217.061228017454</v>
      </c>
      <c r="G109" s="11">
        <f t="shared" si="21"/>
        <v>97217.061228017454</v>
      </c>
    </row>
    <row r="110" spans="2:10" x14ac:dyDescent="0.25">
      <c r="B110" s="6">
        <f t="shared" si="9"/>
        <v>93</v>
      </c>
      <c r="C110" s="19">
        <f t="shared" si="17"/>
        <v>549238.79203836294</v>
      </c>
      <c r="D110" s="7">
        <f t="shared" si="18"/>
        <v>102026.39873873626</v>
      </c>
      <c r="E110" s="15">
        <f t="shared" si="19"/>
        <v>97217.061228017454</v>
      </c>
      <c r="F110" s="16">
        <f t="shared" si="20"/>
        <v>107336.33785203901</v>
      </c>
      <c r="G110" s="11">
        <f t="shared" si="21"/>
        <v>107336.33785203901</v>
      </c>
    </row>
    <row r="111" spans="2:10" x14ac:dyDescent="0.25">
      <c r="B111" s="6">
        <f t="shared" si="9"/>
        <v>94</v>
      </c>
      <c r="C111" s="19">
        <f t="shared" si="17"/>
        <v>606408.79079242819</v>
      </c>
      <c r="D111" s="7">
        <f t="shared" si="18"/>
        <v>112646.27696534176</v>
      </c>
      <c r="E111" s="15">
        <f t="shared" si="19"/>
        <v>107336.33785203901</v>
      </c>
      <c r="F111" s="16">
        <f t="shared" si="20"/>
        <v>118508.92505858575</v>
      </c>
      <c r="G111" s="11">
        <f t="shared" si="21"/>
        <v>118508.92505858575</v>
      </c>
    </row>
    <row r="112" spans="2:10" x14ac:dyDescent="0.25">
      <c r="B112" s="6">
        <f t="shared" si="9"/>
        <v>95</v>
      </c>
      <c r="C112" s="19">
        <f t="shared" si="17"/>
        <v>669529.58691353654</v>
      </c>
      <c r="D112" s="7">
        <f t="shared" si="18"/>
        <v>124371.57315182974</v>
      </c>
      <c r="E112" s="15">
        <f t="shared" si="19"/>
        <v>118508.92505858575</v>
      </c>
      <c r="F112" s="16">
        <f t="shared" si="20"/>
        <v>130844.4614339402</v>
      </c>
      <c r="G112" s="11">
        <f t="shared" si="21"/>
        <v>130844.4614339402</v>
      </c>
    </row>
    <row r="113" spans="2:7" x14ac:dyDescent="0.25">
      <c r="B113" s="6">
        <f t="shared" si="9"/>
        <v>96</v>
      </c>
      <c r="C113" s="19">
        <f t="shared" si="17"/>
        <v>739220.59600559506</v>
      </c>
      <c r="D113" s="7">
        <f t="shared" si="18"/>
        <v>137317.34971605067</v>
      </c>
      <c r="E113" s="15">
        <f t="shared" si="19"/>
        <v>130844.4614339402</v>
      </c>
      <c r="F113" s="16">
        <f t="shared" si="20"/>
        <v>144463.99779151095</v>
      </c>
      <c r="G113" s="11">
        <f t="shared" si="21"/>
        <v>144463.99779151095</v>
      </c>
    </row>
    <row r="114" spans="2:7" x14ac:dyDescent="0.25">
      <c r="B114" s="6">
        <f t="shared" si="9"/>
        <v>97</v>
      </c>
      <c r="C114" s="19">
        <f t="shared" si="17"/>
        <v>816165.70834148314</v>
      </c>
      <c r="D114" s="7">
        <f t="shared" si="18"/>
        <v>151610.6458669712</v>
      </c>
      <c r="E114" s="15">
        <f t="shared" si="19"/>
        <v>144463.99779151095</v>
      </c>
      <c r="F114" s="16">
        <f t="shared" si="20"/>
        <v>159501.18506500399</v>
      </c>
      <c r="G114" s="11">
        <f t="shared" si="21"/>
        <v>159501.18506500399</v>
      </c>
    </row>
    <row r="115" spans="2:7" x14ac:dyDescent="0.25">
      <c r="B115" s="6">
        <f t="shared" si="9"/>
        <v>98</v>
      </c>
      <c r="C115" s="19">
        <f t="shared" si="17"/>
        <v>901119.99999999045</v>
      </c>
      <c r="D115" s="7">
        <f t="shared" si="18"/>
        <v>167391.72426303677</v>
      </c>
      <c r="E115" s="15">
        <f t="shared" si="19"/>
        <v>159501.18506500399</v>
      </c>
      <c r="F115" s="16">
        <f t="shared" si="20"/>
        <v>83695.862131518385</v>
      </c>
      <c r="G115" s="11">
        <f t="shared" si="21"/>
        <v>83695.862131518385</v>
      </c>
    </row>
  </sheetData>
  <sortState ref="H52:H65">
    <sortCondition ref="H41"/>
  </sortState>
  <conditionalFormatting sqref="B17:F17">
    <cfRule type="expression" dxfId="16" priority="8">
      <formula>$B$17&lt;$B$9</formula>
    </cfRule>
  </conditionalFormatting>
  <conditionalFormatting sqref="B18:F45">
    <cfRule type="expression" dxfId="15" priority="7">
      <formula>$B18&lt;$B$9</formula>
    </cfRule>
  </conditionalFormatting>
  <conditionalFormatting sqref="B46:F74">
    <cfRule type="expression" dxfId="14" priority="6">
      <formula>$B46&lt;$B$9</formula>
    </cfRule>
  </conditionalFormatting>
  <conditionalFormatting sqref="B75:F80">
    <cfRule type="expression" dxfId="13" priority="5">
      <formula>$B75&lt;$B$9</formula>
    </cfRule>
  </conditionalFormatting>
  <conditionalFormatting sqref="B83:F98">
    <cfRule type="expression" dxfId="12" priority="3">
      <formula>$B83&lt;$B$9</formula>
    </cfRule>
  </conditionalFormatting>
  <conditionalFormatting sqref="B81:F82">
    <cfRule type="expression" dxfId="11" priority="4">
      <formula>$B81&lt;$B$9</formula>
    </cfRule>
  </conditionalFormatting>
  <conditionalFormatting sqref="B99:F106">
    <cfRule type="expression" dxfId="10" priority="2">
      <formula>$B99&lt;$B$9</formula>
    </cfRule>
  </conditionalFormatting>
  <conditionalFormatting sqref="B107:F115">
    <cfRule type="expression" dxfId="9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J97" sqref="J97"/>
    </sheetView>
  </sheetViews>
  <sheetFormatPr defaultRowHeight="15" x14ac:dyDescent="0.25"/>
  <cols>
    <col min="1" max="1" width="31.7109375" customWidth="1"/>
    <col min="3" max="3" width="10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36000</v>
      </c>
      <c r="C5" t="s">
        <v>1</v>
      </c>
      <c r="D5" t="s">
        <v>3</v>
      </c>
      <c r="K5">
        <v>8.25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11</v>
      </c>
      <c r="K6" s="14">
        <f>POWER(2,K5)</f>
        <v>304.43702144069641</v>
      </c>
      <c r="L6" t="s">
        <v>30</v>
      </c>
    </row>
    <row r="7" spans="1:12" x14ac:dyDescent="0.25">
      <c r="A7" t="s">
        <v>17</v>
      </c>
      <c r="B7" s="17">
        <f>K7</f>
        <v>16744.036179238301</v>
      </c>
      <c r="C7" t="s">
        <v>1</v>
      </c>
      <c r="D7" t="s">
        <v>26</v>
      </c>
      <c r="K7" s="14">
        <f>K6*B6</f>
        <v>16744.036179238301</v>
      </c>
      <c r="L7" t="s">
        <v>31</v>
      </c>
    </row>
    <row r="8" spans="1:12" x14ac:dyDescent="0.25">
      <c r="A8" t="s">
        <v>6</v>
      </c>
      <c r="B8" s="3">
        <v>4096</v>
      </c>
      <c r="D8" t="s">
        <v>18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58.75</v>
      </c>
      <c r="D9" t="s">
        <v>27</v>
      </c>
      <c r="G9" s="18" t="s">
        <v>28</v>
      </c>
      <c r="H9">
        <v>58.5</v>
      </c>
      <c r="K9">
        <f>(K5*K8)+1</f>
        <v>58.75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18000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8.7890625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2047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x14ac:dyDescent="0.25">
      <c r="B17" s="6">
        <v>0</v>
      </c>
      <c r="C17" s="12">
        <f t="shared" ref="C17:C74" si="0">$B$6*POWER($B$11,B17)</f>
        <v>55</v>
      </c>
      <c r="D17" s="7">
        <f t="shared" ref="D17:D74" si="1">C17/$B$13</f>
        <v>6.2577777777777781</v>
      </c>
      <c r="E17" s="15">
        <v>0</v>
      </c>
      <c r="F17" s="16">
        <f>((D18-D17)/2)+D17</f>
        <v>6.5834623005616173</v>
      </c>
      <c r="G17" s="11">
        <f>F17</f>
        <v>6.5834623005616173</v>
      </c>
    </row>
    <row r="18" spans="2:7" x14ac:dyDescent="0.25">
      <c r="B18" s="6">
        <f>B17+1</f>
        <v>1</v>
      </c>
      <c r="C18" s="12">
        <f t="shared" si="0"/>
        <v>60.724923252059675</v>
      </c>
      <c r="D18" s="7">
        <f t="shared" si="1"/>
        <v>6.9091468233454565</v>
      </c>
      <c r="E18" s="15">
        <f>F17</f>
        <v>6.5834623005616173</v>
      </c>
      <c r="F18" s="16">
        <f>((D19-D18)/2)+D18</f>
        <v>7.2687316897169527</v>
      </c>
      <c r="G18" s="11">
        <f t="shared" ref="G18:G81" si="2">F18</f>
        <v>7.2687316897169527</v>
      </c>
    </row>
    <row r="19" spans="2:7" x14ac:dyDescent="0.25">
      <c r="B19" s="6">
        <f t="shared" ref="B19:B83" si="3">B18+1</f>
        <v>2</v>
      </c>
      <c r="C19" s="12">
        <f t="shared" si="0"/>
        <v>67.04575098124613</v>
      </c>
      <c r="D19" s="7">
        <f t="shared" si="1"/>
        <v>7.6283165560884489</v>
      </c>
      <c r="E19" s="15">
        <f t="shared" ref="E19:E74" si="4">F18</f>
        <v>7.2687316897169527</v>
      </c>
      <c r="F19" s="16">
        <f t="shared" ref="F19:F74" si="5">((D20-D19)/2)+D19</f>
        <v>8.0253304363250173</v>
      </c>
      <c r="G19" s="11">
        <f t="shared" si="2"/>
        <v>8.0253304363250173</v>
      </c>
    </row>
    <row r="20" spans="2:7" x14ac:dyDescent="0.25">
      <c r="B20" s="6">
        <f t="shared" si="3"/>
        <v>3</v>
      </c>
      <c r="C20" s="12">
        <f t="shared" si="0"/>
        <v>74.024510594779571</v>
      </c>
      <c r="D20" s="7">
        <f t="shared" si="1"/>
        <v>8.4223443165615866</v>
      </c>
      <c r="E20" s="15">
        <f t="shared" si="4"/>
        <v>8.0253304363250173</v>
      </c>
      <c r="F20" s="16">
        <f t="shared" si="5"/>
        <v>8.8606831785137317</v>
      </c>
      <c r="G20" s="11">
        <f t="shared" si="2"/>
        <v>8.8606831785137317</v>
      </c>
    </row>
    <row r="21" spans="2:7" x14ac:dyDescent="0.25">
      <c r="B21" s="6">
        <f t="shared" si="3"/>
        <v>4</v>
      </c>
      <c r="C21" s="12">
        <f t="shared" si="0"/>
        <v>81.729685902532125</v>
      </c>
      <c r="D21" s="7">
        <f t="shared" si="1"/>
        <v>9.2990220404658768</v>
      </c>
      <c r="E21" s="15">
        <f t="shared" si="4"/>
        <v>8.8606831785137317</v>
      </c>
      <c r="F21" s="16">
        <f t="shared" si="5"/>
        <v>9.782987381382954</v>
      </c>
      <c r="G21" s="11">
        <f t="shared" si="2"/>
        <v>9.782987381382954</v>
      </c>
    </row>
    <row r="22" spans="2:7" x14ac:dyDescent="0.25">
      <c r="B22" s="6">
        <f t="shared" si="3"/>
        <v>5</v>
      </c>
      <c r="C22" s="12">
        <f t="shared" si="0"/>
        <v>90.236889160840121</v>
      </c>
      <c r="D22" s="7">
        <f t="shared" si="1"/>
        <v>10.266952722300031</v>
      </c>
      <c r="E22" s="15">
        <f t="shared" si="4"/>
        <v>9.782987381382954</v>
      </c>
      <c r="F22" s="16">
        <f t="shared" si="5"/>
        <v>10.801293780188148</v>
      </c>
      <c r="G22" s="11">
        <f t="shared" si="2"/>
        <v>10.801293780188148</v>
      </c>
    </row>
    <row r="23" spans="2:7" x14ac:dyDescent="0.25">
      <c r="B23" s="6">
        <f t="shared" si="3"/>
        <v>6</v>
      </c>
      <c r="C23" s="12">
        <f t="shared" si="0"/>
        <v>99.62960306902967</v>
      </c>
      <c r="D23" s="7">
        <f t="shared" si="1"/>
        <v>11.335634838076265</v>
      </c>
      <c r="E23" s="15">
        <f t="shared" si="4"/>
        <v>10.801293780188148</v>
      </c>
      <c r="F23" s="16">
        <f t="shared" si="5"/>
        <v>11.925595196815905</v>
      </c>
      <c r="G23" s="11">
        <f t="shared" si="2"/>
        <v>11.925595196815905</v>
      </c>
    </row>
    <row r="24" spans="2:7" x14ac:dyDescent="0.25">
      <c r="B24" s="6">
        <f t="shared" si="3"/>
        <v>7</v>
      </c>
      <c r="C24" s="12">
        <f t="shared" si="0"/>
        <v>109.99999999999991</v>
      </c>
      <c r="D24" s="7">
        <f t="shared" si="1"/>
        <v>12.515555555555546</v>
      </c>
      <c r="E24" s="15">
        <f t="shared" si="4"/>
        <v>11.925595196815905</v>
      </c>
      <c r="F24" s="16">
        <f t="shared" si="5"/>
        <v>13.166924601123224</v>
      </c>
      <c r="G24" s="11">
        <f t="shared" si="2"/>
        <v>13.166924601123224</v>
      </c>
    </row>
    <row r="25" spans="2:7" x14ac:dyDescent="0.25">
      <c r="B25" s="6">
        <f t="shared" si="3"/>
        <v>8</v>
      </c>
      <c r="C25" s="12">
        <f t="shared" si="0"/>
        <v>121.44984650411925</v>
      </c>
      <c r="D25" s="7">
        <f t="shared" si="1"/>
        <v>13.818293646690901</v>
      </c>
      <c r="E25" s="15">
        <f t="shared" si="4"/>
        <v>13.166924601123224</v>
      </c>
      <c r="F25" s="16">
        <f t="shared" si="5"/>
        <v>14.537463379433895</v>
      </c>
      <c r="G25" s="11">
        <f t="shared" si="2"/>
        <v>14.537463379433895</v>
      </c>
    </row>
    <row r="26" spans="2:7" x14ac:dyDescent="0.25">
      <c r="B26" s="6">
        <f t="shared" si="3"/>
        <v>9</v>
      </c>
      <c r="C26" s="12">
        <f t="shared" si="0"/>
        <v>134.09150196249217</v>
      </c>
      <c r="D26" s="7">
        <f t="shared" si="1"/>
        <v>15.256633112176887</v>
      </c>
      <c r="E26" s="15">
        <f t="shared" si="4"/>
        <v>14.537463379433895</v>
      </c>
      <c r="F26" s="16">
        <f t="shared" si="5"/>
        <v>16.050660872650024</v>
      </c>
      <c r="G26" s="11">
        <f t="shared" si="2"/>
        <v>16.050660872650024</v>
      </c>
    </row>
    <row r="27" spans="2:7" x14ac:dyDescent="0.25">
      <c r="B27" s="6">
        <f t="shared" si="3"/>
        <v>10</v>
      </c>
      <c r="C27" s="12">
        <f t="shared" si="0"/>
        <v>148.049021189559</v>
      </c>
      <c r="D27" s="7">
        <f t="shared" si="1"/>
        <v>16.844688633123159</v>
      </c>
      <c r="E27" s="15">
        <f t="shared" si="4"/>
        <v>16.050660872650024</v>
      </c>
      <c r="F27" s="16">
        <f t="shared" si="5"/>
        <v>17.721366357027449</v>
      </c>
      <c r="G27" s="11">
        <f t="shared" si="2"/>
        <v>17.721366357027449</v>
      </c>
    </row>
    <row r="28" spans="2:7" x14ac:dyDescent="0.25">
      <c r="B28" s="6">
        <f t="shared" si="3"/>
        <v>11</v>
      </c>
      <c r="C28" s="12">
        <f t="shared" si="0"/>
        <v>163.45937180506414</v>
      </c>
      <c r="D28" s="7">
        <f t="shared" si="1"/>
        <v>18.598044080931743</v>
      </c>
      <c r="E28" s="15">
        <f t="shared" si="4"/>
        <v>17.721366357027449</v>
      </c>
      <c r="F28" s="16">
        <f t="shared" si="5"/>
        <v>19.565974762765897</v>
      </c>
      <c r="G28" s="11">
        <f t="shared" si="2"/>
        <v>19.565974762765897</v>
      </c>
    </row>
    <row r="29" spans="2:7" x14ac:dyDescent="0.25">
      <c r="B29" s="6">
        <f t="shared" si="3"/>
        <v>12</v>
      </c>
      <c r="C29" s="12">
        <f t="shared" si="0"/>
        <v>180.4737783216801</v>
      </c>
      <c r="D29" s="7">
        <f t="shared" si="1"/>
        <v>20.533905444600048</v>
      </c>
      <c r="E29" s="15">
        <f t="shared" si="4"/>
        <v>19.565974762765897</v>
      </c>
      <c r="F29" s="16">
        <f t="shared" si="5"/>
        <v>21.602587560376278</v>
      </c>
      <c r="G29" s="11">
        <f t="shared" si="2"/>
        <v>21.602587560376278</v>
      </c>
    </row>
    <row r="30" spans="2:7" x14ac:dyDescent="0.25">
      <c r="B30" s="6">
        <f t="shared" si="3"/>
        <v>13</v>
      </c>
      <c r="C30" s="12">
        <f t="shared" si="0"/>
        <v>199.25920613805917</v>
      </c>
      <c r="D30" s="7">
        <f t="shared" si="1"/>
        <v>22.671269676152509</v>
      </c>
      <c r="E30" s="15">
        <f t="shared" si="4"/>
        <v>21.602587560376278</v>
      </c>
      <c r="F30" s="16">
        <f t="shared" si="5"/>
        <v>23.851190393631789</v>
      </c>
      <c r="G30" s="11">
        <f t="shared" si="2"/>
        <v>23.851190393631789</v>
      </c>
    </row>
    <row r="31" spans="2:7" x14ac:dyDescent="0.25">
      <c r="B31" s="6">
        <f t="shared" si="3"/>
        <v>14</v>
      </c>
      <c r="C31" s="12">
        <f t="shared" si="0"/>
        <v>219.99999999999966</v>
      </c>
      <c r="D31" s="7">
        <f t="shared" si="1"/>
        <v>25.031111111111073</v>
      </c>
      <c r="E31" s="15">
        <f t="shared" si="4"/>
        <v>23.851190393631789</v>
      </c>
      <c r="F31" s="16">
        <f t="shared" si="5"/>
        <v>26.333849202246427</v>
      </c>
      <c r="G31" s="11">
        <f t="shared" si="2"/>
        <v>26.333849202246427</v>
      </c>
    </row>
    <row r="32" spans="2:7" x14ac:dyDescent="0.25">
      <c r="B32" s="6">
        <f t="shared" si="3"/>
        <v>15</v>
      </c>
      <c r="C32" s="12">
        <f t="shared" si="0"/>
        <v>242.8996930082383</v>
      </c>
      <c r="D32" s="7">
        <f t="shared" si="1"/>
        <v>27.63658729338178</v>
      </c>
      <c r="E32" s="15">
        <f t="shared" si="4"/>
        <v>26.333849202246427</v>
      </c>
      <c r="F32" s="16">
        <f t="shared" si="5"/>
        <v>29.074926758867765</v>
      </c>
      <c r="G32" s="11">
        <f t="shared" si="2"/>
        <v>29.074926758867765</v>
      </c>
    </row>
    <row r="33" spans="2:7" x14ac:dyDescent="0.25">
      <c r="B33" s="6">
        <f t="shared" si="3"/>
        <v>16</v>
      </c>
      <c r="C33" s="12">
        <f t="shared" si="0"/>
        <v>268.18300392498412</v>
      </c>
      <c r="D33" s="7">
        <f t="shared" si="1"/>
        <v>30.51326622435375</v>
      </c>
      <c r="E33" s="15">
        <f t="shared" si="4"/>
        <v>29.074926758867765</v>
      </c>
      <c r="F33" s="16">
        <f t="shared" si="5"/>
        <v>32.101321745300027</v>
      </c>
      <c r="G33" s="11">
        <f t="shared" si="2"/>
        <v>32.101321745300027</v>
      </c>
    </row>
    <row r="34" spans="2:7" x14ac:dyDescent="0.25">
      <c r="B34" s="6">
        <f t="shared" si="3"/>
        <v>17</v>
      </c>
      <c r="C34" s="12">
        <f t="shared" si="0"/>
        <v>296.09804237911783</v>
      </c>
      <c r="D34" s="7">
        <f t="shared" si="1"/>
        <v>33.689377266246296</v>
      </c>
      <c r="E34" s="15">
        <f t="shared" si="4"/>
        <v>32.101321745300027</v>
      </c>
      <c r="F34" s="16">
        <f t="shared" si="5"/>
        <v>35.44273271405487</v>
      </c>
      <c r="G34" s="11">
        <f t="shared" si="2"/>
        <v>35.44273271405487</v>
      </c>
    </row>
    <row r="35" spans="2:7" x14ac:dyDescent="0.25">
      <c r="B35" s="6">
        <f t="shared" si="3"/>
        <v>18</v>
      </c>
      <c r="C35" s="12">
        <f t="shared" si="0"/>
        <v>326.91874361012799</v>
      </c>
      <c r="D35" s="7">
        <f t="shared" si="1"/>
        <v>37.19608816186345</v>
      </c>
      <c r="E35" s="15">
        <f t="shared" si="4"/>
        <v>35.44273271405487</v>
      </c>
      <c r="F35" s="16">
        <f t="shared" si="5"/>
        <v>39.131949525531759</v>
      </c>
      <c r="G35" s="11">
        <f t="shared" si="2"/>
        <v>39.131949525531759</v>
      </c>
    </row>
    <row r="36" spans="2:7" x14ac:dyDescent="0.25">
      <c r="B36" s="6">
        <f t="shared" si="3"/>
        <v>19</v>
      </c>
      <c r="C36" s="12">
        <f t="shared" si="0"/>
        <v>360.94755664335997</v>
      </c>
      <c r="D36" s="7">
        <f t="shared" si="1"/>
        <v>41.067810889200068</v>
      </c>
      <c r="E36" s="15">
        <f t="shared" si="4"/>
        <v>39.131949525531759</v>
      </c>
      <c r="F36" s="16">
        <f t="shared" si="5"/>
        <v>43.205175120752529</v>
      </c>
      <c r="G36" s="11">
        <f t="shared" si="2"/>
        <v>43.205175120752529</v>
      </c>
    </row>
    <row r="37" spans="2:7" x14ac:dyDescent="0.25">
      <c r="B37" s="6">
        <f t="shared" si="3"/>
        <v>20</v>
      </c>
      <c r="C37" s="12">
        <f t="shared" si="0"/>
        <v>398.51841227611806</v>
      </c>
      <c r="D37" s="7">
        <f t="shared" si="1"/>
        <v>45.342539352304989</v>
      </c>
      <c r="E37" s="15">
        <f t="shared" si="4"/>
        <v>43.205175120752529</v>
      </c>
      <c r="F37" s="16">
        <f t="shared" si="5"/>
        <v>47.70238078726355</v>
      </c>
      <c r="G37" s="11">
        <f t="shared" si="2"/>
        <v>47.70238078726355</v>
      </c>
    </row>
    <row r="38" spans="2:7" x14ac:dyDescent="0.25">
      <c r="B38" s="6">
        <f t="shared" si="3"/>
        <v>21</v>
      </c>
      <c r="C38" s="12">
        <f t="shared" si="0"/>
        <v>439.99999999999903</v>
      </c>
      <c r="D38" s="7">
        <f t="shared" si="1"/>
        <v>50.062222222222111</v>
      </c>
      <c r="E38" s="15">
        <f t="shared" si="4"/>
        <v>47.70238078726355</v>
      </c>
      <c r="F38" s="16">
        <f t="shared" si="5"/>
        <v>52.667698404492825</v>
      </c>
      <c r="G38" s="11">
        <f t="shared" si="2"/>
        <v>52.667698404492825</v>
      </c>
    </row>
    <row r="39" spans="2:7" x14ac:dyDescent="0.25">
      <c r="B39" s="6">
        <f t="shared" si="3"/>
        <v>22</v>
      </c>
      <c r="C39" s="12">
        <f t="shared" si="0"/>
        <v>485.79938601647632</v>
      </c>
      <c r="D39" s="7">
        <f t="shared" si="1"/>
        <v>55.273174586763531</v>
      </c>
      <c r="E39" s="15">
        <f t="shared" si="4"/>
        <v>52.667698404492825</v>
      </c>
      <c r="F39" s="16">
        <f t="shared" si="5"/>
        <v>58.149853517735494</v>
      </c>
      <c r="G39" s="11">
        <f t="shared" si="2"/>
        <v>58.149853517735494</v>
      </c>
    </row>
    <row r="40" spans="2:7" x14ac:dyDescent="0.25">
      <c r="B40" s="6">
        <f t="shared" si="3"/>
        <v>23</v>
      </c>
      <c r="C40" s="12">
        <f t="shared" si="0"/>
        <v>536.3660078499679</v>
      </c>
      <c r="D40" s="7">
        <f t="shared" si="1"/>
        <v>61.026532448707457</v>
      </c>
      <c r="E40" s="15">
        <f t="shared" si="4"/>
        <v>58.149853517735494</v>
      </c>
      <c r="F40" s="16">
        <f t="shared" si="5"/>
        <v>64.202643490599996</v>
      </c>
      <c r="G40" s="11">
        <f t="shared" si="2"/>
        <v>64.202643490599996</v>
      </c>
    </row>
    <row r="41" spans="2:7" x14ac:dyDescent="0.25">
      <c r="B41" s="6">
        <f t="shared" si="3"/>
        <v>24</v>
      </c>
      <c r="C41" s="12">
        <f t="shared" si="0"/>
        <v>592.1960847582352</v>
      </c>
      <c r="D41" s="7">
        <f t="shared" si="1"/>
        <v>67.378754532492536</v>
      </c>
      <c r="E41" s="15">
        <f t="shared" si="4"/>
        <v>64.202643490599996</v>
      </c>
      <c r="F41" s="16">
        <f t="shared" si="5"/>
        <v>70.885465428109697</v>
      </c>
      <c r="G41" s="11">
        <f t="shared" si="2"/>
        <v>70.885465428109697</v>
      </c>
    </row>
    <row r="42" spans="2:7" x14ac:dyDescent="0.25">
      <c r="B42" s="6">
        <f t="shared" si="3"/>
        <v>25</v>
      </c>
      <c r="C42" s="12">
        <f t="shared" si="0"/>
        <v>653.83748722025553</v>
      </c>
      <c r="D42" s="7">
        <f t="shared" si="1"/>
        <v>74.392176323726858</v>
      </c>
      <c r="E42" s="15">
        <f t="shared" si="4"/>
        <v>70.885465428109697</v>
      </c>
      <c r="F42" s="16">
        <f t="shared" si="5"/>
        <v>78.263899051063461</v>
      </c>
      <c r="G42" s="11">
        <f t="shared" si="2"/>
        <v>78.263899051063461</v>
      </c>
    </row>
    <row r="43" spans="2:7" x14ac:dyDescent="0.25">
      <c r="B43" s="6">
        <f t="shared" si="3"/>
        <v>26</v>
      </c>
      <c r="C43" s="12">
        <f t="shared" si="0"/>
        <v>721.89511328671938</v>
      </c>
      <c r="D43" s="7">
        <f t="shared" si="1"/>
        <v>82.135621778400065</v>
      </c>
      <c r="E43" s="15">
        <f t="shared" si="4"/>
        <v>78.263899051063461</v>
      </c>
      <c r="F43" s="16">
        <f t="shared" si="5"/>
        <v>86.410350241504986</v>
      </c>
      <c r="G43" s="11">
        <f t="shared" si="2"/>
        <v>86.410350241504986</v>
      </c>
    </row>
    <row r="44" spans="2:7" x14ac:dyDescent="0.25">
      <c r="B44" s="6">
        <f t="shared" si="3"/>
        <v>27</v>
      </c>
      <c r="C44" s="12">
        <f t="shared" si="0"/>
        <v>797.03682455223554</v>
      </c>
      <c r="D44" s="7">
        <f t="shared" si="1"/>
        <v>90.685078704609907</v>
      </c>
      <c r="E44" s="15">
        <f t="shared" si="4"/>
        <v>86.410350241504986</v>
      </c>
      <c r="F44" s="16">
        <f t="shared" si="5"/>
        <v>95.404761574527029</v>
      </c>
      <c r="G44" s="11">
        <f t="shared" si="2"/>
        <v>95.404761574527029</v>
      </c>
    </row>
    <row r="45" spans="2:7" x14ac:dyDescent="0.25">
      <c r="B45" s="6">
        <f t="shared" si="3"/>
        <v>28</v>
      </c>
      <c r="C45" s="12">
        <f t="shared" si="0"/>
        <v>879.99999999999739</v>
      </c>
      <c r="D45" s="7">
        <f t="shared" si="1"/>
        <v>100.12444444444415</v>
      </c>
      <c r="E45" s="15">
        <f t="shared" si="4"/>
        <v>95.404761574527029</v>
      </c>
      <c r="F45" s="16">
        <f t="shared" si="5"/>
        <v>105.33539680898556</v>
      </c>
      <c r="G45" s="11">
        <f t="shared" si="2"/>
        <v>105.33539680898556</v>
      </c>
    </row>
    <row r="46" spans="2:7" x14ac:dyDescent="0.25">
      <c r="B46" s="6">
        <f t="shared" si="3"/>
        <v>29</v>
      </c>
      <c r="C46" s="12">
        <f t="shared" si="0"/>
        <v>971.59877203295184</v>
      </c>
      <c r="D46" s="7">
        <f t="shared" si="1"/>
        <v>110.54634917352696</v>
      </c>
      <c r="E46" s="15">
        <f t="shared" si="4"/>
        <v>105.33539680898556</v>
      </c>
      <c r="F46" s="16">
        <f t="shared" si="5"/>
        <v>116.29970703547089</v>
      </c>
      <c r="G46" s="11">
        <f t="shared" si="2"/>
        <v>116.29970703547089</v>
      </c>
    </row>
    <row r="47" spans="2:7" x14ac:dyDescent="0.25">
      <c r="B47" s="6">
        <f t="shared" si="3"/>
        <v>30</v>
      </c>
      <c r="C47" s="12">
        <f t="shared" si="0"/>
        <v>1072.7320156999349</v>
      </c>
      <c r="D47" s="7">
        <f t="shared" si="1"/>
        <v>122.05306489741481</v>
      </c>
      <c r="E47" s="15">
        <f t="shared" si="4"/>
        <v>116.29970703547089</v>
      </c>
      <c r="F47" s="16">
        <f t="shared" si="5"/>
        <v>128.40528698119988</v>
      </c>
      <c r="G47" s="11">
        <f t="shared" si="2"/>
        <v>128.40528698119988</v>
      </c>
    </row>
    <row r="48" spans="2:7" x14ac:dyDescent="0.25">
      <c r="B48" s="6">
        <f t="shared" si="3"/>
        <v>31</v>
      </c>
      <c r="C48" s="12">
        <f t="shared" si="0"/>
        <v>1184.3921695164693</v>
      </c>
      <c r="D48" s="7">
        <f t="shared" si="1"/>
        <v>134.75750906498496</v>
      </c>
      <c r="E48" s="15">
        <f t="shared" si="4"/>
        <v>128.40528698119988</v>
      </c>
      <c r="F48" s="16">
        <f t="shared" si="5"/>
        <v>141.77093085621928</v>
      </c>
      <c r="G48" s="11">
        <f t="shared" si="2"/>
        <v>141.77093085621928</v>
      </c>
    </row>
    <row r="49" spans="2:7" x14ac:dyDescent="0.25">
      <c r="B49" s="6">
        <f t="shared" si="3"/>
        <v>32</v>
      </c>
      <c r="C49" s="12">
        <f t="shared" si="0"/>
        <v>1307.6749744405101</v>
      </c>
      <c r="D49" s="7">
        <f t="shared" si="1"/>
        <v>148.7843526474536</v>
      </c>
      <c r="E49" s="15">
        <f t="shared" si="4"/>
        <v>141.77093085621928</v>
      </c>
      <c r="F49" s="16">
        <f t="shared" si="5"/>
        <v>156.52779810212681</v>
      </c>
      <c r="G49" s="11">
        <f t="shared" si="2"/>
        <v>156.52779810212681</v>
      </c>
    </row>
    <row r="50" spans="2:7" x14ac:dyDescent="0.25">
      <c r="B50" s="6">
        <f t="shared" si="3"/>
        <v>33</v>
      </c>
      <c r="C50" s="12">
        <f t="shared" si="0"/>
        <v>1443.7902265734376</v>
      </c>
      <c r="D50" s="7">
        <f t="shared" si="1"/>
        <v>164.27124355680002</v>
      </c>
      <c r="E50" s="15">
        <f t="shared" si="4"/>
        <v>156.52779810212681</v>
      </c>
      <c r="F50" s="16">
        <f t="shared" si="5"/>
        <v>172.82070048300986</v>
      </c>
      <c r="G50" s="11">
        <f t="shared" si="2"/>
        <v>172.82070048300986</v>
      </c>
    </row>
    <row r="51" spans="2:7" x14ac:dyDescent="0.25">
      <c r="B51" s="6">
        <f t="shared" si="3"/>
        <v>34</v>
      </c>
      <c r="C51" s="12">
        <f t="shared" si="0"/>
        <v>1594.07364910447</v>
      </c>
      <c r="D51" s="7">
        <f t="shared" si="1"/>
        <v>181.3701574092197</v>
      </c>
      <c r="E51" s="15">
        <f t="shared" si="4"/>
        <v>172.82070048300986</v>
      </c>
      <c r="F51" s="16">
        <f t="shared" si="5"/>
        <v>190.80952314905392</v>
      </c>
      <c r="G51" s="11">
        <f t="shared" si="2"/>
        <v>190.80952314905392</v>
      </c>
    </row>
    <row r="52" spans="2:7" x14ac:dyDescent="0.25">
      <c r="B52" s="6">
        <f t="shared" si="3"/>
        <v>35</v>
      </c>
      <c r="C52" s="12">
        <f t="shared" si="0"/>
        <v>1759.9999999999934</v>
      </c>
      <c r="D52" s="7">
        <f t="shared" si="1"/>
        <v>200.24888888888813</v>
      </c>
      <c r="E52" s="15">
        <f t="shared" si="4"/>
        <v>190.80952314905392</v>
      </c>
      <c r="F52" s="16">
        <f t="shared" si="5"/>
        <v>210.67079361797096</v>
      </c>
      <c r="G52" s="11">
        <f t="shared" si="2"/>
        <v>210.67079361797096</v>
      </c>
    </row>
    <row r="53" spans="2:7" x14ac:dyDescent="0.25">
      <c r="B53" s="6">
        <f t="shared" si="3"/>
        <v>36</v>
      </c>
      <c r="C53" s="12">
        <f t="shared" si="0"/>
        <v>1943.1975440659021</v>
      </c>
      <c r="D53" s="7">
        <f t="shared" si="1"/>
        <v>221.09269834705376</v>
      </c>
      <c r="E53" s="15">
        <f t="shared" si="4"/>
        <v>210.67079361797096</v>
      </c>
      <c r="F53" s="16">
        <f t="shared" si="5"/>
        <v>232.59941407094163</v>
      </c>
      <c r="G53" s="11">
        <f t="shared" si="2"/>
        <v>232.59941407094163</v>
      </c>
    </row>
    <row r="54" spans="2:7" x14ac:dyDescent="0.25">
      <c r="B54" s="6">
        <f t="shared" si="3"/>
        <v>37</v>
      </c>
      <c r="C54" s="12">
        <f t="shared" si="0"/>
        <v>2145.4640313998684</v>
      </c>
      <c r="D54" s="7">
        <f t="shared" si="1"/>
        <v>244.10612979482949</v>
      </c>
      <c r="E54" s="15">
        <f t="shared" si="4"/>
        <v>232.59941407094163</v>
      </c>
      <c r="F54" s="16">
        <f t="shared" si="5"/>
        <v>256.81057396239964</v>
      </c>
      <c r="G54" s="11">
        <f t="shared" si="2"/>
        <v>256.81057396239964</v>
      </c>
    </row>
    <row r="55" spans="2:7" x14ac:dyDescent="0.25">
      <c r="B55" s="6">
        <f t="shared" si="3"/>
        <v>38</v>
      </c>
      <c r="C55" s="12">
        <f t="shared" si="0"/>
        <v>2368.7843390329372</v>
      </c>
      <c r="D55" s="7">
        <f t="shared" si="1"/>
        <v>269.51501812996975</v>
      </c>
      <c r="E55" s="15">
        <f t="shared" si="4"/>
        <v>256.81057396239964</v>
      </c>
      <c r="F55" s="16">
        <f t="shared" si="5"/>
        <v>283.54186171243839</v>
      </c>
      <c r="G55" s="11">
        <f t="shared" si="2"/>
        <v>283.54186171243839</v>
      </c>
    </row>
    <row r="56" spans="2:7" x14ac:dyDescent="0.25">
      <c r="B56" s="6">
        <f t="shared" si="3"/>
        <v>39</v>
      </c>
      <c r="C56" s="12">
        <f t="shared" si="0"/>
        <v>2615.3499488810185</v>
      </c>
      <c r="D56" s="7">
        <f t="shared" si="1"/>
        <v>297.56870529490698</v>
      </c>
      <c r="E56" s="15">
        <f t="shared" si="4"/>
        <v>283.54186171243839</v>
      </c>
      <c r="F56" s="16">
        <f t="shared" si="5"/>
        <v>313.05559620425333</v>
      </c>
      <c r="G56" s="11">
        <f t="shared" si="2"/>
        <v>313.05559620425333</v>
      </c>
    </row>
    <row r="57" spans="2:7" x14ac:dyDescent="0.25">
      <c r="B57" s="6">
        <f t="shared" si="3"/>
        <v>40</v>
      </c>
      <c r="C57" s="12">
        <f t="shared" si="0"/>
        <v>2887.580453146873</v>
      </c>
      <c r="D57" s="7">
        <f t="shared" si="1"/>
        <v>328.54248711359975</v>
      </c>
      <c r="E57" s="15">
        <f t="shared" si="4"/>
        <v>313.05559620425333</v>
      </c>
      <c r="F57" s="16">
        <f t="shared" si="5"/>
        <v>345.64140096601943</v>
      </c>
      <c r="G57" s="11">
        <f t="shared" si="2"/>
        <v>345.64140096601943</v>
      </c>
    </row>
    <row r="58" spans="2:7" x14ac:dyDescent="0.25">
      <c r="B58" s="6">
        <f t="shared" si="3"/>
        <v>41</v>
      </c>
      <c r="C58" s="12">
        <f t="shared" si="0"/>
        <v>3188.1472982089376</v>
      </c>
      <c r="D58" s="7">
        <f t="shared" si="1"/>
        <v>362.74031481843912</v>
      </c>
      <c r="E58" s="15">
        <f t="shared" si="4"/>
        <v>345.64140096601943</v>
      </c>
      <c r="F58" s="16">
        <f t="shared" si="5"/>
        <v>381.61904629810755</v>
      </c>
      <c r="G58" s="11">
        <f t="shared" si="2"/>
        <v>381.61904629810755</v>
      </c>
    </row>
    <row r="59" spans="2:7" x14ac:dyDescent="0.25">
      <c r="B59" s="6">
        <f t="shared" si="3"/>
        <v>42</v>
      </c>
      <c r="C59" s="12">
        <f t="shared" si="0"/>
        <v>3519.9999999999841</v>
      </c>
      <c r="D59" s="7">
        <f t="shared" si="1"/>
        <v>400.49777777777598</v>
      </c>
      <c r="E59" s="15">
        <f t="shared" si="4"/>
        <v>381.61904629810755</v>
      </c>
      <c r="F59" s="16">
        <f t="shared" si="5"/>
        <v>421.34158723594157</v>
      </c>
      <c r="G59" s="11">
        <f t="shared" si="2"/>
        <v>421.34158723594157</v>
      </c>
    </row>
    <row r="60" spans="2:7" x14ac:dyDescent="0.25">
      <c r="B60" s="6">
        <f t="shared" si="3"/>
        <v>43</v>
      </c>
      <c r="C60" s="12">
        <f t="shared" si="0"/>
        <v>3886.395088131801</v>
      </c>
      <c r="D60" s="7">
        <f t="shared" si="1"/>
        <v>442.18539669410711</v>
      </c>
      <c r="E60" s="15">
        <f t="shared" si="4"/>
        <v>421.34158723594157</v>
      </c>
      <c r="F60" s="16">
        <f t="shared" si="5"/>
        <v>465.19882814188281</v>
      </c>
      <c r="G60" s="11">
        <f t="shared" si="2"/>
        <v>465.19882814188281</v>
      </c>
    </row>
    <row r="61" spans="2:7" x14ac:dyDescent="0.25">
      <c r="B61" s="6">
        <f t="shared" si="3"/>
        <v>44</v>
      </c>
      <c r="C61" s="12">
        <f t="shared" si="0"/>
        <v>4290.9280627997332</v>
      </c>
      <c r="D61" s="7">
        <f t="shared" si="1"/>
        <v>488.21225958965852</v>
      </c>
      <c r="E61" s="15">
        <f t="shared" si="4"/>
        <v>465.19882814188281</v>
      </c>
      <c r="F61" s="16">
        <f t="shared" si="5"/>
        <v>513.62114792479883</v>
      </c>
      <c r="G61" s="11">
        <f t="shared" si="2"/>
        <v>513.62114792479883</v>
      </c>
    </row>
    <row r="62" spans="2:7" x14ac:dyDescent="0.25">
      <c r="B62" s="6">
        <f t="shared" si="3"/>
        <v>45</v>
      </c>
      <c r="C62" s="12">
        <f t="shared" si="0"/>
        <v>4737.5686780658707</v>
      </c>
      <c r="D62" s="7">
        <f t="shared" si="1"/>
        <v>539.03003625993904</v>
      </c>
      <c r="E62" s="15">
        <f t="shared" si="4"/>
        <v>513.62114792479883</v>
      </c>
      <c r="F62" s="16">
        <f t="shared" si="5"/>
        <v>567.08372342487633</v>
      </c>
      <c r="G62" s="11">
        <f t="shared" si="2"/>
        <v>567.08372342487633</v>
      </c>
    </row>
    <row r="63" spans="2:7" x14ac:dyDescent="0.25">
      <c r="B63" s="6">
        <f t="shared" si="3"/>
        <v>46</v>
      </c>
      <c r="C63" s="12">
        <f t="shared" si="0"/>
        <v>5230.6998977620324</v>
      </c>
      <c r="D63" s="7">
        <f t="shared" si="1"/>
        <v>595.1374105898135</v>
      </c>
      <c r="E63" s="15">
        <f t="shared" si="4"/>
        <v>567.08372342487633</v>
      </c>
      <c r="F63" s="16">
        <f t="shared" si="5"/>
        <v>626.11119240850621</v>
      </c>
      <c r="G63" s="11">
        <f t="shared" si="2"/>
        <v>626.11119240850621</v>
      </c>
    </row>
    <row r="64" spans="2:7" x14ac:dyDescent="0.25">
      <c r="B64" s="6">
        <f t="shared" si="3"/>
        <v>47</v>
      </c>
      <c r="C64" s="12">
        <f t="shared" si="0"/>
        <v>5775.1609062937414</v>
      </c>
      <c r="D64" s="7">
        <f t="shared" si="1"/>
        <v>657.08497422719904</v>
      </c>
      <c r="E64" s="15">
        <f t="shared" si="4"/>
        <v>626.11119240850621</v>
      </c>
      <c r="F64" s="16">
        <f t="shared" si="5"/>
        <v>691.28280193203841</v>
      </c>
      <c r="G64" s="11">
        <f t="shared" si="2"/>
        <v>691.28280193203841</v>
      </c>
    </row>
    <row r="65" spans="2:7" x14ac:dyDescent="0.25">
      <c r="B65" s="6">
        <f t="shared" si="3"/>
        <v>48</v>
      </c>
      <c r="C65" s="12">
        <f t="shared" si="0"/>
        <v>6376.2945964178707</v>
      </c>
      <c r="D65" s="7">
        <f t="shared" si="1"/>
        <v>725.48062963687778</v>
      </c>
      <c r="E65" s="15">
        <f t="shared" si="4"/>
        <v>691.28280193203841</v>
      </c>
      <c r="F65" s="16">
        <f t="shared" si="5"/>
        <v>763.23809259621453</v>
      </c>
      <c r="G65" s="11">
        <f t="shared" si="2"/>
        <v>763.23809259621453</v>
      </c>
    </row>
    <row r="66" spans="2:7" x14ac:dyDescent="0.25">
      <c r="B66" s="6">
        <f t="shared" si="3"/>
        <v>49</v>
      </c>
      <c r="C66" s="12">
        <f t="shared" si="0"/>
        <v>7039.9999999999636</v>
      </c>
      <c r="D66" s="7">
        <f t="shared" si="1"/>
        <v>800.99555555555139</v>
      </c>
      <c r="E66" s="15">
        <f t="shared" si="4"/>
        <v>763.23809259621453</v>
      </c>
      <c r="F66" s="16">
        <f t="shared" si="5"/>
        <v>842.68317447188258</v>
      </c>
      <c r="G66" s="11">
        <f t="shared" si="2"/>
        <v>842.68317447188258</v>
      </c>
    </row>
    <row r="67" spans="2:7" x14ac:dyDescent="0.25">
      <c r="B67" s="6">
        <f t="shared" si="3"/>
        <v>50</v>
      </c>
      <c r="C67" s="12">
        <f t="shared" si="0"/>
        <v>7772.7901762635975</v>
      </c>
      <c r="D67" s="7">
        <f t="shared" si="1"/>
        <v>884.37079338821377</v>
      </c>
      <c r="E67" s="15">
        <f t="shared" si="4"/>
        <v>842.68317447188258</v>
      </c>
      <c r="F67" s="16">
        <f t="shared" si="5"/>
        <v>930.39765628376495</v>
      </c>
      <c r="G67" s="11">
        <f t="shared" si="2"/>
        <v>930.39765628376495</v>
      </c>
    </row>
    <row r="68" spans="2:7" x14ac:dyDescent="0.25">
      <c r="B68" s="6">
        <f t="shared" si="3"/>
        <v>51</v>
      </c>
      <c r="C68" s="12">
        <f t="shared" si="0"/>
        <v>8581.8561255994591</v>
      </c>
      <c r="D68" s="7">
        <f t="shared" si="1"/>
        <v>976.42451917931623</v>
      </c>
      <c r="E68" s="15">
        <f t="shared" si="4"/>
        <v>930.39765628376495</v>
      </c>
      <c r="F68" s="16">
        <f t="shared" si="5"/>
        <v>1027.2422958495968</v>
      </c>
      <c r="G68" s="11">
        <f t="shared" si="2"/>
        <v>1027.2422958495968</v>
      </c>
    </row>
    <row r="69" spans="2:7" x14ac:dyDescent="0.25">
      <c r="B69" s="6">
        <f t="shared" si="3"/>
        <v>52</v>
      </c>
      <c r="C69" s="12">
        <f t="shared" si="0"/>
        <v>9475.1373561317341</v>
      </c>
      <c r="D69" s="7">
        <f t="shared" si="1"/>
        <v>1078.0600725198774</v>
      </c>
      <c r="E69" s="15">
        <f t="shared" si="4"/>
        <v>1027.2422958495968</v>
      </c>
      <c r="F69" s="16">
        <f t="shared" si="5"/>
        <v>1134.1674468497517</v>
      </c>
      <c r="G69" s="11">
        <f t="shared" si="2"/>
        <v>1134.1674468497517</v>
      </c>
    </row>
    <row r="70" spans="2:7" x14ac:dyDescent="0.25">
      <c r="B70" s="6">
        <f t="shared" si="3"/>
        <v>53</v>
      </c>
      <c r="C70" s="12">
        <f t="shared" si="0"/>
        <v>10461.399795524057</v>
      </c>
      <c r="D70" s="7">
        <f t="shared" si="1"/>
        <v>1190.2748211796261</v>
      </c>
      <c r="E70" s="15">
        <f t="shared" si="4"/>
        <v>1134.1674468497517</v>
      </c>
      <c r="F70" s="16">
        <f t="shared" si="5"/>
        <v>1252.2223848170115</v>
      </c>
      <c r="G70" s="11">
        <f t="shared" si="2"/>
        <v>1252.2223848170115</v>
      </c>
    </row>
    <row r="71" spans="2:7" x14ac:dyDescent="0.25">
      <c r="B71" s="6">
        <f t="shared" si="3"/>
        <v>54</v>
      </c>
      <c r="C71" s="12">
        <f t="shared" si="0"/>
        <v>11550.321812587476</v>
      </c>
      <c r="D71" s="7">
        <f t="shared" si="1"/>
        <v>1314.1699484543972</v>
      </c>
      <c r="E71" s="15">
        <f t="shared" si="4"/>
        <v>1252.2223848170115</v>
      </c>
      <c r="F71" s="16">
        <f t="shared" si="5"/>
        <v>1382.5656038640759</v>
      </c>
      <c r="G71" s="11">
        <f t="shared" si="2"/>
        <v>1382.5656038640759</v>
      </c>
    </row>
    <row r="72" spans="2:7" x14ac:dyDescent="0.25">
      <c r="B72" s="6">
        <f t="shared" si="3"/>
        <v>55</v>
      </c>
      <c r="C72" s="12">
        <f t="shared" si="0"/>
        <v>12752.589192835732</v>
      </c>
      <c r="D72" s="7">
        <f t="shared" si="1"/>
        <v>1450.9612592737544</v>
      </c>
      <c r="E72" s="15">
        <f t="shared" si="4"/>
        <v>1382.5656038640759</v>
      </c>
      <c r="F72" s="16">
        <f t="shared" si="5"/>
        <v>1526.4761851924279</v>
      </c>
      <c r="G72" s="11">
        <f t="shared" si="2"/>
        <v>1526.4761851924279</v>
      </c>
    </row>
    <row r="73" spans="2:7" x14ac:dyDescent="0.25">
      <c r="B73" s="6">
        <f t="shared" si="3"/>
        <v>56</v>
      </c>
      <c r="C73" s="12">
        <f t="shared" si="0"/>
        <v>14079.999999999915</v>
      </c>
      <c r="D73" s="7">
        <f t="shared" si="1"/>
        <v>1601.9911111111014</v>
      </c>
      <c r="E73" s="15">
        <f t="shared" si="4"/>
        <v>1526.4761851924279</v>
      </c>
      <c r="F73" s="16">
        <f t="shared" si="5"/>
        <v>1685.3663489437638</v>
      </c>
      <c r="G73" s="11">
        <f t="shared" si="2"/>
        <v>1685.3663489437638</v>
      </c>
    </row>
    <row r="74" spans="2:7" x14ac:dyDescent="0.25">
      <c r="B74" s="6">
        <f t="shared" si="3"/>
        <v>57</v>
      </c>
      <c r="C74" s="12">
        <f t="shared" si="0"/>
        <v>15545.580352527182</v>
      </c>
      <c r="D74" s="7">
        <f t="shared" si="1"/>
        <v>1768.7415867764262</v>
      </c>
      <c r="E74" s="15">
        <f t="shared" si="4"/>
        <v>1685.3663489437638</v>
      </c>
      <c r="F74" s="16">
        <f t="shared" si="5"/>
        <v>1860.7953125675288</v>
      </c>
      <c r="G74" s="11">
        <f t="shared" si="2"/>
        <v>1860.7953125675288</v>
      </c>
    </row>
    <row r="75" spans="2:7" x14ac:dyDescent="0.25">
      <c r="B75" s="6">
        <f t="shared" si="3"/>
        <v>58</v>
      </c>
      <c r="C75" s="12">
        <f t="shared" ref="C75:C80" si="6">$B$6*POWER($B$11,B75)</f>
        <v>17163.712251198907</v>
      </c>
      <c r="D75" s="7">
        <f t="shared" ref="D75:D80" si="7">C75/$B$13</f>
        <v>1952.8490383586313</v>
      </c>
      <c r="E75" s="15">
        <f t="shared" ref="E75:E80" si="8">F74</f>
        <v>1860.7953125675288</v>
      </c>
      <c r="F75" s="16">
        <f t="shared" ref="F75:F80" si="9">((D76-D75)/2)+D75</f>
        <v>2054.4845916991922</v>
      </c>
      <c r="G75" s="11">
        <f t="shared" si="2"/>
        <v>2054.4845916991922</v>
      </c>
    </row>
    <row r="76" spans="2:7" x14ac:dyDescent="0.25">
      <c r="B76" s="6">
        <f t="shared" si="3"/>
        <v>59</v>
      </c>
      <c r="C76" s="12">
        <f t="shared" si="6"/>
        <v>18950.274712263454</v>
      </c>
      <c r="D76" s="7">
        <f t="shared" si="7"/>
        <v>2156.120145039753</v>
      </c>
      <c r="E76" s="15">
        <f t="shared" si="8"/>
        <v>2054.4845916991922</v>
      </c>
      <c r="F76" s="16">
        <f t="shared" si="9"/>
        <v>2268.3348936995017</v>
      </c>
      <c r="G76" s="11">
        <f t="shared" si="2"/>
        <v>2268.3348936995017</v>
      </c>
    </row>
    <row r="77" spans="2:7" x14ac:dyDescent="0.25">
      <c r="B77" s="6">
        <f t="shared" si="3"/>
        <v>60</v>
      </c>
      <c r="C77" s="12">
        <f t="shared" si="6"/>
        <v>20922.7995910481</v>
      </c>
      <c r="D77" s="7">
        <f t="shared" si="7"/>
        <v>2380.5496423592504</v>
      </c>
      <c r="E77" s="15">
        <f t="shared" si="8"/>
        <v>2268.3348936995017</v>
      </c>
      <c r="F77" s="16">
        <f t="shared" si="9"/>
        <v>2504.4447696340212</v>
      </c>
      <c r="G77" s="11">
        <f t="shared" si="2"/>
        <v>2504.4447696340212</v>
      </c>
    </row>
    <row r="78" spans="2:7" x14ac:dyDescent="0.25">
      <c r="B78" s="6">
        <f t="shared" si="3"/>
        <v>61</v>
      </c>
      <c r="C78" s="12">
        <f t="shared" si="6"/>
        <v>23100.643625174933</v>
      </c>
      <c r="D78" s="7">
        <f t="shared" si="7"/>
        <v>2628.3398969087925</v>
      </c>
      <c r="E78" s="15">
        <f t="shared" si="8"/>
        <v>2504.4447696340212</v>
      </c>
      <c r="F78" s="16">
        <f t="shared" si="9"/>
        <v>2765.1312077281491</v>
      </c>
      <c r="G78" s="11">
        <f t="shared" si="2"/>
        <v>2765.1312077281491</v>
      </c>
    </row>
    <row r="79" spans="2:7" x14ac:dyDescent="0.25">
      <c r="B79" s="6">
        <f t="shared" si="3"/>
        <v>62</v>
      </c>
      <c r="C79" s="12">
        <f t="shared" si="6"/>
        <v>25505.178385671439</v>
      </c>
      <c r="D79" s="7">
        <f t="shared" si="7"/>
        <v>2901.9225185475061</v>
      </c>
      <c r="E79" s="15">
        <f t="shared" si="8"/>
        <v>2765.1312077281491</v>
      </c>
      <c r="F79" s="16">
        <f t="shared" si="9"/>
        <v>3052.9523703848531</v>
      </c>
      <c r="G79" s="11">
        <f t="shared" si="2"/>
        <v>3052.9523703848531</v>
      </c>
    </row>
    <row r="80" spans="2:7" x14ac:dyDescent="0.25">
      <c r="B80" s="6">
        <f t="shared" si="3"/>
        <v>63</v>
      </c>
      <c r="C80" s="12">
        <f t="shared" si="6"/>
        <v>28159.999999999807</v>
      </c>
      <c r="D80" s="7">
        <f t="shared" si="7"/>
        <v>3203.9822222222001</v>
      </c>
      <c r="E80" s="15">
        <f t="shared" si="8"/>
        <v>3052.9523703848531</v>
      </c>
      <c r="F80" s="16">
        <f t="shared" si="9"/>
        <v>3370.7326978875244</v>
      </c>
      <c r="G80" s="11">
        <f t="shared" si="2"/>
        <v>3370.7326978875244</v>
      </c>
    </row>
    <row r="81" spans="2:7" x14ac:dyDescent="0.25">
      <c r="B81" s="6">
        <f t="shared" si="3"/>
        <v>64</v>
      </c>
      <c r="C81" s="12">
        <f t="shared" ref="C81:C82" si="10">$B$6*POWER($B$11,B81)</f>
        <v>31091.160705054339</v>
      </c>
      <c r="D81" s="7">
        <f t="shared" ref="D81:D82" si="11">C81/$B$13</f>
        <v>3537.4831735528492</v>
      </c>
      <c r="E81" s="15">
        <f t="shared" ref="E81:E82" si="12">F80</f>
        <v>3370.7326978875244</v>
      </c>
      <c r="F81" s="16">
        <f t="shared" ref="F81:F82" si="13">((D82-D81)/2)+D81</f>
        <v>3721.5906251350543</v>
      </c>
      <c r="G81" s="11">
        <f t="shared" si="2"/>
        <v>3721.5906251350543</v>
      </c>
    </row>
    <row r="82" spans="2:7" x14ac:dyDescent="0.25">
      <c r="B82" s="6">
        <f t="shared" si="3"/>
        <v>65</v>
      </c>
      <c r="C82" s="12">
        <f t="shared" si="10"/>
        <v>34327.424502397786</v>
      </c>
      <c r="D82" s="7">
        <f t="shared" si="11"/>
        <v>3905.698076717259</v>
      </c>
      <c r="E82" s="15">
        <f t="shared" si="12"/>
        <v>3721.5906251350543</v>
      </c>
      <c r="F82" s="16">
        <f t="shared" si="13"/>
        <v>4108.9691833983807</v>
      </c>
      <c r="G82" s="11">
        <f t="shared" ref="G82:G99" si="14">F82</f>
        <v>4108.9691833983807</v>
      </c>
    </row>
    <row r="83" spans="2:7" x14ac:dyDescent="0.25">
      <c r="B83" s="6">
        <f t="shared" si="3"/>
        <v>66</v>
      </c>
      <c r="C83" s="12">
        <f t="shared" ref="C83:C99" si="15">$B$6*POWER($B$11,B83)</f>
        <v>37900.549424526878</v>
      </c>
      <c r="D83" s="7">
        <f t="shared" ref="D83:D99" si="16">C83/$B$13</f>
        <v>4312.2402900795023</v>
      </c>
      <c r="E83" s="15">
        <f t="shared" ref="E83:E99" si="17">F82</f>
        <v>4108.9691833983807</v>
      </c>
      <c r="F83" s="16">
        <f t="shared" ref="F83:F99" si="18">((D84-D83)/2)+D83</f>
        <v>4536.6697873989997</v>
      </c>
      <c r="G83" s="11">
        <f t="shared" si="14"/>
        <v>4536.6697873989997</v>
      </c>
    </row>
    <row r="84" spans="2:7" x14ac:dyDescent="0.25">
      <c r="B84" s="6">
        <f t="shared" ref="B84:B99" si="19">B83+1</f>
        <v>67</v>
      </c>
      <c r="C84" s="12">
        <f t="shared" si="15"/>
        <v>41845.599182096164</v>
      </c>
      <c r="D84" s="7">
        <f t="shared" si="16"/>
        <v>4761.0992847184971</v>
      </c>
      <c r="E84" s="15">
        <f t="shared" si="17"/>
        <v>4536.6697873989997</v>
      </c>
      <c r="F84" s="16">
        <f t="shared" si="18"/>
        <v>5008.8895392680388</v>
      </c>
      <c r="G84" s="11">
        <f t="shared" si="14"/>
        <v>5008.8895392680388</v>
      </c>
    </row>
    <row r="85" spans="2:7" x14ac:dyDescent="0.25">
      <c r="B85" s="6">
        <f t="shared" si="19"/>
        <v>68</v>
      </c>
      <c r="C85" s="12">
        <f t="shared" si="15"/>
        <v>46201.287250349829</v>
      </c>
      <c r="D85" s="7">
        <f t="shared" si="16"/>
        <v>5256.6797938175805</v>
      </c>
      <c r="E85" s="15">
        <f t="shared" si="17"/>
        <v>5008.8895392680388</v>
      </c>
      <c r="F85" s="16">
        <f t="shared" si="18"/>
        <v>5530.2624154562945</v>
      </c>
      <c r="G85" s="11">
        <f t="shared" si="14"/>
        <v>5530.2624154562945</v>
      </c>
    </row>
    <row r="86" spans="2:7" x14ac:dyDescent="0.25">
      <c r="B86" s="6">
        <f t="shared" si="19"/>
        <v>69</v>
      </c>
      <c r="C86" s="12">
        <f t="shared" si="15"/>
        <v>51010.356771342842</v>
      </c>
      <c r="D86" s="7">
        <f t="shared" si="16"/>
        <v>5803.8450370950077</v>
      </c>
      <c r="E86" s="15">
        <f t="shared" si="17"/>
        <v>5530.2624154562945</v>
      </c>
      <c r="F86" s="16">
        <f t="shared" si="18"/>
        <v>6105.9047407697017</v>
      </c>
      <c r="G86" s="11">
        <f t="shared" si="14"/>
        <v>6105.9047407697017</v>
      </c>
    </row>
    <row r="87" spans="2:7" x14ac:dyDescent="0.25">
      <c r="B87" s="6">
        <f t="shared" si="19"/>
        <v>70</v>
      </c>
      <c r="C87" s="12">
        <f t="shared" si="15"/>
        <v>56319.999999999571</v>
      </c>
      <c r="D87" s="7">
        <f t="shared" si="16"/>
        <v>6407.9644444443957</v>
      </c>
      <c r="E87" s="15">
        <f t="shared" si="17"/>
        <v>6105.9047407697017</v>
      </c>
      <c r="F87" s="16">
        <f t="shared" si="18"/>
        <v>6741.4653957750452</v>
      </c>
      <c r="G87" s="11">
        <f t="shared" si="14"/>
        <v>6741.4653957750452</v>
      </c>
    </row>
    <row r="88" spans="2:7" x14ac:dyDescent="0.25">
      <c r="B88" s="6">
        <f t="shared" si="19"/>
        <v>71</v>
      </c>
      <c r="C88" s="12">
        <f t="shared" si="15"/>
        <v>62182.321410108634</v>
      </c>
      <c r="D88" s="7">
        <f t="shared" si="16"/>
        <v>7074.9663471056938</v>
      </c>
      <c r="E88" s="15">
        <f t="shared" si="17"/>
        <v>6741.4653957750452</v>
      </c>
      <c r="F88" s="16">
        <f t="shared" si="18"/>
        <v>7443.1812502701032</v>
      </c>
      <c r="G88" s="11">
        <f t="shared" si="14"/>
        <v>7443.1812502701032</v>
      </c>
    </row>
    <row r="89" spans="2:7" x14ac:dyDescent="0.25">
      <c r="B89" s="6">
        <f t="shared" si="19"/>
        <v>72</v>
      </c>
      <c r="C89" s="12">
        <f t="shared" si="15"/>
        <v>68654.849004795513</v>
      </c>
      <c r="D89" s="7">
        <f t="shared" si="16"/>
        <v>7811.3961534345117</v>
      </c>
      <c r="E89" s="15">
        <f t="shared" si="17"/>
        <v>7443.1812502701032</v>
      </c>
      <c r="F89" s="16">
        <f t="shared" si="18"/>
        <v>8217.9383667967559</v>
      </c>
      <c r="G89" s="11">
        <f t="shared" si="14"/>
        <v>8217.9383667967559</v>
      </c>
    </row>
    <row r="90" spans="2:7" x14ac:dyDescent="0.25">
      <c r="B90" s="6">
        <f t="shared" si="19"/>
        <v>73</v>
      </c>
      <c r="C90" s="12">
        <f t="shared" si="15"/>
        <v>75801.098849053698</v>
      </c>
      <c r="D90" s="7">
        <f t="shared" si="16"/>
        <v>8624.4805801589991</v>
      </c>
      <c r="E90" s="15">
        <f t="shared" si="17"/>
        <v>8217.9383667967559</v>
      </c>
      <c r="F90" s="16">
        <f t="shared" si="18"/>
        <v>9073.3395747979921</v>
      </c>
      <c r="G90" s="11">
        <f t="shared" si="14"/>
        <v>9073.3395747979921</v>
      </c>
    </row>
    <row r="91" spans="2:7" x14ac:dyDescent="0.25">
      <c r="B91" s="6">
        <f t="shared" si="19"/>
        <v>74</v>
      </c>
      <c r="C91" s="12">
        <f t="shared" si="15"/>
        <v>83691.198364192256</v>
      </c>
      <c r="D91" s="7">
        <f t="shared" si="16"/>
        <v>9522.1985694369851</v>
      </c>
      <c r="E91" s="15">
        <f t="shared" si="17"/>
        <v>9073.3395747979921</v>
      </c>
      <c r="F91" s="16">
        <f t="shared" si="18"/>
        <v>10017.77907853607</v>
      </c>
      <c r="G91" s="11">
        <f t="shared" si="14"/>
        <v>10017.77907853607</v>
      </c>
    </row>
    <row r="92" spans="2:7" x14ac:dyDescent="0.25">
      <c r="B92" s="6">
        <f t="shared" si="19"/>
        <v>75</v>
      </c>
      <c r="C92" s="12">
        <f t="shared" si="15"/>
        <v>92402.574500699586</v>
      </c>
      <c r="D92" s="7">
        <f t="shared" si="16"/>
        <v>10513.359587635154</v>
      </c>
      <c r="E92" s="15">
        <f t="shared" si="17"/>
        <v>10017.77907853607</v>
      </c>
      <c r="F92" s="16">
        <f t="shared" si="18"/>
        <v>11060.52483091258</v>
      </c>
      <c r="G92" s="11">
        <f t="shared" si="14"/>
        <v>11060.52483091258</v>
      </c>
    </row>
    <row r="93" spans="2:7" x14ac:dyDescent="0.25">
      <c r="B93" s="6">
        <f t="shared" si="19"/>
        <v>76</v>
      </c>
      <c r="C93" s="12">
        <f t="shared" si="15"/>
        <v>102020.7135426856</v>
      </c>
      <c r="D93" s="7">
        <f t="shared" si="16"/>
        <v>11607.690074190006</v>
      </c>
      <c r="E93" s="15">
        <f t="shared" si="17"/>
        <v>11060.52483091258</v>
      </c>
      <c r="F93" s="16">
        <f t="shared" si="18"/>
        <v>12211.809481539394</v>
      </c>
      <c r="G93" s="11">
        <f t="shared" si="14"/>
        <v>12211.809481539394</v>
      </c>
    </row>
    <row r="94" spans="2:7" x14ac:dyDescent="0.25">
      <c r="B94" s="6">
        <f t="shared" si="19"/>
        <v>77</v>
      </c>
      <c r="C94" s="12">
        <f t="shared" si="15"/>
        <v>112639.99999999907</v>
      </c>
      <c r="D94" s="7">
        <f t="shared" si="16"/>
        <v>12815.928888888782</v>
      </c>
      <c r="E94" s="15">
        <f t="shared" si="17"/>
        <v>12211.809481539394</v>
      </c>
      <c r="F94" s="16">
        <f t="shared" si="18"/>
        <v>13482.930791550079</v>
      </c>
      <c r="G94" s="11">
        <f t="shared" si="14"/>
        <v>13482.930791550079</v>
      </c>
    </row>
    <row r="95" spans="2:7" x14ac:dyDescent="0.25">
      <c r="B95" s="6">
        <f t="shared" si="19"/>
        <v>78</v>
      </c>
      <c r="C95" s="12">
        <f t="shared" si="15"/>
        <v>124364.64282021717</v>
      </c>
      <c r="D95" s="7">
        <f t="shared" si="16"/>
        <v>14149.932694211375</v>
      </c>
      <c r="E95" s="15">
        <f t="shared" si="17"/>
        <v>13482.930791550079</v>
      </c>
      <c r="F95" s="16">
        <f t="shared" si="18"/>
        <v>14886.362500540195</v>
      </c>
      <c r="G95" s="11">
        <f t="shared" si="14"/>
        <v>14886.362500540195</v>
      </c>
    </row>
    <row r="96" spans="2:7" x14ac:dyDescent="0.25">
      <c r="B96" s="6">
        <f t="shared" si="19"/>
        <v>79</v>
      </c>
      <c r="C96" s="12">
        <f t="shared" si="15"/>
        <v>137309.69800959094</v>
      </c>
      <c r="D96" s="7">
        <f t="shared" si="16"/>
        <v>15622.792306869014</v>
      </c>
      <c r="E96" s="15">
        <f t="shared" si="17"/>
        <v>14886.362500540195</v>
      </c>
      <c r="F96" s="16">
        <f t="shared" si="18"/>
        <v>16435.876733593501</v>
      </c>
      <c r="G96" s="11">
        <f t="shared" si="14"/>
        <v>16435.876733593501</v>
      </c>
    </row>
    <row r="97" spans="2:10" x14ac:dyDescent="0.25">
      <c r="B97" s="6">
        <f t="shared" si="19"/>
        <v>80</v>
      </c>
      <c r="C97" s="12">
        <f t="shared" si="15"/>
        <v>151602.19769810731</v>
      </c>
      <c r="D97" s="7">
        <f t="shared" si="16"/>
        <v>17248.961160317987</v>
      </c>
      <c r="E97" s="15">
        <f t="shared" si="17"/>
        <v>16435.876733593501</v>
      </c>
      <c r="F97" s="16">
        <f t="shared" si="18"/>
        <v>18146.679149595977</v>
      </c>
      <c r="G97" s="11">
        <f t="shared" si="14"/>
        <v>18146.679149595977</v>
      </c>
      <c r="J97" t="s">
        <v>34</v>
      </c>
    </row>
    <row r="98" spans="2:10" x14ac:dyDescent="0.25">
      <c r="B98" s="6">
        <f t="shared" si="19"/>
        <v>81</v>
      </c>
      <c r="C98" s="12">
        <f t="shared" si="15"/>
        <v>167382.39672838442</v>
      </c>
      <c r="D98" s="7">
        <f t="shared" si="16"/>
        <v>19044.397138873963</v>
      </c>
      <c r="E98" s="15">
        <f t="shared" si="17"/>
        <v>18146.679149595977</v>
      </c>
      <c r="F98" s="16">
        <f t="shared" si="18"/>
        <v>20035.558157072126</v>
      </c>
      <c r="G98" s="11">
        <f t="shared" si="14"/>
        <v>20035.558157072126</v>
      </c>
    </row>
    <row r="99" spans="2:10" x14ac:dyDescent="0.25">
      <c r="B99" s="6">
        <f t="shared" si="19"/>
        <v>82</v>
      </c>
      <c r="C99" s="12">
        <f t="shared" si="15"/>
        <v>184805.14900139903</v>
      </c>
      <c r="D99" s="7">
        <f t="shared" si="16"/>
        <v>21026.719175270289</v>
      </c>
      <c r="E99" s="15">
        <f t="shared" si="17"/>
        <v>20035.558157072126</v>
      </c>
      <c r="F99" s="16">
        <f t="shared" si="18"/>
        <v>10513.359587635145</v>
      </c>
      <c r="G99" s="11">
        <f t="shared" si="14"/>
        <v>10513.359587635145</v>
      </c>
    </row>
  </sheetData>
  <conditionalFormatting sqref="B17:F17">
    <cfRule type="expression" dxfId="8" priority="6">
      <formula>$B$17&lt;$B$9</formula>
    </cfRule>
  </conditionalFormatting>
  <conditionalFormatting sqref="B18:F45">
    <cfRule type="expression" dxfId="7" priority="5">
      <formula>$B18&lt;$B$9</formula>
    </cfRule>
  </conditionalFormatting>
  <conditionalFormatting sqref="B46:F74">
    <cfRule type="expression" dxfId="6" priority="4">
      <formula>$B46&lt;$B$9</formula>
    </cfRule>
  </conditionalFormatting>
  <conditionalFormatting sqref="B75:F80">
    <cfRule type="expression" dxfId="5" priority="3">
      <formula>$B75&lt;$B$9</formula>
    </cfRule>
  </conditionalFormatting>
  <conditionalFormatting sqref="B83:F99">
    <cfRule type="expression" dxfId="4" priority="1">
      <formula>$B83&lt;$B$9</formula>
    </cfRule>
  </conditionalFormatting>
  <conditionalFormatting sqref="B81:F82">
    <cfRule type="expression" dxfId="3" priority="2">
      <formula>$B81&lt;$B$9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B5" sqref="B5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11" max="11" width="12" bestFit="1" customWidth="1"/>
  </cols>
  <sheetData>
    <row r="1" spans="1:11" ht="23.45" x14ac:dyDescent="0.45">
      <c r="A1" s="1" t="s">
        <v>21</v>
      </c>
    </row>
    <row r="2" spans="1:11" ht="15" customHeight="1" x14ac:dyDescent="0.3">
      <c r="A2" t="s">
        <v>24</v>
      </c>
    </row>
    <row r="3" spans="1:11" ht="15" customHeight="1" x14ac:dyDescent="0.3">
      <c r="A3" t="s">
        <v>25</v>
      </c>
    </row>
    <row r="4" spans="1:11" thickBot="1" x14ac:dyDescent="0.35"/>
    <row r="5" spans="1:11" ht="14.45" x14ac:dyDescent="0.3">
      <c r="A5" t="s">
        <v>0</v>
      </c>
      <c r="B5" s="2">
        <v>36000</v>
      </c>
      <c r="C5" t="s">
        <v>1</v>
      </c>
      <c r="D5" t="s">
        <v>3</v>
      </c>
    </row>
    <row r="6" spans="1:11" ht="14.45" x14ac:dyDescent="0.3">
      <c r="A6" t="s">
        <v>9</v>
      </c>
      <c r="B6" s="3">
        <v>55</v>
      </c>
      <c r="C6" t="s">
        <v>1</v>
      </c>
      <c r="D6" t="s">
        <v>11</v>
      </c>
      <c r="K6">
        <v>8.1999999999999993</v>
      </c>
    </row>
    <row r="7" spans="1:11" ht="14.45" x14ac:dyDescent="0.3">
      <c r="A7" t="s">
        <v>17</v>
      </c>
      <c r="B7" s="3">
        <v>16173.7</v>
      </c>
      <c r="C7" t="s">
        <v>1</v>
      </c>
      <c r="D7" t="s">
        <v>26</v>
      </c>
      <c r="K7" s="14">
        <f>POWER(2,K6)</f>
        <v>294.06677887924064</v>
      </c>
    </row>
    <row r="8" spans="1:11" ht="14.45" x14ac:dyDescent="0.3">
      <c r="A8" t="s">
        <v>6</v>
      </c>
      <c r="B8" s="3">
        <v>4096</v>
      </c>
      <c r="D8" t="s">
        <v>18</v>
      </c>
      <c r="K8" s="14">
        <f>K7*B6</f>
        <v>16173.672838358236</v>
      </c>
    </row>
    <row r="9" spans="1:11" thickBot="1" x14ac:dyDescent="0.35">
      <c r="A9" t="s">
        <v>7</v>
      </c>
      <c r="B9" s="4">
        <v>42</v>
      </c>
      <c r="D9" t="s">
        <v>8</v>
      </c>
    </row>
    <row r="11" spans="1:11" ht="14.45" x14ac:dyDescent="0.3">
      <c r="A11" t="s">
        <v>10</v>
      </c>
      <c r="B11" s="13">
        <f>POWER(B7/B6,1/(B9-1))</f>
        <v>1.1486984020480666</v>
      </c>
      <c r="D11" t="s">
        <v>23</v>
      </c>
    </row>
    <row r="12" spans="1:11" ht="14.45" x14ac:dyDescent="0.3">
      <c r="A12" t="s">
        <v>2</v>
      </c>
      <c r="B12">
        <f>B5/2</f>
        <v>18000</v>
      </c>
      <c r="C12" t="s">
        <v>1</v>
      </c>
      <c r="D12" t="s">
        <v>19</v>
      </c>
    </row>
    <row r="13" spans="1:11" ht="14.45" x14ac:dyDescent="0.3">
      <c r="A13" t="s">
        <v>12</v>
      </c>
      <c r="B13">
        <f>B5/B8</f>
        <v>8.7890625</v>
      </c>
      <c r="C13" t="s">
        <v>1</v>
      </c>
      <c r="D13" t="s">
        <v>4</v>
      </c>
    </row>
    <row r="14" spans="1:11" ht="14.45" x14ac:dyDescent="0.3">
      <c r="A14" t="s">
        <v>5</v>
      </c>
      <c r="B14">
        <f>B8/2-1</f>
        <v>2047</v>
      </c>
      <c r="D14" t="s">
        <v>20</v>
      </c>
    </row>
    <row r="15" spans="1:11" thickBot="1" x14ac:dyDescent="0.35"/>
    <row r="16" spans="1:11" thickBot="1" x14ac:dyDescent="0.35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ht="14.45" x14ac:dyDescent="0.3">
      <c r="B17" s="6">
        <v>0</v>
      </c>
      <c r="C17" s="12">
        <f t="shared" ref="C17:C45" si="0">$B$6*POWER($B$11,B17)</f>
        <v>55</v>
      </c>
      <c r="D17" s="7">
        <f t="shared" ref="D17:D45" si="1">C17/$B$13</f>
        <v>6.2577777777777781</v>
      </c>
      <c r="E17" s="7">
        <v>0</v>
      </c>
      <c r="F17" s="5">
        <f>((D18-D17)/2)+D17</f>
        <v>6.7230385557415069</v>
      </c>
      <c r="G17" s="11">
        <v>6.7230385557415069</v>
      </c>
    </row>
    <row r="18" spans="2:7" x14ac:dyDescent="0.25">
      <c r="B18" s="6">
        <f>B17+1</f>
        <v>1</v>
      </c>
      <c r="C18" s="12">
        <f t="shared" si="0"/>
        <v>63.178412112643663</v>
      </c>
      <c r="D18" s="7">
        <f t="shared" si="1"/>
        <v>7.1882993337052348</v>
      </c>
      <c r="E18" s="7">
        <f>F17</f>
        <v>6.7230385557415069</v>
      </c>
      <c r="F18" s="5">
        <f>((D19-D18)/2)+D18</f>
        <v>7.7227436458878094</v>
      </c>
      <c r="G18" s="11">
        <v>7.7227436458878094</v>
      </c>
    </row>
    <row r="19" spans="2:7" x14ac:dyDescent="0.25">
      <c r="B19" s="6">
        <f t="shared" ref="B19:B45" si="2">B18+1</f>
        <v>2</v>
      </c>
      <c r="C19" s="12">
        <f t="shared" si="0"/>
        <v>72.572941037727986</v>
      </c>
      <c r="D19" s="7">
        <f t="shared" si="1"/>
        <v>8.257187958070384</v>
      </c>
      <c r="E19" s="7">
        <f t="shared" ref="E19:E45" si="3">F18</f>
        <v>7.7227436458878094</v>
      </c>
      <c r="F19" s="5">
        <f t="shared" ref="F19:F45" si="4">((D20-D19)/2)+D19</f>
        <v>8.8711032854581866</v>
      </c>
      <c r="G19" s="11">
        <v>8.8711032854581866</v>
      </c>
    </row>
    <row r="20" spans="2:7" x14ac:dyDescent="0.25">
      <c r="B20" s="6">
        <f t="shared" si="2"/>
        <v>3</v>
      </c>
      <c r="C20" s="12">
        <f t="shared" si="0"/>
        <v>83.364421401966695</v>
      </c>
      <c r="D20" s="7">
        <f t="shared" si="1"/>
        <v>9.4850186128459892</v>
      </c>
      <c r="E20" s="7">
        <f t="shared" si="3"/>
        <v>8.8711032854581866</v>
      </c>
      <c r="F20" s="5">
        <f t="shared" si="4"/>
        <v>10.190222168409173</v>
      </c>
      <c r="G20" s="11">
        <v>10.190222168409173</v>
      </c>
    </row>
    <row r="21" spans="2:7" x14ac:dyDescent="0.25">
      <c r="B21" s="6">
        <f t="shared" si="2"/>
        <v>4</v>
      </c>
      <c r="C21" s="12">
        <f t="shared" si="0"/>
        <v>95.760577652100793</v>
      </c>
      <c r="D21" s="7">
        <f t="shared" si="1"/>
        <v>10.895425723972357</v>
      </c>
      <c r="E21" s="7">
        <f t="shared" si="3"/>
        <v>10.190222168409173</v>
      </c>
      <c r="F21" s="5">
        <f t="shared" si="4"/>
        <v>11.705491921366402</v>
      </c>
      <c r="G21" s="11">
        <v>11.705491921366402</v>
      </c>
    </row>
    <row r="22" spans="2:7" x14ac:dyDescent="0.25">
      <c r="B22" s="6">
        <f t="shared" si="2"/>
        <v>5</v>
      </c>
      <c r="C22" s="12">
        <f t="shared" si="0"/>
        <v>110.00002252816797</v>
      </c>
      <c r="D22" s="7">
        <f t="shared" si="1"/>
        <v>12.515558118760445</v>
      </c>
      <c r="E22" s="7">
        <f t="shared" si="3"/>
        <v>11.705491921366402</v>
      </c>
      <c r="F22" s="5">
        <f t="shared" si="4"/>
        <v>13.446079865260138</v>
      </c>
      <c r="G22" s="11">
        <v>13.446079865260138</v>
      </c>
    </row>
    <row r="23" spans="2:7" x14ac:dyDescent="0.25">
      <c r="B23" s="6">
        <f t="shared" si="2"/>
        <v>6</v>
      </c>
      <c r="C23" s="12">
        <f t="shared" si="0"/>
        <v>126.35685010335789</v>
      </c>
      <c r="D23" s="7">
        <f t="shared" si="1"/>
        <v>14.376601611759831</v>
      </c>
      <c r="E23" s="7">
        <f t="shared" si="3"/>
        <v>13.446079865260138</v>
      </c>
      <c r="F23" s="5">
        <f t="shared" si="4"/>
        <v>15.445490455035005</v>
      </c>
      <c r="G23" s="11">
        <v>15.445490455035005</v>
      </c>
    </row>
    <row r="24" spans="2:7" x14ac:dyDescent="0.25">
      <c r="B24" s="6">
        <f t="shared" si="2"/>
        <v>7</v>
      </c>
      <c r="C24" s="12">
        <f t="shared" si="0"/>
        <v>145.14591180155429</v>
      </c>
      <c r="D24" s="7">
        <f t="shared" si="1"/>
        <v>16.514379298310178</v>
      </c>
      <c r="E24" s="7">
        <f t="shared" si="3"/>
        <v>15.445490455035005</v>
      </c>
      <c r="F24" s="5">
        <f t="shared" si="4"/>
        <v>17.742210204547376</v>
      </c>
      <c r="G24" s="11">
        <v>17.742210204547376</v>
      </c>
    </row>
    <row r="25" spans="2:7" x14ac:dyDescent="0.25">
      <c r="B25" s="6">
        <f t="shared" si="2"/>
        <v>8</v>
      </c>
      <c r="C25" s="12">
        <f t="shared" si="0"/>
        <v>166.72887695025503</v>
      </c>
      <c r="D25" s="7">
        <f t="shared" si="1"/>
        <v>18.970041110784571</v>
      </c>
      <c r="E25" s="7">
        <f t="shared" si="3"/>
        <v>17.742210204547376</v>
      </c>
      <c r="F25" s="5">
        <f t="shared" si="4"/>
        <v>20.38044851076447</v>
      </c>
      <c r="G25" s="11">
        <v>20.38044851076447</v>
      </c>
    </row>
    <row r="26" spans="2:7" x14ac:dyDescent="0.25">
      <c r="B26" s="6">
        <f t="shared" si="2"/>
        <v>9</v>
      </c>
      <c r="C26" s="12">
        <f t="shared" si="0"/>
        <v>191.52119452802668</v>
      </c>
      <c r="D26" s="7">
        <f t="shared" si="1"/>
        <v>21.790855910744369</v>
      </c>
      <c r="E26" s="7">
        <f t="shared" si="3"/>
        <v>20.38044851076447</v>
      </c>
      <c r="F26" s="5">
        <f t="shared" si="4"/>
        <v>23.410988637338043</v>
      </c>
      <c r="G26" s="11">
        <v>23.410988637338043</v>
      </c>
    </row>
    <row r="27" spans="2:7" x14ac:dyDescent="0.25">
      <c r="B27" s="6">
        <f t="shared" si="2"/>
        <v>10</v>
      </c>
      <c r="C27" s="12">
        <f t="shared" si="0"/>
        <v>220.00009011268114</v>
      </c>
      <c r="D27" s="7">
        <f t="shared" si="1"/>
        <v>25.031121363931721</v>
      </c>
      <c r="E27" s="7">
        <f t="shared" si="3"/>
        <v>23.410988637338043</v>
      </c>
      <c r="F27" s="5">
        <f t="shared" si="4"/>
        <v>26.892165238075656</v>
      </c>
      <c r="G27" s="11">
        <v>26.892165238075656</v>
      </c>
    </row>
    <row r="28" spans="2:7" x14ac:dyDescent="0.25">
      <c r="B28" s="6">
        <f t="shared" si="2"/>
        <v>11</v>
      </c>
      <c r="C28" s="12">
        <f t="shared" si="0"/>
        <v>252.71375196286749</v>
      </c>
      <c r="D28" s="7">
        <f t="shared" si="1"/>
        <v>28.75320911221959</v>
      </c>
      <c r="E28" s="7">
        <f t="shared" si="3"/>
        <v>26.892165238075656</v>
      </c>
      <c r="F28" s="5">
        <f t="shared" si="4"/>
        <v>30.890987236590071</v>
      </c>
      <c r="G28" s="11">
        <v>30.890987236590071</v>
      </c>
    </row>
    <row r="29" spans="2:7" x14ac:dyDescent="0.25">
      <c r="B29" s="6">
        <f t="shared" si="2"/>
        <v>12</v>
      </c>
      <c r="C29" s="12">
        <f t="shared" si="0"/>
        <v>290.29188305531738</v>
      </c>
      <c r="D29" s="7">
        <f t="shared" si="1"/>
        <v>33.028765360960556</v>
      </c>
      <c r="E29" s="7">
        <f t="shared" si="3"/>
        <v>30.890987236590071</v>
      </c>
      <c r="F29" s="5">
        <f t="shared" si="4"/>
        <v>35.484427676358237</v>
      </c>
      <c r="G29" s="11">
        <v>35.484427676358237</v>
      </c>
    </row>
    <row r="30" spans="2:7" x14ac:dyDescent="0.25">
      <c r="B30" s="6">
        <f t="shared" si="2"/>
        <v>13</v>
      </c>
      <c r="C30" s="12">
        <f t="shared" si="0"/>
        <v>333.45782219316726</v>
      </c>
      <c r="D30" s="7">
        <f t="shared" si="1"/>
        <v>37.940089991755919</v>
      </c>
      <c r="E30" s="7">
        <f t="shared" si="3"/>
        <v>35.484427676358237</v>
      </c>
      <c r="F30" s="5">
        <f t="shared" si="4"/>
        <v>40.760905369422893</v>
      </c>
      <c r="G30" s="11">
        <v>40.760905369422893</v>
      </c>
    </row>
    <row r="31" spans="2:7" x14ac:dyDescent="0.25">
      <c r="B31" s="6">
        <f t="shared" si="2"/>
        <v>14</v>
      </c>
      <c r="C31" s="12">
        <f t="shared" si="0"/>
        <v>383.04246750371954</v>
      </c>
      <c r="D31" s="7">
        <f t="shared" si="1"/>
        <v>43.581720747089868</v>
      </c>
      <c r="E31" s="7">
        <f t="shared" si="3"/>
        <v>40.760905369422893</v>
      </c>
      <c r="F31" s="5">
        <f t="shared" si="4"/>
        <v>46.82198686388854</v>
      </c>
      <c r="G31" s="11">
        <v>46.82198686388854</v>
      </c>
    </row>
    <row r="32" spans="2:7" x14ac:dyDescent="0.25">
      <c r="B32" s="6">
        <f t="shared" si="2"/>
        <v>15</v>
      </c>
      <c r="C32" s="12">
        <f t="shared" si="0"/>
        <v>440.00027033807112</v>
      </c>
      <c r="D32" s="7">
        <f t="shared" si="1"/>
        <v>50.062252980687205</v>
      </c>
      <c r="E32" s="7">
        <f t="shared" si="3"/>
        <v>46.82198686388854</v>
      </c>
      <c r="F32" s="5">
        <f t="shared" si="4"/>
        <v>53.784341491264328</v>
      </c>
      <c r="G32" s="11">
        <v>53.784341491264328</v>
      </c>
    </row>
    <row r="33" spans="2:7" x14ac:dyDescent="0.25">
      <c r="B33" s="6">
        <f t="shared" si="2"/>
        <v>16</v>
      </c>
      <c r="C33" s="12">
        <f t="shared" si="0"/>
        <v>505.42760743805962</v>
      </c>
      <c r="D33" s="7">
        <f t="shared" si="1"/>
        <v>57.506430001841451</v>
      </c>
      <c r="E33" s="7">
        <f t="shared" si="3"/>
        <v>53.784341491264328</v>
      </c>
      <c r="F33" s="5">
        <f t="shared" si="4"/>
        <v>61.781987126222859</v>
      </c>
      <c r="G33" s="11">
        <v>61.781987126222859</v>
      </c>
    </row>
    <row r="34" spans="2:7" x14ac:dyDescent="0.25">
      <c r="B34" s="6">
        <f t="shared" si="2"/>
        <v>17</v>
      </c>
      <c r="C34" s="12">
        <f t="shared" si="0"/>
        <v>580.58388501507659</v>
      </c>
      <c r="D34" s="7">
        <f t="shared" si="1"/>
        <v>66.057544250604266</v>
      </c>
      <c r="E34" s="7">
        <f t="shared" si="3"/>
        <v>61.781987126222859</v>
      </c>
      <c r="F34" s="5">
        <f t="shared" si="4"/>
        <v>70.968869887246427</v>
      </c>
      <c r="G34" s="11">
        <v>70.968869887246427</v>
      </c>
    </row>
    <row r="35" spans="2:7" x14ac:dyDescent="0.25">
      <c r="B35" s="6">
        <f t="shared" si="2"/>
        <v>18</v>
      </c>
      <c r="C35" s="12">
        <f t="shared" si="0"/>
        <v>666.9157809716769</v>
      </c>
      <c r="D35" s="7">
        <f t="shared" si="1"/>
        <v>75.880195523888574</v>
      </c>
      <c r="E35" s="7">
        <f t="shared" si="3"/>
        <v>70.968869887246427</v>
      </c>
      <c r="F35" s="5">
        <f t="shared" si="4"/>
        <v>81.521827434637117</v>
      </c>
      <c r="G35" s="11">
        <v>81.521827434637117</v>
      </c>
    </row>
    <row r="36" spans="2:7" x14ac:dyDescent="0.25">
      <c r="B36" s="6">
        <f t="shared" si="2"/>
        <v>19</v>
      </c>
      <c r="C36" s="12">
        <f t="shared" si="0"/>
        <v>766.08509190280358</v>
      </c>
      <c r="D36" s="7">
        <f t="shared" si="1"/>
        <v>87.163459345385647</v>
      </c>
      <c r="E36" s="7">
        <f t="shared" si="3"/>
        <v>81.521827434637117</v>
      </c>
      <c r="F36" s="5">
        <f t="shared" si="4"/>
        <v>93.643992906205881</v>
      </c>
      <c r="G36" s="11">
        <v>93.643992906205881</v>
      </c>
    </row>
    <row r="37" spans="2:7" x14ac:dyDescent="0.25">
      <c r="B37" s="6">
        <f t="shared" si="2"/>
        <v>20</v>
      </c>
      <c r="C37" s="12">
        <f t="shared" si="0"/>
        <v>880.00072090159688</v>
      </c>
      <c r="D37" s="7">
        <f t="shared" si="1"/>
        <v>100.12452646702613</v>
      </c>
      <c r="E37" s="7">
        <f t="shared" si="3"/>
        <v>93.643992906205881</v>
      </c>
      <c r="F37" s="5">
        <f t="shared" si="4"/>
        <v>107.56870501275918</v>
      </c>
      <c r="G37" s="11">
        <v>107.56870501275918</v>
      </c>
    </row>
    <row r="38" spans="2:7" x14ac:dyDescent="0.25">
      <c r="B38" s="6">
        <f t="shared" si="2"/>
        <v>21</v>
      </c>
      <c r="C38" s="12">
        <f t="shared" si="0"/>
        <v>1010.8554219008108</v>
      </c>
      <c r="D38" s="7">
        <f t="shared" si="1"/>
        <v>115.01288355849225</v>
      </c>
      <c r="E38" s="7">
        <f t="shared" si="3"/>
        <v>107.56870501275918</v>
      </c>
      <c r="F38" s="5">
        <f t="shared" si="4"/>
        <v>123.56399955853632</v>
      </c>
      <c r="G38" s="11">
        <v>123.56399955853632</v>
      </c>
    </row>
    <row r="39" spans="2:7" x14ac:dyDescent="0.25">
      <c r="B39" s="6">
        <f t="shared" si="2"/>
        <v>22</v>
      </c>
      <c r="C39" s="12">
        <f t="shared" si="0"/>
        <v>1161.1680078390857</v>
      </c>
      <c r="D39" s="7">
        <f t="shared" si="1"/>
        <v>132.11511555858041</v>
      </c>
      <c r="E39" s="7">
        <f t="shared" si="3"/>
        <v>123.56399955853632</v>
      </c>
      <c r="F39" s="5">
        <f t="shared" si="4"/>
        <v>141.93776884355867</v>
      </c>
      <c r="G39" s="11">
        <v>141.93776884355867</v>
      </c>
    </row>
    <row r="40" spans="2:7" x14ac:dyDescent="0.25">
      <c r="B40" s="6">
        <f t="shared" si="2"/>
        <v>23</v>
      </c>
      <c r="C40" s="12">
        <f t="shared" si="0"/>
        <v>1333.8318351140945</v>
      </c>
      <c r="D40" s="7">
        <f t="shared" si="1"/>
        <v>151.76042212853696</v>
      </c>
      <c r="E40" s="7">
        <f t="shared" si="3"/>
        <v>141.93776884355867</v>
      </c>
      <c r="F40" s="5">
        <f t="shared" si="4"/>
        <v>163.04368826086372</v>
      </c>
      <c r="G40" s="11">
        <v>163.04368826086372</v>
      </c>
    </row>
    <row r="41" spans="2:7" x14ac:dyDescent="0.25">
      <c r="B41" s="6">
        <f t="shared" si="2"/>
        <v>24</v>
      </c>
      <c r="C41" s="12">
        <f t="shared" si="0"/>
        <v>1532.1704975964008</v>
      </c>
      <c r="D41" s="7">
        <f t="shared" si="1"/>
        <v>174.32695439319048</v>
      </c>
      <c r="E41" s="7">
        <f t="shared" si="3"/>
        <v>163.04368826086372</v>
      </c>
      <c r="F41" s="5">
        <f t="shared" si="4"/>
        <v>187.28802416927732</v>
      </c>
      <c r="G41" s="11">
        <v>187.28802416927732</v>
      </c>
    </row>
    <row r="42" spans="2:7" x14ac:dyDescent="0.25">
      <c r="B42" s="6">
        <f t="shared" si="2"/>
        <v>25</v>
      </c>
      <c r="C42" s="12">
        <f t="shared" si="0"/>
        <v>1760.0018022541769</v>
      </c>
      <c r="D42" s="7">
        <f t="shared" si="1"/>
        <v>200.24909394536414</v>
      </c>
      <c r="E42" s="7">
        <f t="shared" si="3"/>
        <v>187.28802416927732</v>
      </c>
      <c r="F42" s="5">
        <f t="shared" si="4"/>
        <v>215.13745408598851</v>
      </c>
      <c r="G42" s="11">
        <v>215.13745408598851</v>
      </c>
    </row>
    <row r="43" spans="2:7" x14ac:dyDescent="0.25">
      <c r="B43" s="6">
        <f t="shared" si="2"/>
        <v>26</v>
      </c>
      <c r="C43" s="12">
        <f t="shared" si="0"/>
        <v>2021.7112578510898</v>
      </c>
      <c r="D43" s="7">
        <f t="shared" si="1"/>
        <v>230.02581422661288</v>
      </c>
      <c r="E43" s="7">
        <f t="shared" si="3"/>
        <v>215.13745408598851</v>
      </c>
      <c r="F43" s="5">
        <f t="shared" si="4"/>
        <v>247.12804972926426</v>
      </c>
      <c r="G43" s="11">
        <v>247.12804972926426</v>
      </c>
    </row>
    <row r="44" spans="2:7" x14ac:dyDescent="0.25">
      <c r="B44" s="6">
        <f t="shared" si="2"/>
        <v>27</v>
      </c>
      <c r="C44" s="12">
        <f t="shared" si="0"/>
        <v>2322.3364912961338</v>
      </c>
      <c r="D44" s="7">
        <f t="shared" si="1"/>
        <v>264.23028523191567</v>
      </c>
      <c r="E44" s="7">
        <f t="shared" si="3"/>
        <v>247.12804972926426</v>
      </c>
      <c r="F44" s="5">
        <f t="shared" si="4"/>
        <v>283.87559582526103</v>
      </c>
      <c r="G44" s="11">
        <v>283.87559582526103</v>
      </c>
    </row>
    <row r="45" spans="2:7" x14ac:dyDescent="0.25">
      <c r="B45" s="6">
        <f t="shared" si="2"/>
        <v>28</v>
      </c>
      <c r="C45" s="12">
        <f t="shared" si="0"/>
        <v>2667.6642165697826</v>
      </c>
      <c r="D45" s="7">
        <f t="shared" si="1"/>
        <v>303.52090641860639</v>
      </c>
      <c r="E45" s="7">
        <f t="shared" si="3"/>
        <v>283.87559582526103</v>
      </c>
      <c r="F45" s="5">
        <f t="shared" si="4"/>
        <v>326.08744330492016</v>
      </c>
      <c r="G45" s="11">
        <v>326.08744330492016</v>
      </c>
    </row>
    <row r="46" spans="2:7" x14ac:dyDescent="0.25">
      <c r="B46" s="6">
        <f t="shared" ref="B46:B74" si="5">B45+1</f>
        <v>29</v>
      </c>
      <c r="C46" s="12">
        <f t="shared" ref="C46:C74" si="6">$B$6*POWER($B$11,B46)</f>
        <v>3064.341622774517</v>
      </c>
      <c r="D46" s="7">
        <f t="shared" ref="D46:D74" si="7">C46/$B$13</f>
        <v>348.65398019123393</v>
      </c>
      <c r="E46" s="7">
        <f t="shared" ref="E46:E74" si="8">F45</f>
        <v>326.08744330492016</v>
      </c>
      <c r="F46" s="5">
        <f t="shared" ref="F46:F74" si="9">((D47-D46)/2)+D46</f>
        <v>374.57612505230128</v>
      </c>
      <c r="G46" s="11">
        <v>374.57612505230128</v>
      </c>
    </row>
    <row r="47" spans="2:7" x14ac:dyDescent="0.25">
      <c r="B47" s="6">
        <f t="shared" si="5"/>
        <v>30</v>
      </c>
      <c r="C47" s="12">
        <f t="shared" si="6"/>
        <v>3520.0043254104667</v>
      </c>
      <c r="D47" s="7">
        <f t="shared" si="7"/>
        <v>400.49826991336863</v>
      </c>
      <c r="E47" s="7">
        <f t="shared" si="8"/>
        <v>374.57612505230128</v>
      </c>
      <c r="F47" s="5">
        <f t="shared" si="9"/>
        <v>430.27499629293527</v>
      </c>
      <c r="G47" s="11">
        <v>430.27499629293527</v>
      </c>
    </row>
    <row r="48" spans="2:7" x14ac:dyDescent="0.25">
      <c r="B48" s="6">
        <f t="shared" si="5"/>
        <v>31</v>
      </c>
      <c r="C48" s="12">
        <f t="shared" si="6"/>
        <v>4043.4233438012857</v>
      </c>
      <c r="D48" s="7">
        <f t="shared" si="7"/>
        <v>460.05172267250185</v>
      </c>
      <c r="E48" s="7">
        <f t="shared" si="8"/>
        <v>430.27499629293527</v>
      </c>
      <c r="F48" s="5">
        <f t="shared" si="9"/>
        <v>494.25620068293244</v>
      </c>
      <c r="G48" s="11">
        <v>494.25620068293244</v>
      </c>
    </row>
    <row r="49" spans="2:7" x14ac:dyDescent="0.25">
      <c r="B49" s="6">
        <f t="shared" si="5"/>
        <v>32</v>
      </c>
      <c r="C49" s="12">
        <f t="shared" si="6"/>
        <v>4644.6739338283869</v>
      </c>
      <c r="D49" s="7">
        <f t="shared" si="7"/>
        <v>528.46067869336309</v>
      </c>
      <c r="E49" s="7">
        <f t="shared" si="8"/>
        <v>494.25620068293244</v>
      </c>
      <c r="F49" s="5">
        <f t="shared" si="9"/>
        <v>567.75130792683308</v>
      </c>
      <c r="G49" s="11">
        <v>567.75130792683308</v>
      </c>
    </row>
    <row r="50" spans="2:7" x14ac:dyDescent="0.25">
      <c r="B50" s="6">
        <f t="shared" si="5"/>
        <v>33</v>
      </c>
      <c r="C50" s="12">
        <f t="shared" si="6"/>
        <v>5335.3295258229755</v>
      </c>
      <c r="D50" s="7">
        <f t="shared" si="7"/>
        <v>607.04193716030295</v>
      </c>
      <c r="E50" s="7">
        <f t="shared" si="8"/>
        <v>567.75130792683308</v>
      </c>
      <c r="F50" s="5">
        <f t="shared" si="9"/>
        <v>652.17502017625293</v>
      </c>
      <c r="G50" s="11">
        <v>652.17502017625293</v>
      </c>
    </row>
    <row r="51" spans="2:7" x14ac:dyDescent="0.25">
      <c r="B51" s="6">
        <f t="shared" si="5"/>
        <v>34</v>
      </c>
      <c r="C51" s="12">
        <f t="shared" si="6"/>
        <v>6128.6845007127204</v>
      </c>
      <c r="D51" s="7">
        <f t="shared" si="7"/>
        <v>697.30810319220291</v>
      </c>
      <c r="E51" s="7">
        <f t="shared" si="8"/>
        <v>652.17502017625293</v>
      </c>
      <c r="F51" s="5">
        <f t="shared" si="9"/>
        <v>749.15240353212744</v>
      </c>
      <c r="G51" s="11">
        <v>749.15240353212744</v>
      </c>
    </row>
    <row r="52" spans="2:7" x14ac:dyDescent="0.25">
      <c r="B52" s="6">
        <f t="shared" si="5"/>
        <v>35</v>
      </c>
      <c r="C52" s="12">
        <f t="shared" si="6"/>
        <v>7040.0100926254554</v>
      </c>
      <c r="D52" s="7">
        <f t="shared" si="7"/>
        <v>800.99670387205185</v>
      </c>
      <c r="E52" s="7">
        <f t="shared" si="8"/>
        <v>749.15240353212744</v>
      </c>
      <c r="F52" s="5">
        <f t="shared" si="9"/>
        <v>860.5501688278232</v>
      </c>
      <c r="G52" s="11">
        <v>860.5501688278232</v>
      </c>
    </row>
    <row r="53" spans="2:7" x14ac:dyDescent="0.25">
      <c r="B53" s="6">
        <f t="shared" si="5"/>
        <v>36</v>
      </c>
      <c r="C53" s="12">
        <f t="shared" si="6"/>
        <v>8086.8483438011226</v>
      </c>
      <c r="D53" s="7">
        <f t="shared" si="7"/>
        <v>920.10363378359443</v>
      </c>
      <c r="E53" s="7">
        <f t="shared" si="8"/>
        <v>860.5501688278232</v>
      </c>
      <c r="F53" s="5">
        <f t="shared" si="9"/>
        <v>988.51260381471445</v>
      </c>
      <c r="G53" s="11">
        <v>988.51260381471445</v>
      </c>
    </row>
    <row r="54" spans="2:7" x14ac:dyDescent="0.25">
      <c r="B54" s="6">
        <f t="shared" si="5"/>
        <v>37</v>
      </c>
      <c r="C54" s="12">
        <f t="shared" si="6"/>
        <v>9289.3497701294036</v>
      </c>
      <c r="D54" s="7">
        <f t="shared" si="7"/>
        <v>1056.9215738458345</v>
      </c>
      <c r="E54" s="7">
        <f t="shared" si="8"/>
        <v>988.51260381471445</v>
      </c>
      <c r="F54" s="5">
        <f t="shared" si="9"/>
        <v>1135.5028484063359</v>
      </c>
      <c r="G54" s="11">
        <v>1135.5028484063359</v>
      </c>
    </row>
    <row r="55" spans="2:7" x14ac:dyDescent="0.25">
      <c r="B55" s="6">
        <f t="shared" si="5"/>
        <v>38</v>
      </c>
      <c r="C55" s="12">
        <f t="shared" si="6"/>
        <v>10670.661237013221</v>
      </c>
      <c r="D55" s="7">
        <f t="shared" si="7"/>
        <v>1214.0841229668376</v>
      </c>
      <c r="E55" s="7">
        <f t="shared" si="8"/>
        <v>1135.5028484063359</v>
      </c>
      <c r="F55" s="5">
        <f t="shared" si="9"/>
        <v>1304.3503074853861</v>
      </c>
      <c r="G55" s="11">
        <v>1304.3503074853861</v>
      </c>
    </row>
    <row r="56" spans="2:7" x14ac:dyDescent="0.25">
      <c r="B56" s="6">
        <f t="shared" si="5"/>
        <v>39</v>
      </c>
      <c r="C56" s="12">
        <f t="shared" si="6"/>
        <v>12257.37151175333</v>
      </c>
      <c r="D56" s="7">
        <f t="shared" si="7"/>
        <v>1394.6164920039344</v>
      </c>
      <c r="E56" s="7">
        <f t="shared" si="8"/>
        <v>1304.3503074853861</v>
      </c>
      <c r="F56" s="5">
        <f t="shared" si="9"/>
        <v>1498.3051139193672</v>
      </c>
      <c r="G56" s="11">
        <v>1498.3051139193672</v>
      </c>
    </row>
    <row r="57" spans="2:7" x14ac:dyDescent="0.25">
      <c r="B57" s="6">
        <f t="shared" si="5"/>
        <v>40</v>
      </c>
      <c r="C57" s="12">
        <f t="shared" si="6"/>
        <v>14080.023068860544</v>
      </c>
      <c r="D57" s="7">
        <f t="shared" si="7"/>
        <v>1601.9937358347997</v>
      </c>
      <c r="E57" s="7">
        <f t="shared" si="8"/>
        <v>1498.3051139193672</v>
      </c>
      <c r="F57" s="5">
        <f t="shared" si="9"/>
        <v>1721.1006901396236</v>
      </c>
      <c r="G57" s="11">
        <v>1721.1006901396236</v>
      </c>
    </row>
    <row r="58" spans="2:7" x14ac:dyDescent="0.25">
      <c r="B58" s="6">
        <f t="shared" si="5"/>
        <v>41</v>
      </c>
      <c r="C58" s="12">
        <f t="shared" si="6"/>
        <v>16173.700000000024</v>
      </c>
      <c r="D58" s="7">
        <f t="shared" si="7"/>
        <v>1840.2076444444472</v>
      </c>
      <c r="E58" s="7">
        <f t="shared" si="8"/>
        <v>1721.1006901396236</v>
      </c>
      <c r="F58" s="5">
        <f t="shared" si="9"/>
        <v>1977.0256125272103</v>
      </c>
      <c r="G58" s="11">
        <v>1977.0256125272103</v>
      </c>
    </row>
    <row r="59" spans="2:7" x14ac:dyDescent="0.25">
      <c r="B59" s="6">
        <f t="shared" si="5"/>
        <v>42</v>
      </c>
      <c r="C59" s="12">
        <f t="shared" si="6"/>
        <v>18578.703345204842</v>
      </c>
      <c r="D59" s="7">
        <f t="shared" si="7"/>
        <v>2113.8435806099733</v>
      </c>
      <c r="E59" s="7">
        <f t="shared" si="8"/>
        <v>1977.0256125272103</v>
      </c>
      <c r="F59" s="5">
        <f t="shared" si="9"/>
        <v>2271.006161918106</v>
      </c>
      <c r="G59" s="11">
        <f t="shared" ref="G59:G74" si="10">F59-F58</f>
        <v>293.9805493908957</v>
      </c>
    </row>
    <row r="60" spans="2:7" x14ac:dyDescent="0.25">
      <c r="B60" s="6">
        <f t="shared" si="5"/>
        <v>43</v>
      </c>
      <c r="C60" s="12">
        <f t="shared" si="6"/>
        <v>21341.326844761868</v>
      </c>
      <c r="D60" s="7">
        <f t="shared" si="7"/>
        <v>2428.1687432262393</v>
      </c>
      <c r="E60" s="7">
        <f t="shared" si="8"/>
        <v>2271.006161918106</v>
      </c>
      <c r="F60" s="5">
        <f t="shared" si="9"/>
        <v>2608.7011492366419</v>
      </c>
      <c r="G60" s="11">
        <f t="shared" si="10"/>
        <v>337.69498731853582</v>
      </c>
    </row>
    <row r="61" spans="2:7" x14ac:dyDescent="0.25">
      <c r="B61" s="6">
        <f t="shared" si="5"/>
        <v>44</v>
      </c>
      <c r="C61" s="12">
        <f t="shared" si="6"/>
        <v>24514.748044163473</v>
      </c>
      <c r="D61" s="7">
        <f t="shared" si="7"/>
        <v>2789.233555247044</v>
      </c>
      <c r="E61" s="7">
        <f t="shared" si="8"/>
        <v>2608.7011492366419</v>
      </c>
      <c r="F61" s="5">
        <f t="shared" si="9"/>
        <v>2996.6108415490853</v>
      </c>
      <c r="G61" s="11">
        <f t="shared" si="10"/>
        <v>387.90969231244344</v>
      </c>
    </row>
    <row r="62" spans="2:7" x14ac:dyDescent="0.25">
      <c r="B62" s="6">
        <f t="shared" si="5"/>
        <v>45</v>
      </c>
      <c r="C62" s="12">
        <f t="shared" si="6"/>
        <v>28160.051904941545</v>
      </c>
      <c r="D62" s="7">
        <f t="shared" si="7"/>
        <v>3203.988127851127</v>
      </c>
      <c r="E62" s="7">
        <f t="shared" si="8"/>
        <v>2996.6108415490853</v>
      </c>
      <c r="F62" s="5">
        <f t="shared" si="9"/>
        <v>3442.2020852473465</v>
      </c>
      <c r="G62" s="11">
        <f t="shared" si="10"/>
        <v>445.59124369826122</v>
      </c>
    </row>
    <row r="63" spans="2:7" x14ac:dyDescent="0.25">
      <c r="B63" s="6">
        <f t="shared" si="5"/>
        <v>46</v>
      </c>
      <c r="C63" s="12">
        <f t="shared" si="6"/>
        <v>32347.406624796968</v>
      </c>
      <c r="D63" s="7">
        <f t="shared" si="7"/>
        <v>3680.416042643566</v>
      </c>
      <c r="E63" s="7">
        <f t="shared" si="8"/>
        <v>3442.2020852473465</v>
      </c>
      <c r="F63" s="5">
        <f t="shared" si="9"/>
        <v>3954.0520348501495</v>
      </c>
      <c r="G63" s="11">
        <f t="shared" si="10"/>
        <v>511.84994960280301</v>
      </c>
    </row>
    <row r="64" spans="2:7" x14ac:dyDescent="0.25">
      <c r="B64" s="6">
        <f t="shared" si="5"/>
        <v>47</v>
      </c>
      <c r="C64" s="12">
        <f t="shared" si="6"/>
        <v>37157.414300303317</v>
      </c>
      <c r="D64" s="7">
        <f t="shared" si="7"/>
        <v>4227.6880270567326</v>
      </c>
      <c r="E64" s="7">
        <f t="shared" si="8"/>
        <v>3954.0520348501495</v>
      </c>
      <c r="F64" s="5">
        <f t="shared" si="9"/>
        <v>4542.0132540472723</v>
      </c>
      <c r="G64" s="11">
        <f t="shared" si="10"/>
        <v>587.96121919712277</v>
      </c>
    </row>
    <row r="65" spans="2:7" x14ac:dyDescent="0.25">
      <c r="B65" s="6">
        <f t="shared" si="5"/>
        <v>48</v>
      </c>
      <c r="C65" s="12">
        <f t="shared" si="6"/>
        <v>42682.662430996395</v>
      </c>
      <c r="D65" s="7">
        <f t="shared" si="7"/>
        <v>4856.338481037812</v>
      </c>
      <c r="E65" s="7">
        <f t="shared" si="8"/>
        <v>4542.0132540472723</v>
      </c>
      <c r="F65" s="5">
        <f t="shared" si="9"/>
        <v>5217.4033670052413</v>
      </c>
      <c r="G65" s="11">
        <f t="shared" si="10"/>
        <v>675.390112957969</v>
      </c>
    </row>
    <row r="66" spans="2:7" x14ac:dyDescent="0.25">
      <c r="B66" s="6">
        <f t="shared" si="5"/>
        <v>49</v>
      </c>
      <c r="C66" s="12">
        <f t="shared" si="6"/>
        <v>49029.506129642607</v>
      </c>
      <c r="D66" s="7">
        <f t="shared" si="7"/>
        <v>5578.4682529726697</v>
      </c>
      <c r="E66" s="7">
        <f t="shared" si="8"/>
        <v>5217.4033670052413</v>
      </c>
      <c r="F66" s="5">
        <f t="shared" si="9"/>
        <v>5993.2229105191236</v>
      </c>
      <c r="G66" s="11">
        <f t="shared" si="10"/>
        <v>775.81954351388231</v>
      </c>
    </row>
    <row r="67" spans="2:7" x14ac:dyDescent="0.25">
      <c r="B67" s="6">
        <f t="shared" si="5"/>
        <v>50</v>
      </c>
      <c r="C67" s="12">
        <f t="shared" si="6"/>
        <v>56320.115344326354</v>
      </c>
      <c r="D67" s="7">
        <f t="shared" si="7"/>
        <v>6407.9775680655766</v>
      </c>
      <c r="E67" s="7">
        <f t="shared" si="8"/>
        <v>5993.2229105191236</v>
      </c>
      <c r="F67" s="5">
        <f t="shared" si="9"/>
        <v>6884.4055804311793</v>
      </c>
      <c r="G67" s="11">
        <f t="shared" si="10"/>
        <v>891.18266991205564</v>
      </c>
    </row>
    <row r="68" spans="2:7" x14ac:dyDescent="0.25">
      <c r="B68" s="6">
        <f t="shared" si="5"/>
        <v>51</v>
      </c>
      <c r="C68" s="12">
        <f t="shared" si="6"/>
        <v>64694.826499190473</v>
      </c>
      <c r="D68" s="7">
        <f t="shared" si="7"/>
        <v>7360.8335927967828</v>
      </c>
      <c r="E68" s="7">
        <f t="shared" si="8"/>
        <v>6884.4055804311793</v>
      </c>
      <c r="F68" s="5">
        <f t="shared" si="9"/>
        <v>7908.1056892920897</v>
      </c>
      <c r="G68" s="11">
        <f t="shared" si="10"/>
        <v>1023.7001088609104</v>
      </c>
    </row>
    <row r="69" spans="2:7" x14ac:dyDescent="0.25">
      <c r="B69" s="6">
        <f t="shared" si="5"/>
        <v>52</v>
      </c>
      <c r="C69" s="12">
        <f t="shared" si="6"/>
        <v>74314.843820397029</v>
      </c>
      <c r="D69" s="7">
        <f t="shared" si="7"/>
        <v>8455.3777857873956</v>
      </c>
      <c r="E69" s="7">
        <f t="shared" si="8"/>
        <v>7908.1056892920897</v>
      </c>
      <c r="F69" s="5">
        <f t="shared" si="9"/>
        <v>9084.0283685170471</v>
      </c>
      <c r="G69" s="11">
        <f t="shared" si="10"/>
        <v>1175.9226792249574</v>
      </c>
    </row>
    <row r="70" spans="2:7" x14ac:dyDescent="0.25">
      <c r="B70" s="6">
        <f t="shared" si="5"/>
        <v>53</v>
      </c>
      <c r="C70" s="12">
        <f t="shared" si="6"/>
        <v>85365.342344941688</v>
      </c>
      <c r="D70" s="7">
        <f t="shared" si="7"/>
        <v>9712.6789512466985</v>
      </c>
      <c r="E70" s="7">
        <f t="shared" si="8"/>
        <v>9084.0283685170471</v>
      </c>
      <c r="F70" s="5">
        <f t="shared" si="9"/>
        <v>10434.808871074838</v>
      </c>
      <c r="G70" s="11">
        <f t="shared" si="10"/>
        <v>1350.7805025577909</v>
      </c>
    </row>
    <row r="71" spans="2:7" x14ac:dyDescent="0.25">
      <c r="B71" s="6">
        <f t="shared" si="5"/>
        <v>54</v>
      </c>
      <c r="C71" s="12">
        <f t="shared" si="6"/>
        <v>98059.032341920683</v>
      </c>
      <c r="D71" s="7">
        <f t="shared" si="7"/>
        <v>11156.938790902976</v>
      </c>
      <c r="E71" s="7">
        <f t="shared" si="8"/>
        <v>10434.808871074838</v>
      </c>
      <c r="F71" s="5">
        <f t="shared" si="9"/>
        <v>11986.448275880655</v>
      </c>
      <c r="G71" s="11">
        <f t="shared" si="10"/>
        <v>1551.6394048058173</v>
      </c>
    </row>
    <row r="72" spans="2:7" x14ac:dyDescent="0.25">
      <c r="B72" s="6">
        <f t="shared" si="5"/>
        <v>55</v>
      </c>
      <c r="C72" s="12">
        <f t="shared" si="6"/>
        <v>112640.25375754396</v>
      </c>
      <c r="D72" s="7">
        <f t="shared" si="7"/>
        <v>12815.957760858335</v>
      </c>
      <c r="E72" s="7">
        <f t="shared" si="8"/>
        <v>11986.448275880655</v>
      </c>
      <c r="F72" s="5">
        <f t="shared" si="9"/>
        <v>13768.813980735911</v>
      </c>
      <c r="G72" s="11">
        <f t="shared" si="10"/>
        <v>1782.3657048552559</v>
      </c>
    </row>
    <row r="73" spans="2:7" x14ac:dyDescent="0.25">
      <c r="B73" s="6">
        <f t="shared" si="5"/>
        <v>56</v>
      </c>
      <c r="C73" s="12">
        <f t="shared" si="6"/>
        <v>129389.67949757946</v>
      </c>
      <c r="D73" s="7">
        <f t="shared" si="7"/>
        <v>14721.670200613486</v>
      </c>
      <c r="E73" s="7">
        <f t="shared" si="8"/>
        <v>13768.813980735911</v>
      </c>
      <c r="F73" s="5">
        <f t="shared" si="9"/>
        <v>15816.214617768423</v>
      </c>
      <c r="G73" s="11">
        <f t="shared" si="10"/>
        <v>2047.4006370325114</v>
      </c>
    </row>
    <row r="74" spans="2:7" x14ac:dyDescent="0.25">
      <c r="B74" s="6">
        <f t="shared" si="5"/>
        <v>57</v>
      </c>
      <c r="C74" s="12">
        <f t="shared" si="6"/>
        <v>148629.71808038108</v>
      </c>
      <c r="D74" s="7">
        <f t="shared" si="7"/>
        <v>16910.759034923358</v>
      </c>
      <c r="E74" s="7">
        <f t="shared" si="8"/>
        <v>15816.214617768423</v>
      </c>
      <c r="F74" s="5">
        <f t="shared" si="9"/>
        <v>8455.3795174616789</v>
      </c>
      <c r="G74" s="11">
        <f t="shared" si="10"/>
        <v>-7360.8351003067437</v>
      </c>
    </row>
  </sheetData>
  <conditionalFormatting sqref="B17:F17">
    <cfRule type="expression" dxfId="2" priority="4">
      <formula>$B$17&lt;$B$9</formula>
    </cfRule>
  </conditionalFormatting>
  <conditionalFormatting sqref="B18:F45">
    <cfRule type="expression" dxfId="1" priority="3">
      <formula>$B18&lt;$B$9</formula>
    </cfRule>
  </conditionalFormatting>
  <conditionalFormatting sqref="B46:F74">
    <cfRule type="expression" dxfId="0" priority="1">
      <formula>$B46&lt;$B$9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59 Bands (2)</vt:lpstr>
      <vt:lpstr>59 Bands</vt:lpstr>
      <vt:lpstr>42 Bands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2020-12-01T01:58:46Z</dcterms:modified>
</cp:coreProperties>
</file>