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 Code" sheetId="1" r:id="rId4"/>
    <sheet state="visible" name="Variance" sheetId="2" r:id="rId5"/>
    <sheet state="visible" name="Checking" sheetId="3" r:id="rId6"/>
  </sheets>
  <definedNames>
    <definedName hidden="1" localSheetId="0" name="_xlnm._FilterDatabase">'Cost Code'!$B$1:$D$200</definedName>
  </definedNames>
  <calcPr/>
</workbook>
</file>

<file path=xl/sharedStrings.xml><?xml version="1.0" encoding="utf-8"?>
<sst xmlns="http://schemas.openxmlformats.org/spreadsheetml/2006/main" count="662" uniqueCount="321">
  <si>
    <t>CostCategory</t>
  </si>
  <si>
    <t>CostCode</t>
  </si>
  <si>
    <t>Notes</t>
  </si>
  <si>
    <t>Checking</t>
  </si>
  <si>
    <t>010 CONSULTANT FEES</t>
  </si>
  <si>
    <t>010-AC Access Consultant</t>
  </si>
  <si>
    <t>010-AR Architect</t>
  </si>
  <si>
    <t>010-BCA BCA Consultant</t>
  </si>
  <si>
    <t>010-DI Dilapitation report</t>
  </si>
  <si>
    <t>010-EE Electrical Engineer</t>
  </si>
  <si>
    <t>010-FCE Façade Engineer</t>
  </si>
  <si>
    <t>010-GE Geotechnical Engineer</t>
  </si>
  <si>
    <t>010-HE Hydraulic Engineer</t>
  </si>
  <si>
    <t>010-LAR Landscape Architect</t>
  </si>
  <si>
    <t>010-LC Legal Cost</t>
  </si>
  <si>
    <t>010-LC Lift Consultant</t>
  </si>
  <si>
    <t>010-ME Mechanical Engineer</t>
  </si>
  <si>
    <t>010-NC Noise Consultant</t>
  </si>
  <si>
    <t>010-PCA PCA</t>
  </si>
  <si>
    <t>010-QS Quantity Surveyor</t>
  </si>
  <si>
    <t>010-SE Structural Engineer</t>
  </si>
  <si>
    <t>010-SU Surveyor</t>
  </si>
  <si>
    <t>Survey pegout and marks for building</t>
  </si>
  <si>
    <t>010-TC Traffic Consultant</t>
  </si>
  <si>
    <t>Traffic control plans for building</t>
  </si>
  <si>
    <t>020 PRELIMINARIES</t>
  </si>
  <si>
    <t>020-AU Authorities Fees and Charges.</t>
  </si>
  <si>
    <t>i.e. Bonds &amp; S138, Government fines</t>
  </si>
  <si>
    <t>020-CR Cranes and hoists</t>
  </si>
  <si>
    <t>Tower Crane, Mobile Crane, Hoists, Forklift, Telehandler</t>
  </si>
  <si>
    <t>020-FC-CP Final Cleaning - Package</t>
  </si>
  <si>
    <t>Professional cleaner (window, presettlement, final cleaning)</t>
  </si>
  <si>
    <t>020-HBCF HBCF Insurance</t>
  </si>
  <si>
    <t>020-HF Allow for Scaffold, Moblle Scaffold, Hoarding</t>
  </si>
  <si>
    <t>020-HF Allow for Work health and safety (WHS)</t>
  </si>
  <si>
    <t>Guard Rails, Fence, Access &amp; etc.</t>
  </si>
  <si>
    <t>020-OS-H Allow for site office &amp; communication etc</t>
  </si>
  <si>
    <t>Lunchroom, site office hiring, tables, and chairs</t>
  </si>
  <si>
    <t>020-RC Rubbish removal &amp; site cleaning</t>
  </si>
  <si>
    <t>Skip bin, rubbish removal, site cleaning</t>
  </si>
  <si>
    <t>020-SC Sediment Control Measures</t>
  </si>
  <si>
    <t>Silt Fencing, sand bags</t>
  </si>
  <si>
    <t>020-SL Site labour</t>
  </si>
  <si>
    <t>Labour hire services</t>
  </si>
  <si>
    <t>020-SS SAIYU Office Admin</t>
  </si>
  <si>
    <t>Wages &amp; Offfice Expense &amp; Insurance</t>
  </si>
  <si>
    <t>020-SS Site manager &amp; foreman</t>
  </si>
  <si>
    <t>Wages</t>
  </si>
  <si>
    <t>020-SU Allow for Temporary Power &amp; Water</t>
  </si>
  <si>
    <t>Electricity provider, sydney water, gas provider</t>
  </si>
  <si>
    <t>020-SU Allow for Temporary Toilet Facilities</t>
  </si>
  <si>
    <t>Portoloo, toilet paper, custom build temp toilet, hand soap</t>
  </si>
  <si>
    <t>020-SU Miscellaneous</t>
  </si>
  <si>
    <t>Random uncategorised items, Petrol</t>
  </si>
  <si>
    <t>020-TL Power Tools</t>
  </si>
  <si>
    <t>020-TM Allow for traffic &amp; noise management</t>
  </si>
  <si>
    <t>Traffic controller</t>
  </si>
  <si>
    <t>030 DEMOLITION</t>
  </si>
  <si>
    <t>030-DE-AR Asbestos Removal</t>
  </si>
  <si>
    <t>Asbestos</t>
  </si>
  <si>
    <t>030-DE-CP Demolition Package</t>
  </si>
  <si>
    <t>Demolition of exisiting building</t>
  </si>
  <si>
    <t>030-DE-TR Tree Removal</t>
  </si>
  <si>
    <t>Arborist tree removal</t>
  </si>
  <si>
    <t>040 PILING AND SHORING</t>
  </si>
  <si>
    <t>040-PS-CB Capping Beam</t>
  </si>
  <si>
    <t>040-PS-CP Contractor - Package</t>
  </si>
  <si>
    <t>040-PS-CP Shoring System</t>
  </si>
  <si>
    <t>Soldier and contiguous pile, Metal Sheeting, Check ENG Drawings</t>
  </si>
  <si>
    <t>040-PS-SC Shotcrete Wall &amp; Anchor</t>
  </si>
  <si>
    <t>040-SU Sundries</t>
  </si>
  <si>
    <t>050 EXCAVATION</t>
  </si>
  <si>
    <t>050-EX-BE Bulk Excavation</t>
  </si>
  <si>
    <t>050-EX-CP Civil Contractor Package</t>
  </si>
  <si>
    <t>050-EX-DE Detail Excavation</t>
  </si>
  <si>
    <t>050-SU Sundries</t>
  </si>
  <si>
    <t>060 CONCRETE  WORK</t>
  </si>
  <si>
    <t>060-CI Concrete Install</t>
  </si>
  <si>
    <t>060-CS Concrete Supply</t>
  </si>
  <si>
    <t>060-CW-CP Concrete work package</t>
  </si>
  <si>
    <t>060-FW Formwork</t>
  </si>
  <si>
    <t>Labour Only (some time including material wastage)</t>
  </si>
  <si>
    <t>060-PF-C Permanent Formwork Concrete Supply</t>
  </si>
  <si>
    <t>Pay attention to MIX type (Usually 180-220 slump and 10mm aggregate)</t>
  </si>
  <si>
    <t>060-PF-I Permanent Formwork Install</t>
  </si>
  <si>
    <t xml:space="preserve">Install for Dincel, AFS (Logiwall, Rediwall), Ritek Wall, Fastform </t>
  </si>
  <si>
    <t>060-PF-R Permanent Formwork REO Supply</t>
  </si>
  <si>
    <t>Pay attendtion to steel schedule (walls)</t>
  </si>
  <si>
    <t>060-PF-S Permanent Formwork Supply</t>
  </si>
  <si>
    <t xml:space="preserve">Supply for Dincel, AFS (Logiwall, Rediwall), Ritek Wall, Fastform </t>
  </si>
  <si>
    <t>060-PH Concrete Pump Hire</t>
  </si>
  <si>
    <t>Line pump, boom pump</t>
  </si>
  <si>
    <t>060-RF REO Fixing</t>
  </si>
  <si>
    <t>Labour Only</t>
  </si>
  <si>
    <t>060-RS REO Supply</t>
  </si>
  <si>
    <t xml:space="preserve">Reinforcing bars, stock bars, trench mesh, square mesh, rectangle mesh, stirrups, L bar, Z bars, bar chairs, deck chairs, fast wheel, tie wire, </t>
  </si>
  <si>
    <t>060-SU Sundries</t>
  </si>
  <si>
    <t>Waffle POD, Ableflex, Conform, Key joint, galvanised dowels, chemset, builders film/plastic and tape, yellow safety caps</t>
  </si>
  <si>
    <t>070 STRUCTURAL STEEL/TIMBER</t>
  </si>
  <si>
    <t>070-SS Structural Steel</t>
  </si>
  <si>
    <t>Steal Beams and Columns</t>
  </si>
  <si>
    <t>070-ST-CP Structural Framing (Steel / Timber) Package</t>
  </si>
  <si>
    <t>Contract Work Package (Contract as per agreement, 'Supply &amp; Install' or 'Labour only'), 
Inclduing Walls, Joinst, Truss and Sturctual Steels if it is package</t>
  </si>
  <si>
    <t>070-SU Sundries</t>
  </si>
  <si>
    <t>070-TC Termite Control</t>
  </si>
  <si>
    <t>080 MASONRY</t>
  </si>
  <si>
    <t>080-BL Block/Brick Layer</t>
  </si>
  <si>
    <t>Labour only (brick/block rate) or hourly, cutting hours</t>
  </si>
  <si>
    <t>080-BS Block/Brick supply</t>
  </si>
  <si>
    <t>Bricks (Austral Bricks, PGH Bricks), Blocks (Baines Mansory), Adbri Mansory, etc</t>
  </si>
  <si>
    <t>080-CS Concrete supply</t>
  </si>
  <si>
    <t>Pay attention to MIX type (Usually 150 slump and 10mm aggregate)</t>
  </si>
  <si>
    <t>080-FBC Brick / Block cleaning</t>
  </si>
  <si>
    <t>Pressure washing and cleaning, acid</t>
  </si>
  <si>
    <t>080-SS Reinforcement supply</t>
  </si>
  <si>
    <t>reinforcing bars, stock length N12, N16</t>
  </si>
  <si>
    <t>080-SU Sundries</t>
  </si>
  <si>
    <t xml:space="preserve">i.e. Wall Tie, Brickey Sand and Cement, Flahing, Weep Holes, Ableflex, </t>
  </si>
  <si>
    <t>100 METALWORK</t>
  </si>
  <si>
    <t>100-GBA-SI Balustrade &amp; Handrail</t>
  </si>
  <si>
    <t>Balustrade and handrails.  Glazing, Metal, TImber</t>
  </si>
  <si>
    <t>100-GD-S Supply - Grated drain</t>
  </si>
  <si>
    <t xml:space="preserve">For Driveway, Carpark. Not tiled area, drain in Tiled area are in PC Items. </t>
  </si>
  <si>
    <t>100-MB-S Mailbox Supply</t>
  </si>
  <si>
    <t>Mailbox</t>
  </si>
  <si>
    <t>100-MSL-SI Privacy screen/louvres/gate</t>
  </si>
  <si>
    <t>Metal / Timber</t>
  </si>
  <si>
    <t>100-MW-I Installation of metalwork</t>
  </si>
  <si>
    <t>100-MW-RF Roof Access</t>
  </si>
  <si>
    <t>100-MW-SC Storage Cages inc Door</t>
  </si>
  <si>
    <t>100-SS-S Supply - statutory signs &amp; unit numbers</t>
  </si>
  <si>
    <t>100-SU Sundries</t>
  </si>
  <si>
    <t>Metal Over Flow</t>
  </si>
  <si>
    <t>100-TS Traffic Supply</t>
  </si>
  <si>
    <t>Bollards, Bike Racks, Metal Guard, Height Bar, Mirrors, Car Stop, Speed Bump</t>
  </si>
  <si>
    <t>110 CARPENTRY</t>
  </si>
  <si>
    <t>110-BA-I Installation of Bathroom Accessories</t>
  </si>
  <si>
    <t>110-DH-I Installation of Doors &amp; Hardware</t>
  </si>
  <si>
    <t>110-GE-I General Carpentry Work</t>
  </si>
  <si>
    <t>110-SU Sundries</t>
  </si>
  <si>
    <t>110-TS Timber Skirting &amp; Architraves</t>
  </si>
  <si>
    <t>Timber</t>
  </si>
  <si>
    <t>120 WINDOWS &amp; GLAZING</t>
  </si>
  <si>
    <t>120-GC Glass Cladding</t>
  </si>
  <si>
    <t xml:space="preserve">External Curtain Wall </t>
  </si>
  <si>
    <t>120-SK Skylights</t>
  </si>
  <si>
    <t>Skylight on roof</t>
  </si>
  <si>
    <t>120-SU Sundries</t>
  </si>
  <si>
    <t>120-WC Window Caulking</t>
  </si>
  <si>
    <t>External caulking</t>
  </si>
  <si>
    <t>120-WIN-CP Window Package</t>
  </si>
  <si>
    <t>Glazed Windows, Glazed Sldings , Glazed Hinge, Fix Glazing</t>
  </si>
  <si>
    <t>130 DOORS &amp; HARDWARE</t>
  </si>
  <si>
    <t>130-DH-NON Door &amp; Door Hardware Supplier (Non Fire Rated)</t>
  </si>
  <si>
    <t>i.e. Door Panel, Hinge, Closer, Lever Set, Door Stopper, seals/weaterh strip, door viewer, Door Jamb</t>
  </si>
  <si>
    <t>130-DN-FR Door &amp; Door Hardware Supplier (Fire Rated)</t>
  </si>
  <si>
    <t xml:space="preserve">Need  to check with CM about whether there is fire rated system </t>
  </si>
  <si>
    <t>130-KEY Master Keying</t>
  </si>
  <si>
    <t>Keying</t>
  </si>
  <si>
    <t>130-SU Sundries</t>
  </si>
  <si>
    <t>140 GARAGE DOORS</t>
  </si>
  <si>
    <t>140-GD Garage Doors</t>
  </si>
  <si>
    <t>Supply install garage door/</t>
  </si>
  <si>
    <t>140-SU Sundries</t>
  </si>
  <si>
    <t>150 ROOFING</t>
  </si>
  <si>
    <t>150-PB-SI pebbles concrete roof</t>
  </si>
  <si>
    <t>Protection boards, drainage cell, geofabric, pebbles</t>
  </si>
  <si>
    <t>150-RP Roof Plumbing</t>
  </si>
  <si>
    <t>150-RS Metal Roofing</t>
  </si>
  <si>
    <t>Metal Roofing Package - Inc. Sheeting, Capping, BoxGutter, Battens , Insulation, Eves, Gutter, Metal Downpipe.</t>
  </si>
  <si>
    <t>150-RT Tile Roofing</t>
  </si>
  <si>
    <t>Tiled Roofing Package - Inc. Tiles, Flashing, BoxGutter, Battens , Insulation, Eves, Gutter, Metal Downpipe.</t>
  </si>
  <si>
    <t>150-SKL-CP Skylight</t>
  </si>
  <si>
    <t>150-SU Sundries</t>
  </si>
  <si>
    <t>170 HYDRAULIC SERVICES</t>
  </si>
  <si>
    <t>170-AU Authority Fee</t>
  </si>
  <si>
    <t>170-CS Council's Stormwater Work</t>
  </si>
  <si>
    <t>170-HY-CP Plumbing Work Package</t>
  </si>
  <si>
    <t>170-PE Pool/Spa Equipement</t>
  </si>
  <si>
    <t xml:space="preserve">Pool plumber, equipment for pool </t>
  </si>
  <si>
    <t>170-RT Rainwater Tank</t>
  </si>
  <si>
    <t>PVC or Metal System, Not including Masonry System</t>
  </si>
  <si>
    <t>170-S73 S73 Sydney Water Works</t>
  </si>
  <si>
    <t>170-SU Sundries</t>
  </si>
  <si>
    <t>180 ELECTRICAL SERVICES</t>
  </si>
  <si>
    <t>180-AU Authority Fee</t>
  </si>
  <si>
    <t>180-EL-CP Electrical Package</t>
  </si>
  <si>
    <t>180-HT Home Theater System</t>
  </si>
  <si>
    <t>180-IN Audio/Visual Intercom &amp; Access Control</t>
  </si>
  <si>
    <t>Intercom, access control</t>
  </si>
  <si>
    <t>180-L1 Level 1 ASP</t>
  </si>
  <si>
    <t>180-L2 Level 2 Connection</t>
  </si>
  <si>
    <t>180-SC Smart Home Control System</t>
  </si>
  <si>
    <t>Smart Home Control System</t>
  </si>
  <si>
    <t>180-SE Security System</t>
  </si>
  <si>
    <t>Security camera, alarm system</t>
  </si>
  <si>
    <t>180-SO Solar, EV &amp; Battery System</t>
  </si>
  <si>
    <t>Solar panels, inverters, battery storage</t>
  </si>
  <si>
    <t>180-SU Sundries</t>
  </si>
  <si>
    <t>190 MECHANICAL SERVICES</t>
  </si>
  <si>
    <t>190-AC-CP AC Package</t>
  </si>
  <si>
    <t>Air conditioning unit (indoor and outdoor unit), dampers, ducting</t>
  </si>
  <si>
    <t>190-MC Mechanical - Common Area</t>
  </si>
  <si>
    <t>Mechanical ventilation in common area (carpark, plant rooms, basement)</t>
  </si>
  <si>
    <t>190-MW Mechanical - Wet Area</t>
  </si>
  <si>
    <t>Exhaust fan in wet area (bathroom, ensuite, laundry)</t>
  </si>
  <si>
    <t>190-SU Sundries</t>
  </si>
  <si>
    <t>200 FIRE SERVICES</t>
  </si>
  <si>
    <t>200-FD Fire Services - DRY</t>
  </si>
  <si>
    <t>Contract Work Package (Contract as per agreement, 'Supply &amp; Install' or 'Labour only'), Inclduing Stone and Paver</t>
  </si>
  <si>
    <t>200-FH Fire Hydrant</t>
  </si>
  <si>
    <t>Note: Hydrant is normal carried out by Plumber.</t>
  </si>
  <si>
    <t>200-FW Fire Services - WET</t>
  </si>
  <si>
    <t>DRY - Electrical Component; Wet - Sprinkler System</t>
  </si>
  <si>
    <t>200-PF Passive Fire</t>
  </si>
  <si>
    <t>200-SU Sundries</t>
  </si>
  <si>
    <t>210 LIFT SERVICES</t>
  </si>
  <si>
    <t>210-LS-CP Lift Package</t>
  </si>
  <si>
    <t>Contract Work Package (Contract as per agreement, 'Supply &amp; Install' or 'Labour only'),
elevators, escalators and moving walks, Car Lift, Car turn table. (i.e. Vertical and Horizontal Transport)</t>
  </si>
  <si>
    <t>210-SU Sundries</t>
  </si>
  <si>
    <t>220 Floor Finishes</t>
  </si>
  <si>
    <t>220-CA-CP Carpet Package</t>
  </si>
  <si>
    <t>Contract Work Package (includes dressing stairs)</t>
  </si>
  <si>
    <t>220-EP-CP Epoxy Floor Package</t>
  </si>
  <si>
    <t>220-FL Floor Leveling</t>
  </si>
  <si>
    <t>Floor levelling compound or sand cement screeding to timber/carpet area</t>
  </si>
  <si>
    <t>220-SU Sundries</t>
  </si>
  <si>
    <t>220-TB-CP Timber Flooring Package</t>
  </si>
  <si>
    <t>230 WATERPROOFING</t>
  </si>
  <si>
    <t>230-SU Sundries</t>
  </si>
  <si>
    <t>230-WP-CP Waterproofing Package</t>
  </si>
  <si>
    <t>Contract Work Package (Contract as per agreement, 'Supply &amp; Install' or 'Labour only')</t>
  </si>
  <si>
    <t>240 Wall System</t>
  </si>
  <si>
    <t>240-EC-CP External Cladding Package</t>
  </si>
  <si>
    <t>Contract Work Package (Contract as per agreement, 'Supply &amp; Install' or 'Labour only')
i.e. FC Sheet (e.g. James Hardie), Hard Form</t>
  </si>
  <si>
    <t>240-GP-CP Plastering Package</t>
  </si>
  <si>
    <t>Contract Work Package (Contract as per agreement, 'Supply &amp; Install' or 'Labour only')
i.e. Gyprocks, CSR Plaster</t>
  </si>
  <si>
    <t>240-HE-CP ACC Panel Package</t>
  </si>
  <si>
    <t>Contract Work Package (Contract as per agreement, 'Supply &amp; Install' or 'Labour only')
i.e. Hebel</t>
  </si>
  <si>
    <t>240-SU Sundries</t>
  </si>
  <si>
    <t>250 Tiling &amp; Stonemasons</t>
  </si>
  <si>
    <t>250-SI Stonemasons Package</t>
  </si>
  <si>
    <t>Contract Work Package (Contract as per agreement, 'Supply &amp; Install' or 'Labour only')
i.e. Stonemasons Work</t>
  </si>
  <si>
    <t>250-SU Sundries</t>
  </si>
  <si>
    <t>250-TI Tiling Package</t>
  </si>
  <si>
    <t>Contract Work Package (Contract as per agreement, 'Supply &amp; Install' or 'Labour only')
i.e. Tiling work</t>
  </si>
  <si>
    <t>250-TI-S Supply</t>
  </si>
  <si>
    <t>Saiyu supply of materals only</t>
  </si>
  <si>
    <t>260 PC Items</t>
  </si>
  <si>
    <t>260-AP Elec. Appliances (PC)</t>
  </si>
  <si>
    <t>Oven/s, Dishwasher, Cooktop, Dryer, Washing machine, Fridge, Fireplace</t>
  </si>
  <si>
    <t>260-CL Clothesline (PC)</t>
  </si>
  <si>
    <t>260-ES Electrical Supply (PC)</t>
  </si>
  <si>
    <t>Lights (pendant lights, emergency lights, down lights, sensors, smoke alarms, switches and gpo)</t>
  </si>
  <si>
    <t>260-FW Floor Waste &amp; Linear Drain (PC)</t>
  </si>
  <si>
    <t>260-HWU Hot Water Unit Supply (PC)</t>
  </si>
  <si>
    <t>Gas or electrical hot water unit</t>
  </si>
  <si>
    <t>260-MR Mirror/mirror Cupboard (PC)</t>
  </si>
  <si>
    <t>Mirror, shaving cabient</t>
  </si>
  <si>
    <t>260-OT Other (PC)</t>
  </si>
  <si>
    <t>Other misc PC items</t>
  </si>
  <si>
    <t>260-SF Sanitary Fixtures (PC)</t>
  </si>
  <si>
    <t>Taps, sinks, mixers, plug and waste, toilets, bathtubs, laundry tub</t>
  </si>
  <si>
    <t>260-SU Sundries</t>
  </si>
  <si>
    <t>Any uncategorised items / labours</t>
  </si>
  <si>
    <t>260-VA Vanity (PC)</t>
  </si>
  <si>
    <t>Off the shelf vanity unit</t>
  </si>
  <si>
    <t>260-WA Wet Area Accessories (PC)</t>
  </si>
  <si>
    <t>Robe Hook, Soap Holder, Towel Rail, Towel Hook,Toilet Roll, Toilet Brush</t>
  </si>
  <si>
    <t>270 SHOWERSCREEN</t>
  </si>
  <si>
    <t>270-SS-CP Showerscreen Package</t>
  </si>
  <si>
    <t>280 JOINERY</t>
  </si>
  <si>
    <t>280-BT Benchtop &amp; Splashback</t>
  </si>
  <si>
    <t>Supply and install Benchtop &amp; Splashback. (Tile Splashback excluded.)</t>
  </si>
  <si>
    <t>280-KJ-CP Kitchen Joinery Package</t>
  </si>
  <si>
    <t>280-KJ-CS Kitchen Joinery Supply</t>
  </si>
  <si>
    <t>280-LJ-CP Laundry Joinery Package</t>
  </si>
  <si>
    <t>280-OJ Other Joinery</t>
  </si>
  <si>
    <t>BBQ, Shelve, Stoage, feathure wall, etc.</t>
  </si>
  <si>
    <t>280-SU Sundries</t>
  </si>
  <si>
    <t>280-VN Vanity</t>
  </si>
  <si>
    <t>Customised vanity in wet area</t>
  </si>
  <si>
    <t>280-WD Wardrobe</t>
  </si>
  <si>
    <t>Wardrobe and doors</t>
  </si>
  <si>
    <t>300 RENDERING</t>
  </si>
  <si>
    <t>300-RE-CP Render package</t>
  </si>
  <si>
    <t>300-RE-S Supply - Materials</t>
  </si>
  <si>
    <t>300-SU Sundries</t>
  </si>
  <si>
    <t>310 PAINTING</t>
  </si>
  <si>
    <t>310-PA-CP Painter Package</t>
  </si>
  <si>
    <t>310-PA-CS Caulking &amp; Silcone Works</t>
  </si>
  <si>
    <t>All caulking and silcone works involved. Contract, material supply</t>
  </si>
  <si>
    <t>310-PA-S Supply - Materials</t>
  </si>
  <si>
    <t>310-SU Sundries</t>
  </si>
  <si>
    <t>320 LANDSCAPING</t>
  </si>
  <si>
    <t>320-LA-CP Soft Landscape Package</t>
  </si>
  <si>
    <t>Plants, Mulch, Soil, Turf, Pebble.</t>
  </si>
  <si>
    <t>320-LA-HD Hard Landscape</t>
  </si>
  <si>
    <t>Items i.e. Retaiing Wall, Decking, Steps, Boundary Fencing</t>
  </si>
  <si>
    <t>320-LA-I Install - Plants</t>
  </si>
  <si>
    <t>320-LA-S Supply - Plants etc</t>
  </si>
  <si>
    <t>320-SU Sundries</t>
  </si>
  <si>
    <t>330 EXTERNAL WORKS</t>
  </si>
  <si>
    <t>330-CW Works on Public Domain</t>
  </si>
  <si>
    <t>Works out side boundary, other than Footpath Kerb&amp;Gutter, Vehicle Crossing &amp; Driveway
S73, Council's Stormwater, Level 1ASP</t>
  </si>
  <si>
    <t>330-SU Sundries (S138, Fee)</t>
  </si>
  <si>
    <t>330-VC Footpath, Vehicle Crossing &amp; Driveway</t>
  </si>
  <si>
    <t xml:space="preserve">Footpath Kerb&amp;Gutter, Vehicle Crossing &amp; Driveway 
S73, Council's Stormwater, Level 1ASP are excluded </t>
  </si>
  <si>
    <t>9999 Builder's Margin</t>
  </si>
  <si>
    <t>Buildertrend Default</t>
  </si>
  <si>
    <t>Buildertrend Flat Rate</t>
  </si>
  <si>
    <t>VarianceCategory</t>
  </si>
  <si>
    <t>VarianceCodes</t>
  </si>
  <si>
    <t>99 Variations</t>
  </si>
  <si>
    <t>Authority Fee</t>
  </si>
  <si>
    <t>Builder Variance</t>
  </si>
  <si>
    <t>Customer Variance</t>
  </si>
  <si>
    <t>040-PS-CB Capping beam</t>
  </si>
  <si>
    <t>130-KEY Master keying</t>
  </si>
  <si>
    <t>150-PB-SI Pebbles concrete roof</t>
  </si>
  <si>
    <t>300-RE-CP Render Package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</si>
</sst>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2.0"/>
      <color rgb="FF000000"/>
      <name val="Calibri"/>
    </font>
    <font>
      <color theme="1"/>
      <name val="Calibri"/>
      <scheme val="minor"/>
    </font>
    <font>
      <color theme="1"/>
      <name val="Calibri"/>
    </font>
    <font>
      <sz val="11.0"/>
      <color rgb="FF000000"/>
      <name val="Calibri"/>
    </font>
    <font>
      <sz val="11.0"/>
      <color rgb="FF1F1F1F"/>
      <name val="&quot;Google Sans&quot;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ck">
        <color rgb="FF333333"/>
      </bottom>
    </border>
    <border>
      <bottom style="thin">
        <color rgb="FF333333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0" fontId="1" numFmtId="0" xfId="0" applyAlignment="1" applyBorder="1" applyFont="1">
      <alignment horizontal="left" vertical="center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left" vertical="top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horizontal="left" readingOrder="0" vertical="top"/>
    </xf>
    <xf borderId="0" fillId="0" fontId="4" numFmtId="0" xfId="0" applyAlignment="1" applyFont="1">
      <alignment horizontal="left" readingOrder="0" shrinkToFit="0" vertical="top" wrapText="0"/>
    </xf>
    <xf borderId="0" fillId="2" fontId="5" numFmtId="0" xfId="0" applyAlignment="1" applyFill="1" applyFont="1">
      <alignment readingOrder="0"/>
    </xf>
    <xf borderId="0" fillId="2" fontId="4" numFmtId="0" xfId="0" applyAlignment="1" applyFont="1">
      <alignment horizontal="left" readingOrder="0"/>
    </xf>
    <xf borderId="0" fillId="0" fontId="6" numFmtId="0" xfId="0" applyAlignment="1" applyFont="1">
      <alignment readingOrder="0" vertical="top"/>
    </xf>
    <xf borderId="0" fillId="2" fontId="4" numFmtId="0" xfId="0" applyAlignment="1" applyFont="1">
      <alignment horizontal="left" readingOrder="0" shrinkToFit="0" wrapText="1"/>
    </xf>
    <xf borderId="2" fillId="0" fontId="1" numFmtId="0" xfId="0" applyAlignment="1" applyBorder="1" applyFont="1">
      <alignment horizontal="left"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 outlineLevelCol="1"/>
  <cols>
    <col customWidth="1" hidden="1" min="1" max="1" width="4.14"/>
    <col customWidth="1" min="2" max="2" width="31.14"/>
    <col customWidth="1" min="3" max="3" width="54.29"/>
    <col customWidth="1" min="4" max="4" width="90.57"/>
    <col customWidth="1" min="5" max="13" width="8.71" outlineLevel="1"/>
    <col customWidth="1" min="14" max="28" width="8.71"/>
  </cols>
  <sheetData>
    <row r="1">
      <c r="A1" s="1"/>
      <c r="B1" s="2" t="s">
        <v>0</v>
      </c>
      <c r="C1" s="2" t="s">
        <v>1</v>
      </c>
      <c r="D1" s="3" t="s">
        <v>2</v>
      </c>
      <c r="E1" s="4"/>
      <c r="F1" s="4" t="s">
        <v>3</v>
      </c>
      <c r="G1" s="5"/>
      <c r="I1" s="6" t="str">
        <f>IFERROR(__xludf.DUMMYFUNCTION("UNIQUE(B:B)"),"CostCategory")</f>
        <v>CostCategory</v>
      </c>
    </row>
    <row r="2">
      <c r="A2" s="7" t="b">
        <v>0</v>
      </c>
      <c r="B2" s="7" t="s">
        <v>4</v>
      </c>
      <c r="C2" s="7" t="s">
        <v>5</v>
      </c>
      <c r="D2" s="8"/>
      <c r="F2" s="5">
        <f>match(C2,Checking!A:A,0)</f>
        <v>2</v>
      </c>
      <c r="G2" s="5">
        <f t="shared" ref="G2:G200" si="1">F3-F2</f>
        <v>1</v>
      </c>
      <c r="I2" s="6" t="str">
        <f>IFERROR(__xludf.DUMMYFUNCTION("""COMPUTED_VALUE"""),"010 CONSULTANT FEES")</f>
        <v>010 CONSULTANT FEES</v>
      </c>
    </row>
    <row r="3">
      <c r="A3" s="7" t="b">
        <v>0</v>
      </c>
      <c r="B3" s="7" t="s">
        <v>4</v>
      </c>
      <c r="C3" s="7" t="s">
        <v>6</v>
      </c>
      <c r="D3" s="8"/>
      <c r="F3" s="5">
        <f>match(C3,Checking!A:A,)</f>
        <v>3</v>
      </c>
      <c r="G3" s="5">
        <f t="shared" si="1"/>
        <v>1</v>
      </c>
      <c r="I3" s="6" t="str">
        <f>IFERROR(__xludf.DUMMYFUNCTION("""COMPUTED_VALUE"""),"020 PRELIMINARIES")</f>
        <v>020 PRELIMINARIES</v>
      </c>
    </row>
    <row r="4">
      <c r="A4" s="7" t="b">
        <v>0</v>
      </c>
      <c r="B4" s="7" t="s">
        <v>4</v>
      </c>
      <c r="C4" s="7" t="s">
        <v>7</v>
      </c>
      <c r="D4" s="8"/>
      <c r="F4" s="5">
        <f>match(C4,Checking!A:A,)</f>
        <v>4</v>
      </c>
      <c r="G4" s="5">
        <f t="shared" si="1"/>
        <v>1</v>
      </c>
      <c r="I4" s="6" t="str">
        <f>IFERROR(__xludf.DUMMYFUNCTION("""COMPUTED_VALUE"""),"030 DEMOLITION")</f>
        <v>030 DEMOLITION</v>
      </c>
    </row>
    <row r="5">
      <c r="A5" s="9" t="b">
        <v>1</v>
      </c>
      <c r="B5" s="7" t="s">
        <v>4</v>
      </c>
      <c r="C5" s="9" t="s">
        <v>8</v>
      </c>
      <c r="D5" s="3"/>
      <c r="F5" s="5">
        <f>match(C5,Checking!A:A,)</f>
        <v>5</v>
      </c>
      <c r="G5" s="5">
        <f t="shared" si="1"/>
        <v>1</v>
      </c>
      <c r="I5" s="6" t="str">
        <f>IFERROR(__xludf.DUMMYFUNCTION("""COMPUTED_VALUE"""),"040 PILING AND SHORING")</f>
        <v>040 PILING AND SHORING</v>
      </c>
    </row>
    <row r="6">
      <c r="A6" s="7" t="b">
        <v>0</v>
      </c>
      <c r="B6" s="7" t="s">
        <v>4</v>
      </c>
      <c r="C6" s="7" t="s">
        <v>9</v>
      </c>
      <c r="D6" s="8"/>
      <c r="F6" s="5">
        <f>match(C6,Checking!A:A,)</f>
        <v>6</v>
      </c>
      <c r="G6" s="5">
        <f t="shared" si="1"/>
        <v>1</v>
      </c>
      <c r="I6" s="6" t="str">
        <f>IFERROR(__xludf.DUMMYFUNCTION("""COMPUTED_VALUE"""),"050 EXCAVATION")</f>
        <v>050 EXCAVATION</v>
      </c>
    </row>
    <row r="7">
      <c r="A7" s="7" t="b">
        <v>0</v>
      </c>
      <c r="B7" s="7" t="s">
        <v>4</v>
      </c>
      <c r="C7" s="7" t="s">
        <v>10</v>
      </c>
      <c r="D7" s="8"/>
      <c r="F7" s="5">
        <f>match(C7,Checking!A:A,)</f>
        <v>7</v>
      </c>
      <c r="G7" s="5">
        <f t="shared" si="1"/>
        <v>1</v>
      </c>
      <c r="I7" s="6" t="str">
        <f>IFERROR(__xludf.DUMMYFUNCTION("""COMPUTED_VALUE"""),"060 CONCRETE  WORK")</f>
        <v>060 CONCRETE  WORK</v>
      </c>
    </row>
    <row r="8">
      <c r="A8" s="7" t="b">
        <v>0</v>
      </c>
      <c r="B8" s="7" t="s">
        <v>4</v>
      </c>
      <c r="C8" s="7" t="s">
        <v>11</v>
      </c>
      <c r="D8" s="8"/>
      <c r="F8" s="5">
        <f>match(C8,Checking!A:A,)</f>
        <v>8</v>
      </c>
      <c r="G8" s="5">
        <f t="shared" si="1"/>
        <v>1</v>
      </c>
      <c r="I8" s="6" t="str">
        <f>IFERROR(__xludf.DUMMYFUNCTION("""COMPUTED_VALUE"""),"070 STRUCTURAL STEEL/TIMBER")</f>
        <v>070 STRUCTURAL STEEL/TIMBER</v>
      </c>
    </row>
    <row r="9">
      <c r="A9" s="7" t="b">
        <v>0</v>
      </c>
      <c r="B9" s="7" t="s">
        <v>4</v>
      </c>
      <c r="C9" s="7" t="s">
        <v>12</v>
      </c>
      <c r="D9" s="8"/>
      <c r="F9" s="5">
        <f>match(C9,Checking!A:A,)</f>
        <v>9</v>
      </c>
      <c r="G9" s="5">
        <f t="shared" si="1"/>
        <v>1</v>
      </c>
      <c r="I9" s="6" t="str">
        <f>IFERROR(__xludf.DUMMYFUNCTION("""COMPUTED_VALUE"""),"080 MASONRY")</f>
        <v>080 MASONRY</v>
      </c>
    </row>
    <row r="10">
      <c r="A10" s="7" t="b">
        <v>0</v>
      </c>
      <c r="B10" s="7" t="s">
        <v>4</v>
      </c>
      <c r="C10" s="7" t="s">
        <v>13</v>
      </c>
      <c r="D10" s="8"/>
      <c r="F10" s="5">
        <f>match(C10,Checking!A:A,)</f>
        <v>10</v>
      </c>
      <c r="G10" s="5">
        <f t="shared" si="1"/>
        <v>1</v>
      </c>
      <c r="I10" s="6" t="str">
        <f>IFERROR(__xludf.DUMMYFUNCTION("""COMPUTED_VALUE"""),"100 METALWORK")</f>
        <v>100 METALWORK</v>
      </c>
    </row>
    <row r="11">
      <c r="A11" s="7" t="b">
        <v>0</v>
      </c>
      <c r="B11" s="7" t="s">
        <v>4</v>
      </c>
      <c r="C11" s="7" t="s">
        <v>14</v>
      </c>
      <c r="D11" s="8"/>
      <c r="F11" s="5">
        <f>match(C11,Checking!A:A,)</f>
        <v>11</v>
      </c>
      <c r="G11" s="5">
        <f t="shared" si="1"/>
        <v>1</v>
      </c>
      <c r="I11" s="6" t="str">
        <f>IFERROR(__xludf.DUMMYFUNCTION("""COMPUTED_VALUE"""),"110 CARPENTRY")</f>
        <v>110 CARPENTRY</v>
      </c>
    </row>
    <row r="12">
      <c r="A12" s="7" t="b">
        <v>0</v>
      </c>
      <c r="B12" s="7" t="s">
        <v>4</v>
      </c>
      <c r="C12" s="10" t="s">
        <v>15</v>
      </c>
      <c r="D12" s="8"/>
      <c r="F12" s="5">
        <f>match(C12,Checking!A:A,)</f>
        <v>12</v>
      </c>
      <c r="G12" s="5">
        <f t="shared" si="1"/>
        <v>1</v>
      </c>
      <c r="I12" s="6" t="str">
        <f>IFERROR(__xludf.DUMMYFUNCTION("""COMPUTED_VALUE"""),"120 WINDOWS &amp; GLAZING")</f>
        <v>120 WINDOWS &amp; GLAZING</v>
      </c>
    </row>
    <row r="13">
      <c r="A13" s="7" t="b">
        <v>0</v>
      </c>
      <c r="B13" s="7" t="s">
        <v>4</v>
      </c>
      <c r="C13" s="7" t="s">
        <v>16</v>
      </c>
      <c r="D13" s="8"/>
      <c r="F13" s="5">
        <f>match(C13,Checking!A:A,)</f>
        <v>13</v>
      </c>
      <c r="G13" s="5">
        <f t="shared" si="1"/>
        <v>1</v>
      </c>
      <c r="I13" s="6" t="str">
        <f>IFERROR(__xludf.DUMMYFUNCTION("""COMPUTED_VALUE"""),"130 DOORS &amp; HARDWARE")</f>
        <v>130 DOORS &amp; HARDWARE</v>
      </c>
    </row>
    <row r="14">
      <c r="A14" s="7" t="b">
        <v>0</v>
      </c>
      <c r="B14" s="7" t="s">
        <v>4</v>
      </c>
      <c r="C14" s="7" t="s">
        <v>17</v>
      </c>
      <c r="D14" s="8"/>
      <c r="F14" s="5">
        <f>match(C14,Checking!A:A,)</f>
        <v>14</v>
      </c>
      <c r="G14" s="5">
        <f t="shared" si="1"/>
        <v>1</v>
      </c>
      <c r="I14" s="6" t="str">
        <f>IFERROR(__xludf.DUMMYFUNCTION("""COMPUTED_VALUE"""),"140 GARAGE DOORS")</f>
        <v>140 GARAGE DOORS</v>
      </c>
    </row>
    <row r="15">
      <c r="A15" s="7" t="b">
        <v>0</v>
      </c>
      <c r="B15" s="7" t="s">
        <v>4</v>
      </c>
      <c r="C15" s="7" t="s">
        <v>18</v>
      </c>
      <c r="D15" s="8"/>
      <c r="F15" s="5">
        <f>match(C15,Checking!A:A,)</f>
        <v>15</v>
      </c>
      <c r="G15" s="5">
        <f t="shared" si="1"/>
        <v>1</v>
      </c>
      <c r="I15" s="6" t="str">
        <f>IFERROR(__xludf.DUMMYFUNCTION("""COMPUTED_VALUE"""),"150 ROOFING")</f>
        <v>150 ROOFING</v>
      </c>
    </row>
    <row r="16">
      <c r="A16" s="7" t="b">
        <v>0</v>
      </c>
      <c r="B16" s="7" t="s">
        <v>4</v>
      </c>
      <c r="C16" s="9" t="s">
        <v>19</v>
      </c>
      <c r="D16" s="8"/>
      <c r="F16" s="5">
        <f>match(C16,Checking!A:A,)</f>
        <v>16</v>
      </c>
      <c r="G16" s="5">
        <f t="shared" si="1"/>
        <v>1</v>
      </c>
      <c r="I16" s="6" t="str">
        <f>IFERROR(__xludf.DUMMYFUNCTION("""COMPUTED_VALUE"""),"170 HYDRAULIC SERVICES")</f>
        <v>170 HYDRAULIC SERVICES</v>
      </c>
    </row>
    <row r="17">
      <c r="A17" s="7" t="b">
        <v>0</v>
      </c>
      <c r="B17" s="7" t="s">
        <v>4</v>
      </c>
      <c r="C17" s="7" t="s">
        <v>20</v>
      </c>
      <c r="D17" s="8"/>
      <c r="F17" s="5">
        <f>match(C17,Checking!A:A,)</f>
        <v>17</v>
      </c>
      <c r="G17" s="5">
        <f t="shared" si="1"/>
        <v>1</v>
      </c>
      <c r="I17" s="6" t="str">
        <f>IFERROR(__xludf.DUMMYFUNCTION("""COMPUTED_VALUE"""),"180 ELECTRICAL SERVICES")</f>
        <v>180 ELECTRICAL SERVICES</v>
      </c>
    </row>
    <row r="18">
      <c r="A18" s="9" t="b">
        <v>1</v>
      </c>
      <c r="B18" s="7" t="s">
        <v>4</v>
      </c>
      <c r="C18" s="7" t="s">
        <v>21</v>
      </c>
      <c r="D18" s="3" t="s">
        <v>22</v>
      </c>
      <c r="F18" s="5">
        <f>match(C18,Checking!A:A,)</f>
        <v>18</v>
      </c>
      <c r="G18" s="5">
        <f t="shared" si="1"/>
        <v>1</v>
      </c>
      <c r="I18" s="6" t="str">
        <f>IFERROR(__xludf.DUMMYFUNCTION("""COMPUTED_VALUE"""),"190 MECHANICAL SERVICES")</f>
        <v>190 MECHANICAL SERVICES</v>
      </c>
    </row>
    <row r="19">
      <c r="A19" s="7" t="b">
        <v>0</v>
      </c>
      <c r="B19" s="7" t="s">
        <v>4</v>
      </c>
      <c r="C19" s="7" t="s">
        <v>23</v>
      </c>
      <c r="D19" s="3" t="s">
        <v>24</v>
      </c>
      <c r="F19" s="5">
        <f>match(C19,Checking!A:A,)</f>
        <v>19</v>
      </c>
      <c r="G19" s="5">
        <f t="shared" si="1"/>
        <v>1</v>
      </c>
      <c r="I19" s="6" t="str">
        <f>IFERROR(__xludf.DUMMYFUNCTION("""COMPUTED_VALUE"""),"200 FIRE SERVICES")</f>
        <v>200 FIRE SERVICES</v>
      </c>
    </row>
    <row r="20">
      <c r="A20" s="7" t="b">
        <v>0</v>
      </c>
      <c r="B20" s="7" t="s">
        <v>25</v>
      </c>
      <c r="C20" s="7" t="s">
        <v>26</v>
      </c>
      <c r="D20" s="3" t="s">
        <v>27</v>
      </c>
      <c r="F20" s="5">
        <f>match(C20,Checking!A:A,)</f>
        <v>20</v>
      </c>
      <c r="G20" s="5">
        <f t="shared" si="1"/>
        <v>1</v>
      </c>
      <c r="I20" s="6" t="str">
        <f>IFERROR(__xludf.DUMMYFUNCTION("""COMPUTED_VALUE"""),"210 LIFT SERVICES")</f>
        <v>210 LIFT SERVICES</v>
      </c>
    </row>
    <row r="21">
      <c r="A21" s="7" t="b">
        <v>0</v>
      </c>
      <c r="B21" s="7" t="s">
        <v>25</v>
      </c>
      <c r="C21" s="7" t="s">
        <v>28</v>
      </c>
      <c r="D21" s="3" t="s">
        <v>29</v>
      </c>
      <c r="F21" s="5">
        <f>match(C21,Checking!A:A,)</f>
        <v>21</v>
      </c>
      <c r="G21" s="5">
        <f t="shared" si="1"/>
        <v>1</v>
      </c>
      <c r="I21" s="6" t="str">
        <f>IFERROR(__xludf.DUMMYFUNCTION("""COMPUTED_VALUE"""),"220 Floor Finishes")</f>
        <v>220 Floor Finishes</v>
      </c>
    </row>
    <row r="22">
      <c r="A22" s="7" t="b">
        <v>0</v>
      </c>
      <c r="B22" s="7" t="s">
        <v>25</v>
      </c>
      <c r="C22" s="9" t="s">
        <v>30</v>
      </c>
      <c r="D22" s="3" t="s">
        <v>31</v>
      </c>
      <c r="F22" s="5">
        <f>match(C22,Checking!A:A,)</f>
        <v>22</v>
      </c>
      <c r="G22" s="5">
        <f t="shared" si="1"/>
        <v>1</v>
      </c>
      <c r="I22" s="6" t="str">
        <f>IFERROR(__xludf.DUMMYFUNCTION("""COMPUTED_VALUE"""),"230 WATERPROOFING")</f>
        <v>230 WATERPROOFING</v>
      </c>
    </row>
    <row r="23">
      <c r="A23" s="7" t="b">
        <v>0</v>
      </c>
      <c r="B23" s="7" t="s">
        <v>25</v>
      </c>
      <c r="C23" s="7" t="s">
        <v>32</v>
      </c>
      <c r="D23" s="8"/>
      <c r="F23" s="5">
        <f>match(C23,Checking!A:A,)</f>
        <v>23</v>
      </c>
      <c r="G23" s="5">
        <f t="shared" si="1"/>
        <v>1</v>
      </c>
      <c r="I23" s="6" t="str">
        <f>IFERROR(__xludf.DUMMYFUNCTION("""COMPUTED_VALUE"""),"240 Wall System")</f>
        <v>240 Wall System</v>
      </c>
    </row>
    <row r="24">
      <c r="A24" s="9" t="b">
        <v>1</v>
      </c>
      <c r="B24" s="7" t="s">
        <v>25</v>
      </c>
      <c r="C24" s="9" t="s">
        <v>33</v>
      </c>
      <c r="D24" s="8"/>
      <c r="F24" s="5">
        <f>match(C24,Checking!A:A,)</f>
        <v>24</v>
      </c>
      <c r="G24" s="5">
        <f t="shared" si="1"/>
        <v>1</v>
      </c>
      <c r="I24" s="6" t="str">
        <f>IFERROR(__xludf.DUMMYFUNCTION("""COMPUTED_VALUE"""),"250 Tiling &amp; Stonemasons")</f>
        <v>250 Tiling &amp; Stonemasons</v>
      </c>
    </row>
    <row r="25">
      <c r="A25" s="9" t="b">
        <v>1</v>
      </c>
      <c r="B25" s="7" t="s">
        <v>25</v>
      </c>
      <c r="C25" s="9" t="s">
        <v>34</v>
      </c>
      <c r="D25" s="11" t="s">
        <v>35</v>
      </c>
      <c r="F25" s="5">
        <f>match(C25,Checking!A:A,)</f>
        <v>25</v>
      </c>
      <c r="G25" s="5">
        <f t="shared" si="1"/>
        <v>1</v>
      </c>
      <c r="I25" s="6" t="str">
        <f>IFERROR(__xludf.DUMMYFUNCTION("""COMPUTED_VALUE"""),"260 PC Items")</f>
        <v>260 PC Items</v>
      </c>
    </row>
    <row r="26">
      <c r="A26" s="7" t="b">
        <v>0</v>
      </c>
      <c r="B26" s="7" t="s">
        <v>25</v>
      </c>
      <c r="C26" s="7" t="s">
        <v>36</v>
      </c>
      <c r="D26" s="3" t="s">
        <v>37</v>
      </c>
      <c r="F26" s="5">
        <f>match(C26,Checking!A:A,)</f>
        <v>26</v>
      </c>
      <c r="G26" s="5">
        <f t="shared" si="1"/>
        <v>1</v>
      </c>
      <c r="I26" s="6" t="str">
        <f>IFERROR(__xludf.DUMMYFUNCTION("""COMPUTED_VALUE"""),"270 SHOWERSCREEN")</f>
        <v>270 SHOWERSCREEN</v>
      </c>
    </row>
    <row r="27">
      <c r="A27" s="7" t="b">
        <v>0</v>
      </c>
      <c r="B27" s="7" t="s">
        <v>25</v>
      </c>
      <c r="C27" s="7" t="s">
        <v>38</v>
      </c>
      <c r="D27" s="3" t="s">
        <v>39</v>
      </c>
      <c r="F27" s="5">
        <f>match(C27,Checking!A:A,)</f>
        <v>27</v>
      </c>
      <c r="G27" s="5">
        <f t="shared" si="1"/>
        <v>1</v>
      </c>
      <c r="I27" s="6" t="str">
        <f>IFERROR(__xludf.DUMMYFUNCTION("""COMPUTED_VALUE"""),"280 JOINERY")</f>
        <v>280 JOINERY</v>
      </c>
    </row>
    <row r="28">
      <c r="A28" s="7" t="b">
        <v>0</v>
      </c>
      <c r="B28" s="7" t="s">
        <v>25</v>
      </c>
      <c r="C28" s="9" t="s">
        <v>40</v>
      </c>
      <c r="D28" s="3" t="s">
        <v>41</v>
      </c>
      <c r="F28" s="5">
        <f>match(C28,Checking!A:A,)</f>
        <v>28</v>
      </c>
      <c r="G28" s="5">
        <f t="shared" si="1"/>
        <v>1</v>
      </c>
      <c r="I28" s="6" t="str">
        <f>IFERROR(__xludf.DUMMYFUNCTION("""COMPUTED_VALUE"""),"300 RENDERING")</f>
        <v>300 RENDERING</v>
      </c>
    </row>
    <row r="29">
      <c r="A29" s="7" t="b">
        <v>0</v>
      </c>
      <c r="B29" s="7" t="s">
        <v>25</v>
      </c>
      <c r="C29" s="7" t="s">
        <v>42</v>
      </c>
      <c r="D29" s="3" t="s">
        <v>43</v>
      </c>
      <c r="F29" s="5">
        <f>match(C29,Checking!A:A,)</f>
        <v>29</v>
      </c>
      <c r="G29" s="5">
        <f t="shared" si="1"/>
        <v>1</v>
      </c>
      <c r="I29" s="6" t="str">
        <f>IFERROR(__xludf.DUMMYFUNCTION("""COMPUTED_VALUE"""),"310 PAINTING")</f>
        <v>310 PAINTING</v>
      </c>
    </row>
    <row r="30">
      <c r="A30" s="7" t="b">
        <v>0</v>
      </c>
      <c r="B30" s="7" t="s">
        <v>25</v>
      </c>
      <c r="C30" s="7" t="s">
        <v>44</v>
      </c>
      <c r="D30" s="3" t="s">
        <v>45</v>
      </c>
      <c r="F30" s="5">
        <f>match(C30,Checking!A:A,)</f>
        <v>30</v>
      </c>
      <c r="G30" s="5">
        <f t="shared" si="1"/>
        <v>1</v>
      </c>
      <c r="I30" s="6" t="str">
        <f>IFERROR(__xludf.DUMMYFUNCTION("""COMPUTED_VALUE"""),"320 LANDSCAPING")</f>
        <v>320 LANDSCAPING</v>
      </c>
    </row>
    <row r="31">
      <c r="A31" s="7" t="b">
        <v>0</v>
      </c>
      <c r="B31" s="7" t="s">
        <v>25</v>
      </c>
      <c r="C31" s="7" t="s">
        <v>46</v>
      </c>
      <c r="D31" s="3" t="s">
        <v>47</v>
      </c>
      <c r="F31" s="5">
        <f>match(C31,Checking!A:A,)</f>
        <v>31</v>
      </c>
      <c r="G31" s="5">
        <f t="shared" si="1"/>
        <v>1</v>
      </c>
      <c r="I31" s="6" t="str">
        <f>IFERROR(__xludf.DUMMYFUNCTION("""COMPUTED_VALUE"""),"330 EXTERNAL WORKS")</f>
        <v>330 EXTERNAL WORKS</v>
      </c>
    </row>
    <row r="32">
      <c r="A32" s="7" t="b">
        <v>0</v>
      </c>
      <c r="B32" s="7" t="s">
        <v>25</v>
      </c>
      <c r="C32" s="9" t="s">
        <v>48</v>
      </c>
      <c r="D32" s="3" t="s">
        <v>49</v>
      </c>
      <c r="F32" s="5">
        <f>match(C32,Checking!A:A,)</f>
        <v>32</v>
      </c>
      <c r="G32" s="5">
        <f t="shared" si="1"/>
        <v>1</v>
      </c>
      <c r="I32" s="6" t="str">
        <f>IFERROR(__xludf.DUMMYFUNCTION("""COMPUTED_VALUE"""),"9999 Builder's Margin")</f>
        <v>9999 Builder's Margin</v>
      </c>
    </row>
    <row r="33">
      <c r="A33" s="7" t="b">
        <v>0</v>
      </c>
      <c r="B33" s="7" t="s">
        <v>25</v>
      </c>
      <c r="C33" s="7" t="s">
        <v>50</v>
      </c>
      <c r="D33" s="3" t="s">
        <v>51</v>
      </c>
      <c r="F33" s="5">
        <f>match(C33,Checking!A:A,)</f>
        <v>33</v>
      </c>
      <c r="G33" s="5">
        <f t="shared" si="1"/>
        <v>1</v>
      </c>
      <c r="I33" s="6" t="str">
        <f>IFERROR(__xludf.DUMMYFUNCTION("""COMPUTED_VALUE"""),"Buildertrend Default")</f>
        <v>Buildertrend Default</v>
      </c>
    </row>
    <row r="34">
      <c r="A34" s="7" t="b">
        <v>0</v>
      </c>
      <c r="B34" s="7" t="s">
        <v>25</v>
      </c>
      <c r="C34" s="7" t="s">
        <v>52</v>
      </c>
      <c r="D34" s="3" t="s">
        <v>53</v>
      </c>
      <c r="F34" s="5">
        <f>match(C34,Checking!A:A,)</f>
        <v>34</v>
      </c>
      <c r="G34" s="5">
        <f t="shared" si="1"/>
        <v>1</v>
      </c>
      <c r="I34" s="6"/>
    </row>
    <row r="35">
      <c r="A35" s="9" t="b">
        <v>1</v>
      </c>
      <c r="B35" s="7" t="s">
        <v>25</v>
      </c>
      <c r="C35" s="9" t="s">
        <v>54</v>
      </c>
      <c r="D35" s="8"/>
      <c r="F35" s="5">
        <f>match(C35,Checking!A:A,)</f>
        <v>35</v>
      </c>
      <c r="G35" s="5">
        <f t="shared" si="1"/>
        <v>1</v>
      </c>
      <c r="I35" s="6"/>
    </row>
    <row r="36">
      <c r="A36" s="7" t="b">
        <v>0</v>
      </c>
      <c r="B36" s="7" t="s">
        <v>25</v>
      </c>
      <c r="C36" s="7" t="s">
        <v>55</v>
      </c>
      <c r="D36" s="3" t="s">
        <v>56</v>
      </c>
      <c r="F36" s="5">
        <f>match(C36,Checking!A:A,)</f>
        <v>36</v>
      </c>
      <c r="G36" s="5">
        <f t="shared" si="1"/>
        <v>1</v>
      </c>
      <c r="I36" s="6"/>
    </row>
    <row r="37">
      <c r="A37" s="9" t="b">
        <v>1</v>
      </c>
      <c r="B37" s="7" t="s">
        <v>57</v>
      </c>
      <c r="C37" s="9" t="s">
        <v>58</v>
      </c>
      <c r="D37" s="3" t="s">
        <v>59</v>
      </c>
      <c r="F37" s="5">
        <f>match(C37,Checking!A:A,)</f>
        <v>37</v>
      </c>
      <c r="G37" s="5">
        <f t="shared" si="1"/>
        <v>1</v>
      </c>
      <c r="I37" s="6"/>
    </row>
    <row r="38">
      <c r="A38" s="9" t="b">
        <v>1</v>
      </c>
      <c r="B38" s="7" t="s">
        <v>57</v>
      </c>
      <c r="C38" s="9" t="s">
        <v>60</v>
      </c>
      <c r="D38" s="3" t="s">
        <v>61</v>
      </c>
      <c r="F38" s="5">
        <f>match(C38,Checking!A:A,)</f>
        <v>38</v>
      </c>
      <c r="G38" s="5">
        <f t="shared" si="1"/>
        <v>1</v>
      </c>
      <c r="I38" s="6"/>
    </row>
    <row r="39">
      <c r="A39" s="9" t="b">
        <v>1</v>
      </c>
      <c r="B39" s="7" t="s">
        <v>57</v>
      </c>
      <c r="C39" s="9" t="s">
        <v>62</v>
      </c>
      <c r="D39" s="3" t="s">
        <v>63</v>
      </c>
      <c r="F39" s="5">
        <f>match(C39,Checking!A:A,)</f>
        <v>39</v>
      </c>
      <c r="G39" s="5">
        <f t="shared" si="1"/>
        <v>1</v>
      </c>
    </row>
    <row r="40">
      <c r="A40" s="9" t="b">
        <v>1</v>
      </c>
      <c r="B40" s="7" t="s">
        <v>64</v>
      </c>
      <c r="C40" s="9" t="s">
        <v>65</v>
      </c>
      <c r="D40" s="8"/>
      <c r="F40" s="5">
        <f>match(C40,Checking!A:A,)</f>
        <v>40</v>
      </c>
      <c r="G40" s="5">
        <f t="shared" si="1"/>
        <v>1</v>
      </c>
    </row>
    <row r="41">
      <c r="A41" s="9" t="b">
        <v>1</v>
      </c>
      <c r="B41" s="7" t="s">
        <v>64</v>
      </c>
      <c r="C41" s="7" t="s">
        <v>66</v>
      </c>
      <c r="D41" s="8"/>
      <c r="F41" s="5">
        <f>match(C41,Checking!A:A,)</f>
        <v>41</v>
      </c>
      <c r="G41" s="5">
        <f t="shared" si="1"/>
        <v>1</v>
      </c>
    </row>
    <row r="42">
      <c r="A42" s="9" t="b">
        <v>1</v>
      </c>
      <c r="B42" s="7" t="s">
        <v>64</v>
      </c>
      <c r="C42" s="9" t="s">
        <v>67</v>
      </c>
      <c r="D42" s="12" t="s">
        <v>68</v>
      </c>
      <c r="F42" s="5">
        <f>match(C42,Checking!A:A,)</f>
        <v>42</v>
      </c>
      <c r="G42" s="5">
        <f t="shared" si="1"/>
        <v>1</v>
      </c>
    </row>
    <row r="43">
      <c r="A43" s="9" t="b">
        <v>1</v>
      </c>
      <c r="B43" s="7" t="s">
        <v>64</v>
      </c>
      <c r="C43" s="9" t="s">
        <v>69</v>
      </c>
      <c r="D43" s="8"/>
      <c r="F43" s="5">
        <f>match(C43,Checking!A:A,)</f>
        <v>43</v>
      </c>
      <c r="G43" s="5">
        <f t="shared" si="1"/>
        <v>1</v>
      </c>
    </row>
    <row r="44">
      <c r="A44" s="9" t="b">
        <v>1</v>
      </c>
      <c r="B44" s="7" t="s">
        <v>64</v>
      </c>
      <c r="C44" s="9" t="s">
        <v>70</v>
      </c>
      <c r="D44" s="8"/>
      <c r="F44" s="5">
        <f>match(C44,Checking!A:A,)</f>
        <v>44</v>
      </c>
      <c r="G44" s="5">
        <f t="shared" si="1"/>
        <v>1</v>
      </c>
    </row>
    <row r="45">
      <c r="A45" s="9" t="b">
        <v>1</v>
      </c>
      <c r="B45" s="7" t="s">
        <v>71</v>
      </c>
      <c r="C45" s="9" t="s">
        <v>72</v>
      </c>
      <c r="D45" s="8"/>
      <c r="F45" s="5">
        <f>match(C45,Checking!A:A,)</f>
        <v>45</v>
      </c>
      <c r="G45" s="5">
        <f t="shared" si="1"/>
        <v>1</v>
      </c>
    </row>
    <row r="46">
      <c r="A46" s="9" t="b">
        <v>1</v>
      </c>
      <c r="B46" s="7" t="s">
        <v>71</v>
      </c>
      <c r="C46" s="9" t="s">
        <v>73</v>
      </c>
      <c r="D46" s="8"/>
      <c r="F46" s="5">
        <f>match(C46,Checking!A:A,)</f>
        <v>46</v>
      </c>
      <c r="G46" s="5">
        <f t="shared" si="1"/>
        <v>1</v>
      </c>
    </row>
    <row r="47">
      <c r="A47" s="9" t="b">
        <v>1</v>
      </c>
      <c r="B47" s="7" t="s">
        <v>71</v>
      </c>
      <c r="C47" s="9" t="s">
        <v>74</v>
      </c>
      <c r="D47" s="8"/>
      <c r="F47" s="5">
        <f>match(C47,Checking!A:A,)</f>
        <v>47</v>
      </c>
      <c r="G47" s="5">
        <f t="shared" si="1"/>
        <v>1</v>
      </c>
    </row>
    <row r="48">
      <c r="A48" s="9" t="b">
        <v>1</v>
      </c>
      <c r="B48" s="7" t="s">
        <v>71</v>
      </c>
      <c r="C48" s="7" t="s">
        <v>75</v>
      </c>
      <c r="D48" s="8"/>
      <c r="F48" s="5">
        <f>match(C48,Checking!A:A,)</f>
        <v>48</v>
      </c>
      <c r="G48" s="5">
        <f t="shared" si="1"/>
        <v>1</v>
      </c>
    </row>
    <row r="49">
      <c r="A49" s="9" t="b">
        <v>1</v>
      </c>
      <c r="B49" s="7" t="s">
        <v>76</v>
      </c>
      <c r="C49" s="7" t="s">
        <v>77</v>
      </c>
      <c r="D49" s="8"/>
      <c r="F49" s="5">
        <f>match(C49,Checking!A:A,)</f>
        <v>49</v>
      </c>
      <c r="G49" s="5">
        <f t="shared" si="1"/>
        <v>1</v>
      </c>
    </row>
    <row r="50">
      <c r="A50" s="9" t="b">
        <v>1</v>
      </c>
      <c r="B50" s="7" t="s">
        <v>76</v>
      </c>
      <c r="C50" s="7" t="s">
        <v>78</v>
      </c>
      <c r="D50" s="8"/>
      <c r="F50" s="5">
        <f>match(C50,Checking!A:A,)</f>
        <v>50</v>
      </c>
      <c r="G50" s="5">
        <f t="shared" si="1"/>
        <v>1</v>
      </c>
    </row>
    <row r="51">
      <c r="A51" s="9" t="b">
        <v>1</v>
      </c>
      <c r="B51" s="7" t="s">
        <v>76</v>
      </c>
      <c r="C51" s="7" t="s">
        <v>79</v>
      </c>
      <c r="D51" s="8"/>
      <c r="F51" s="5">
        <f>match(C51,Checking!A:A,)</f>
        <v>51</v>
      </c>
      <c r="G51" s="5">
        <f t="shared" si="1"/>
        <v>1</v>
      </c>
    </row>
    <row r="52">
      <c r="A52" s="9" t="b">
        <v>1</v>
      </c>
      <c r="B52" s="7" t="s">
        <v>76</v>
      </c>
      <c r="C52" s="7" t="s">
        <v>80</v>
      </c>
      <c r="D52" s="3" t="s">
        <v>81</v>
      </c>
      <c r="F52" s="5">
        <f>match(C52,Checking!A:A,)</f>
        <v>52</v>
      </c>
      <c r="G52" s="5">
        <f t="shared" si="1"/>
        <v>1</v>
      </c>
    </row>
    <row r="53">
      <c r="A53" s="9" t="b">
        <v>1</v>
      </c>
      <c r="B53" s="7" t="s">
        <v>76</v>
      </c>
      <c r="C53" s="9" t="s">
        <v>82</v>
      </c>
      <c r="D53" s="3" t="s">
        <v>83</v>
      </c>
      <c r="F53" s="5">
        <f>match(C53,Checking!A:A,)</f>
        <v>53</v>
      </c>
      <c r="G53" s="5">
        <f t="shared" si="1"/>
        <v>1</v>
      </c>
    </row>
    <row r="54">
      <c r="A54" s="9" t="b">
        <v>1</v>
      </c>
      <c r="B54" s="7" t="s">
        <v>76</v>
      </c>
      <c r="C54" s="9" t="s">
        <v>84</v>
      </c>
      <c r="D54" s="3" t="s">
        <v>85</v>
      </c>
      <c r="F54" s="5">
        <f>match(C54,Checking!A:A,)</f>
        <v>54</v>
      </c>
      <c r="G54" s="5">
        <f t="shared" si="1"/>
        <v>1</v>
      </c>
    </row>
    <row r="55">
      <c r="A55" s="9" t="b">
        <v>1</v>
      </c>
      <c r="B55" s="7" t="s">
        <v>76</v>
      </c>
      <c r="C55" s="9" t="s">
        <v>86</v>
      </c>
      <c r="D55" s="3" t="s">
        <v>87</v>
      </c>
      <c r="F55" s="5">
        <f>match(C55,Checking!A:A,)</f>
        <v>55</v>
      </c>
      <c r="G55" s="5">
        <f t="shared" si="1"/>
        <v>1</v>
      </c>
    </row>
    <row r="56">
      <c r="A56" s="9" t="b">
        <v>1</v>
      </c>
      <c r="B56" s="7" t="s">
        <v>76</v>
      </c>
      <c r="C56" s="9" t="s">
        <v>88</v>
      </c>
      <c r="D56" s="3" t="s">
        <v>89</v>
      </c>
      <c r="F56" s="5">
        <f>match(C56,Checking!A:A,)</f>
        <v>56</v>
      </c>
      <c r="G56" s="5">
        <f t="shared" si="1"/>
        <v>1</v>
      </c>
    </row>
    <row r="57">
      <c r="A57" s="9" t="b">
        <v>1</v>
      </c>
      <c r="B57" s="7" t="s">
        <v>76</v>
      </c>
      <c r="C57" s="7" t="s">
        <v>90</v>
      </c>
      <c r="D57" s="3" t="s">
        <v>91</v>
      </c>
      <c r="F57" s="5">
        <f>match(C57,Checking!A:A,)</f>
        <v>57</v>
      </c>
      <c r="G57" s="5">
        <f t="shared" si="1"/>
        <v>1</v>
      </c>
    </row>
    <row r="58">
      <c r="A58" s="9" t="b">
        <v>1</v>
      </c>
      <c r="B58" s="7" t="s">
        <v>76</v>
      </c>
      <c r="C58" s="7" t="s">
        <v>92</v>
      </c>
      <c r="D58" s="3" t="s">
        <v>93</v>
      </c>
      <c r="F58" s="5">
        <f>match(C58,Checking!A:A,)</f>
        <v>58</v>
      </c>
      <c r="G58" s="5">
        <f t="shared" si="1"/>
        <v>1</v>
      </c>
    </row>
    <row r="59">
      <c r="A59" s="9" t="b">
        <v>1</v>
      </c>
      <c r="B59" s="7" t="s">
        <v>76</v>
      </c>
      <c r="C59" s="7" t="s">
        <v>94</v>
      </c>
      <c r="D59" s="3" t="s">
        <v>95</v>
      </c>
      <c r="F59" s="5">
        <f>match(C59,Checking!A:A,)</f>
        <v>59</v>
      </c>
      <c r="G59" s="5">
        <f t="shared" si="1"/>
        <v>1</v>
      </c>
    </row>
    <row r="60">
      <c r="A60" s="9" t="b">
        <v>1</v>
      </c>
      <c r="B60" s="7" t="s">
        <v>76</v>
      </c>
      <c r="C60" s="7" t="s">
        <v>96</v>
      </c>
      <c r="D60" s="3" t="s">
        <v>97</v>
      </c>
      <c r="F60" s="5">
        <f>match(C60,Checking!A:A,)</f>
        <v>60</v>
      </c>
      <c r="G60" s="5">
        <f t="shared" si="1"/>
        <v>1</v>
      </c>
    </row>
    <row r="61">
      <c r="A61" s="9" t="b">
        <v>1</v>
      </c>
      <c r="B61" s="7" t="s">
        <v>98</v>
      </c>
      <c r="C61" s="7" t="s">
        <v>99</v>
      </c>
      <c r="D61" s="3" t="s">
        <v>100</v>
      </c>
      <c r="F61" s="5">
        <f>match(C61,Checking!A:A,)</f>
        <v>61</v>
      </c>
      <c r="G61" s="5">
        <f t="shared" si="1"/>
        <v>1</v>
      </c>
    </row>
    <row r="62">
      <c r="A62" s="9" t="b">
        <v>1</v>
      </c>
      <c r="B62" s="7" t="s">
        <v>98</v>
      </c>
      <c r="C62" s="9" t="s">
        <v>101</v>
      </c>
      <c r="D62" s="3" t="s">
        <v>102</v>
      </c>
      <c r="F62" s="5">
        <f>match(C62,Checking!A:A,)</f>
        <v>62</v>
      </c>
      <c r="G62" s="5">
        <f t="shared" si="1"/>
        <v>1</v>
      </c>
    </row>
    <row r="63">
      <c r="A63" s="9" t="b">
        <v>1</v>
      </c>
      <c r="B63" s="7" t="s">
        <v>98</v>
      </c>
      <c r="C63" s="7" t="s">
        <v>103</v>
      </c>
      <c r="D63" s="8"/>
      <c r="F63" s="5">
        <f>match(C63,Checking!A:A,)</f>
        <v>63</v>
      </c>
      <c r="G63" s="5">
        <f t="shared" si="1"/>
        <v>1</v>
      </c>
    </row>
    <row r="64">
      <c r="A64" s="9" t="b">
        <v>1</v>
      </c>
      <c r="B64" s="7" t="s">
        <v>98</v>
      </c>
      <c r="C64" s="9" t="s">
        <v>104</v>
      </c>
      <c r="D64" s="8"/>
      <c r="F64" s="5">
        <f>match(C64,Checking!A:A,)</f>
        <v>64</v>
      </c>
      <c r="G64" s="5">
        <f t="shared" si="1"/>
        <v>1</v>
      </c>
    </row>
    <row r="65">
      <c r="A65" s="9" t="b">
        <v>1</v>
      </c>
      <c r="B65" s="7" t="s">
        <v>105</v>
      </c>
      <c r="C65" s="7" t="s">
        <v>106</v>
      </c>
      <c r="D65" s="3" t="s">
        <v>107</v>
      </c>
      <c r="F65" s="5">
        <f>match(C65,Checking!A:A,)</f>
        <v>65</v>
      </c>
      <c r="G65" s="5">
        <f t="shared" si="1"/>
        <v>1</v>
      </c>
    </row>
    <row r="66">
      <c r="A66" s="9" t="b">
        <v>1</v>
      </c>
      <c r="B66" s="7" t="s">
        <v>105</v>
      </c>
      <c r="C66" s="7" t="s">
        <v>108</v>
      </c>
      <c r="D66" s="3" t="s">
        <v>109</v>
      </c>
      <c r="F66" s="5">
        <f>match(C66,Checking!A:A,)</f>
        <v>66</v>
      </c>
      <c r="G66" s="5">
        <f t="shared" si="1"/>
        <v>1</v>
      </c>
    </row>
    <row r="67">
      <c r="A67" s="9" t="b">
        <v>1</v>
      </c>
      <c r="B67" s="7" t="s">
        <v>105</v>
      </c>
      <c r="C67" s="7" t="s">
        <v>110</v>
      </c>
      <c r="D67" s="3" t="s">
        <v>111</v>
      </c>
      <c r="F67" s="5">
        <f>match(C67,Checking!A:A,)</f>
        <v>67</v>
      </c>
      <c r="G67" s="5">
        <f t="shared" si="1"/>
        <v>1</v>
      </c>
    </row>
    <row r="68">
      <c r="A68" s="9" t="b">
        <v>1</v>
      </c>
      <c r="B68" s="7" t="s">
        <v>105</v>
      </c>
      <c r="C68" s="9" t="s">
        <v>112</v>
      </c>
      <c r="D68" s="3" t="s">
        <v>113</v>
      </c>
      <c r="F68" s="5">
        <f>match(C68,Checking!A:A,)</f>
        <v>68</v>
      </c>
      <c r="G68" s="5">
        <f t="shared" si="1"/>
        <v>1</v>
      </c>
    </row>
    <row r="69">
      <c r="A69" s="9" t="b">
        <v>1</v>
      </c>
      <c r="B69" s="7" t="s">
        <v>105</v>
      </c>
      <c r="C69" s="7" t="s">
        <v>114</v>
      </c>
      <c r="D69" s="3" t="s">
        <v>115</v>
      </c>
      <c r="F69" s="5">
        <f>match(C69,Checking!A:A,)</f>
        <v>69</v>
      </c>
      <c r="G69" s="5">
        <f t="shared" si="1"/>
        <v>1</v>
      </c>
    </row>
    <row r="70">
      <c r="A70" s="9" t="b">
        <v>1</v>
      </c>
      <c r="B70" s="7" t="s">
        <v>105</v>
      </c>
      <c r="C70" s="7" t="s">
        <v>116</v>
      </c>
      <c r="D70" s="3" t="s">
        <v>117</v>
      </c>
      <c r="F70" s="5">
        <f>match(C70,Checking!A:A,)</f>
        <v>70</v>
      </c>
      <c r="G70" s="5">
        <f t="shared" si="1"/>
        <v>1</v>
      </c>
    </row>
    <row r="71">
      <c r="A71" s="9" t="b">
        <v>1</v>
      </c>
      <c r="B71" s="7" t="s">
        <v>118</v>
      </c>
      <c r="C71" s="9" t="s">
        <v>119</v>
      </c>
      <c r="D71" s="3" t="s">
        <v>120</v>
      </c>
      <c r="F71" s="5">
        <f>match(C71,Checking!A:A,)</f>
        <v>71</v>
      </c>
      <c r="G71" s="5">
        <f t="shared" si="1"/>
        <v>1</v>
      </c>
    </row>
    <row r="72">
      <c r="A72" s="9" t="b">
        <v>1</v>
      </c>
      <c r="B72" s="7" t="s">
        <v>118</v>
      </c>
      <c r="C72" s="9" t="s">
        <v>121</v>
      </c>
      <c r="D72" s="3" t="s">
        <v>122</v>
      </c>
      <c r="F72" s="5">
        <f>match(C72,Checking!A:A,)</f>
        <v>72</v>
      </c>
      <c r="G72" s="5">
        <f t="shared" si="1"/>
        <v>1</v>
      </c>
    </row>
    <row r="73">
      <c r="A73" s="9" t="b">
        <v>1</v>
      </c>
      <c r="B73" s="7" t="s">
        <v>118</v>
      </c>
      <c r="C73" s="9" t="s">
        <v>123</v>
      </c>
      <c r="D73" s="3" t="s">
        <v>124</v>
      </c>
      <c r="F73" s="5">
        <f>match(C73,Checking!A:A,)</f>
        <v>73</v>
      </c>
      <c r="G73" s="5">
        <f t="shared" si="1"/>
        <v>1</v>
      </c>
    </row>
    <row r="74">
      <c r="A74" s="9" t="b">
        <v>1</v>
      </c>
      <c r="B74" s="7" t="s">
        <v>118</v>
      </c>
      <c r="C74" s="9" t="s">
        <v>125</v>
      </c>
      <c r="D74" s="3" t="s">
        <v>126</v>
      </c>
      <c r="F74" s="5">
        <f>match(C74,Checking!A:A,)</f>
        <v>74</v>
      </c>
      <c r="G74" s="5">
        <f t="shared" si="1"/>
        <v>1</v>
      </c>
    </row>
    <row r="75">
      <c r="A75" s="9" t="b">
        <v>1</v>
      </c>
      <c r="B75" s="7" t="s">
        <v>118</v>
      </c>
      <c r="C75" s="7" t="s">
        <v>127</v>
      </c>
      <c r="D75" s="8"/>
      <c r="F75" s="5">
        <f>match(C75,Checking!A:A,)</f>
        <v>75</v>
      </c>
      <c r="G75" s="5">
        <f t="shared" si="1"/>
        <v>1</v>
      </c>
    </row>
    <row r="76">
      <c r="A76" s="9" t="b">
        <v>1</v>
      </c>
      <c r="B76" s="7" t="s">
        <v>118</v>
      </c>
      <c r="C76" s="9" t="s">
        <v>128</v>
      </c>
      <c r="D76" s="8"/>
      <c r="F76" s="5">
        <f>match(C76,Checking!A:A,)</f>
        <v>76</v>
      </c>
      <c r="G76" s="5">
        <f t="shared" si="1"/>
        <v>1</v>
      </c>
    </row>
    <row r="77">
      <c r="A77" s="9" t="b">
        <v>1</v>
      </c>
      <c r="B77" s="7" t="s">
        <v>118</v>
      </c>
      <c r="C77" s="9" t="s">
        <v>129</v>
      </c>
      <c r="D77" s="8"/>
      <c r="F77" s="5">
        <f>match(C77,Checking!A:A,)</f>
        <v>77</v>
      </c>
      <c r="G77" s="5">
        <f t="shared" si="1"/>
        <v>1</v>
      </c>
    </row>
    <row r="78">
      <c r="A78" s="9" t="b">
        <v>1</v>
      </c>
      <c r="B78" s="7" t="s">
        <v>118</v>
      </c>
      <c r="C78" s="10" t="s">
        <v>130</v>
      </c>
      <c r="D78" s="8"/>
      <c r="F78" s="5">
        <f>match(C78,Checking!A:A,)</f>
        <v>78</v>
      </c>
      <c r="G78" s="5">
        <f t="shared" si="1"/>
        <v>1</v>
      </c>
    </row>
    <row r="79">
      <c r="A79" s="9" t="b">
        <v>1</v>
      </c>
      <c r="B79" s="7" t="s">
        <v>118</v>
      </c>
      <c r="C79" s="7" t="s">
        <v>131</v>
      </c>
      <c r="D79" s="3" t="s">
        <v>132</v>
      </c>
      <c r="F79" s="5">
        <f>match(C79,Checking!A:A,)</f>
        <v>79</v>
      </c>
      <c r="G79" s="5">
        <f t="shared" si="1"/>
        <v>1</v>
      </c>
    </row>
    <row r="80">
      <c r="A80" s="9" t="b">
        <v>1</v>
      </c>
      <c r="B80" s="7" t="s">
        <v>118</v>
      </c>
      <c r="C80" s="9" t="s">
        <v>133</v>
      </c>
      <c r="D80" s="3" t="s">
        <v>134</v>
      </c>
      <c r="F80" s="5">
        <f>match(C80,Checking!A:A,)</f>
        <v>80</v>
      </c>
      <c r="G80" s="5">
        <f t="shared" si="1"/>
        <v>1</v>
      </c>
    </row>
    <row r="81">
      <c r="A81" s="9" t="b">
        <v>1</v>
      </c>
      <c r="B81" s="7" t="s">
        <v>135</v>
      </c>
      <c r="C81" s="9" t="s">
        <v>136</v>
      </c>
      <c r="D81" s="8"/>
      <c r="F81" s="5">
        <f>match(C81,Checking!A:A,)</f>
        <v>81</v>
      </c>
      <c r="G81" s="5">
        <f t="shared" si="1"/>
        <v>1</v>
      </c>
    </row>
    <row r="82">
      <c r="A82" s="9" t="b">
        <v>1</v>
      </c>
      <c r="B82" s="7" t="s">
        <v>135</v>
      </c>
      <c r="C82" s="9" t="s">
        <v>137</v>
      </c>
      <c r="D82" s="8"/>
      <c r="F82" s="5">
        <f>match(C82,Checking!A:A,)</f>
        <v>82</v>
      </c>
      <c r="G82" s="5">
        <f t="shared" si="1"/>
        <v>1</v>
      </c>
    </row>
    <row r="83">
      <c r="A83" s="9" t="b">
        <v>1</v>
      </c>
      <c r="B83" s="7" t="s">
        <v>135</v>
      </c>
      <c r="C83" s="7" t="s">
        <v>138</v>
      </c>
      <c r="D83" s="8"/>
      <c r="F83" s="5">
        <f>match(C83,Checking!A:A,)</f>
        <v>83</v>
      </c>
      <c r="G83" s="5">
        <f t="shared" si="1"/>
        <v>1</v>
      </c>
    </row>
    <row r="84">
      <c r="A84" s="9" t="b">
        <v>1</v>
      </c>
      <c r="B84" s="7" t="s">
        <v>135</v>
      </c>
      <c r="C84" s="9" t="s">
        <v>139</v>
      </c>
      <c r="D84" s="8"/>
      <c r="F84" s="5">
        <f>match(C84,Checking!A:A,)</f>
        <v>84</v>
      </c>
      <c r="G84" s="5">
        <f t="shared" si="1"/>
        <v>1</v>
      </c>
    </row>
    <row r="85">
      <c r="A85" s="9" t="b">
        <v>1</v>
      </c>
      <c r="B85" s="7" t="s">
        <v>135</v>
      </c>
      <c r="C85" s="9" t="s">
        <v>140</v>
      </c>
      <c r="D85" s="3" t="s">
        <v>141</v>
      </c>
      <c r="F85" s="5">
        <f>match(C85,Checking!A:A,)</f>
        <v>85</v>
      </c>
      <c r="G85" s="5">
        <f t="shared" si="1"/>
        <v>1</v>
      </c>
    </row>
    <row r="86">
      <c r="A86" s="9" t="b">
        <v>1</v>
      </c>
      <c r="B86" s="7" t="s">
        <v>142</v>
      </c>
      <c r="C86" s="7" t="s">
        <v>143</v>
      </c>
      <c r="D86" s="3" t="s">
        <v>144</v>
      </c>
      <c r="F86" s="5">
        <f>match(C86,Checking!A:A,)</f>
        <v>86</v>
      </c>
      <c r="G86" s="5">
        <f t="shared" si="1"/>
        <v>1</v>
      </c>
    </row>
    <row r="87">
      <c r="A87" s="9" t="b">
        <v>1</v>
      </c>
      <c r="B87" s="7" t="s">
        <v>142</v>
      </c>
      <c r="C87" s="9" t="s">
        <v>145</v>
      </c>
      <c r="D87" s="3" t="s">
        <v>146</v>
      </c>
      <c r="F87" s="5">
        <f>match(C87,Checking!A:A,)</f>
        <v>87</v>
      </c>
      <c r="G87" s="5">
        <f t="shared" si="1"/>
        <v>1</v>
      </c>
    </row>
    <row r="88">
      <c r="A88" s="9" t="b">
        <v>1</v>
      </c>
      <c r="B88" s="7" t="s">
        <v>142</v>
      </c>
      <c r="C88" s="9" t="s">
        <v>147</v>
      </c>
      <c r="D88" s="8"/>
      <c r="F88" s="5">
        <f>match(C88,Checking!A:A,)</f>
        <v>88</v>
      </c>
      <c r="G88" s="5">
        <f t="shared" si="1"/>
        <v>1</v>
      </c>
    </row>
    <row r="89">
      <c r="A89" s="9" t="b">
        <v>1</v>
      </c>
      <c r="B89" s="7" t="s">
        <v>142</v>
      </c>
      <c r="C89" s="7" t="s">
        <v>148</v>
      </c>
      <c r="D89" s="3" t="s">
        <v>149</v>
      </c>
      <c r="F89" s="5">
        <f>match(C89,Checking!A:A,)</f>
        <v>89</v>
      </c>
      <c r="G89" s="5">
        <f t="shared" si="1"/>
        <v>1</v>
      </c>
    </row>
    <row r="90">
      <c r="A90" s="9" t="b">
        <v>1</v>
      </c>
      <c r="B90" s="7" t="s">
        <v>142</v>
      </c>
      <c r="C90" s="9" t="s">
        <v>150</v>
      </c>
      <c r="D90" s="3" t="s">
        <v>151</v>
      </c>
      <c r="F90" s="5">
        <f>match(C90,Checking!A:A,)</f>
        <v>90</v>
      </c>
      <c r="G90" s="5">
        <f t="shared" si="1"/>
        <v>1</v>
      </c>
    </row>
    <row r="91">
      <c r="A91" s="9" t="b">
        <v>1</v>
      </c>
      <c r="B91" s="7" t="s">
        <v>152</v>
      </c>
      <c r="C91" s="7" t="s">
        <v>153</v>
      </c>
      <c r="D91" s="3" t="s">
        <v>154</v>
      </c>
      <c r="F91" s="5">
        <f>match(C91,Checking!A:A,)</f>
        <v>91</v>
      </c>
      <c r="G91" s="5">
        <f t="shared" si="1"/>
        <v>1</v>
      </c>
    </row>
    <row r="92">
      <c r="A92" s="9" t="b">
        <v>1</v>
      </c>
      <c r="B92" s="7" t="s">
        <v>152</v>
      </c>
      <c r="C92" s="7" t="s">
        <v>155</v>
      </c>
      <c r="D92" s="3" t="s">
        <v>156</v>
      </c>
      <c r="F92" s="5">
        <f>match(C92,Checking!A:A,)</f>
        <v>92</v>
      </c>
      <c r="G92" s="5">
        <f t="shared" si="1"/>
        <v>1</v>
      </c>
    </row>
    <row r="93">
      <c r="A93" s="9" t="b">
        <v>1</v>
      </c>
      <c r="B93" s="7" t="s">
        <v>152</v>
      </c>
      <c r="C93" s="9" t="s">
        <v>157</v>
      </c>
      <c r="D93" s="3" t="s">
        <v>158</v>
      </c>
      <c r="F93" s="5">
        <f>match(C93,Checking!A:A,)</f>
        <v>93</v>
      </c>
      <c r="G93" s="5">
        <f t="shared" si="1"/>
        <v>1</v>
      </c>
    </row>
    <row r="94">
      <c r="A94" s="9" t="b">
        <v>1</v>
      </c>
      <c r="B94" s="7" t="s">
        <v>152</v>
      </c>
      <c r="C94" s="7" t="s">
        <v>159</v>
      </c>
      <c r="D94" s="3"/>
      <c r="F94" s="5">
        <f>match(C94,Checking!A:A,)</f>
        <v>94</v>
      </c>
      <c r="G94" s="5">
        <f t="shared" si="1"/>
        <v>1</v>
      </c>
    </row>
    <row r="95">
      <c r="A95" s="9" t="b">
        <v>1</v>
      </c>
      <c r="B95" s="7" t="s">
        <v>160</v>
      </c>
      <c r="C95" s="9" t="s">
        <v>161</v>
      </c>
      <c r="D95" s="3" t="s">
        <v>162</v>
      </c>
      <c r="F95" s="5">
        <f>match(C95,Checking!A:A,)</f>
        <v>95</v>
      </c>
      <c r="G95" s="5">
        <f t="shared" si="1"/>
        <v>1</v>
      </c>
    </row>
    <row r="96">
      <c r="A96" s="9" t="b">
        <v>1</v>
      </c>
      <c r="B96" s="7" t="s">
        <v>160</v>
      </c>
      <c r="C96" s="9" t="s">
        <v>163</v>
      </c>
      <c r="D96" s="8"/>
      <c r="F96" s="5">
        <f>match(C96,Checking!A:A,)</f>
        <v>96</v>
      </c>
      <c r="G96" s="5">
        <f t="shared" si="1"/>
        <v>1</v>
      </c>
    </row>
    <row r="97">
      <c r="A97" s="9" t="b">
        <v>1</v>
      </c>
      <c r="B97" s="7" t="s">
        <v>164</v>
      </c>
      <c r="C97" s="9" t="s">
        <v>165</v>
      </c>
      <c r="D97" s="3" t="s">
        <v>166</v>
      </c>
      <c r="F97" s="5">
        <f>match(C97,Checking!A:A,)</f>
        <v>97</v>
      </c>
      <c r="G97" s="5">
        <f t="shared" si="1"/>
        <v>1</v>
      </c>
    </row>
    <row r="98">
      <c r="A98" s="9" t="b">
        <v>1</v>
      </c>
      <c r="B98" s="7" t="s">
        <v>164</v>
      </c>
      <c r="C98" s="9" t="s">
        <v>167</v>
      </c>
      <c r="D98" s="8"/>
      <c r="F98" s="5">
        <f>match(C98,Checking!A:A,)</f>
        <v>98</v>
      </c>
      <c r="G98" s="5">
        <f t="shared" si="1"/>
        <v>1</v>
      </c>
    </row>
    <row r="99">
      <c r="A99" s="9" t="b">
        <v>1</v>
      </c>
      <c r="B99" s="7" t="s">
        <v>164</v>
      </c>
      <c r="C99" s="9" t="s">
        <v>168</v>
      </c>
      <c r="D99" s="3" t="s">
        <v>169</v>
      </c>
      <c r="F99" s="5">
        <f>match(C99,Checking!A:A,)</f>
        <v>99</v>
      </c>
      <c r="G99" s="5">
        <f t="shared" si="1"/>
        <v>1</v>
      </c>
    </row>
    <row r="100">
      <c r="A100" s="9" t="b">
        <v>1</v>
      </c>
      <c r="B100" s="7" t="s">
        <v>164</v>
      </c>
      <c r="C100" s="9" t="s">
        <v>170</v>
      </c>
      <c r="D100" s="3" t="s">
        <v>171</v>
      </c>
      <c r="F100" s="5">
        <f>match(C100,Checking!A:A,)</f>
        <v>100</v>
      </c>
      <c r="G100" s="5">
        <f t="shared" si="1"/>
        <v>1</v>
      </c>
    </row>
    <row r="101">
      <c r="A101" s="9" t="b">
        <v>1</v>
      </c>
      <c r="B101" s="7" t="s">
        <v>164</v>
      </c>
      <c r="C101" s="7" t="s">
        <v>172</v>
      </c>
      <c r="D101" s="8"/>
      <c r="F101" s="5">
        <f>match(C101,Checking!A:A,)</f>
        <v>101</v>
      </c>
      <c r="G101" s="5">
        <f t="shared" si="1"/>
        <v>1</v>
      </c>
    </row>
    <row r="102">
      <c r="A102" s="9" t="b">
        <v>1</v>
      </c>
      <c r="B102" s="7" t="s">
        <v>164</v>
      </c>
      <c r="C102" s="13" t="s">
        <v>173</v>
      </c>
      <c r="D102" s="8"/>
      <c r="F102" s="5">
        <f>match(C102,Checking!A:A,)</f>
        <v>102</v>
      </c>
      <c r="G102" s="5">
        <f t="shared" si="1"/>
        <v>1</v>
      </c>
    </row>
    <row r="103">
      <c r="A103" s="7" t="b">
        <v>0</v>
      </c>
      <c r="B103" s="7" t="s">
        <v>174</v>
      </c>
      <c r="C103" s="7" t="s">
        <v>175</v>
      </c>
      <c r="D103" s="8"/>
      <c r="F103" s="5">
        <f>match(C103,Checking!A:A,)</f>
        <v>103</v>
      </c>
      <c r="G103" s="5">
        <f t="shared" si="1"/>
        <v>1</v>
      </c>
    </row>
    <row r="104">
      <c r="A104" s="9" t="b">
        <v>1</v>
      </c>
      <c r="B104" s="7" t="s">
        <v>174</v>
      </c>
      <c r="C104" s="9" t="s">
        <v>176</v>
      </c>
      <c r="D104" s="8"/>
      <c r="F104" s="5">
        <f>match(C104,Checking!A:A,)</f>
        <v>104</v>
      </c>
      <c r="G104" s="5">
        <f t="shared" si="1"/>
        <v>1</v>
      </c>
    </row>
    <row r="105">
      <c r="A105" s="9" t="b">
        <v>1</v>
      </c>
      <c r="B105" s="7" t="s">
        <v>174</v>
      </c>
      <c r="C105" s="9" t="s">
        <v>177</v>
      </c>
      <c r="D105" s="8"/>
      <c r="F105" s="5">
        <f>match(C105,Checking!A:A,)</f>
        <v>105</v>
      </c>
      <c r="G105" s="5">
        <f t="shared" si="1"/>
        <v>1</v>
      </c>
    </row>
    <row r="106">
      <c r="A106" s="9" t="b">
        <v>1</v>
      </c>
      <c r="B106" s="7" t="s">
        <v>174</v>
      </c>
      <c r="C106" s="9" t="s">
        <v>178</v>
      </c>
      <c r="D106" s="3" t="s">
        <v>179</v>
      </c>
      <c r="F106" s="5">
        <f>match(C106,Checking!A:A,)</f>
        <v>106</v>
      </c>
      <c r="G106" s="5">
        <f t="shared" si="1"/>
        <v>1</v>
      </c>
    </row>
    <row r="107">
      <c r="A107" s="9" t="b">
        <v>1</v>
      </c>
      <c r="B107" s="7" t="s">
        <v>174</v>
      </c>
      <c r="C107" s="9" t="s">
        <v>180</v>
      </c>
      <c r="D107" s="3" t="s">
        <v>181</v>
      </c>
      <c r="F107" s="5">
        <f>match(C107,Checking!A:A,)</f>
        <v>107</v>
      </c>
      <c r="G107" s="5">
        <f t="shared" si="1"/>
        <v>1</v>
      </c>
    </row>
    <row r="108">
      <c r="A108" s="9" t="b">
        <v>1</v>
      </c>
      <c r="B108" s="7" t="s">
        <v>174</v>
      </c>
      <c r="C108" s="7" t="s">
        <v>182</v>
      </c>
      <c r="D108" s="8"/>
      <c r="F108" s="5">
        <f>match(C108,Checking!A:A,)</f>
        <v>108</v>
      </c>
      <c r="G108" s="5">
        <f t="shared" si="1"/>
        <v>1</v>
      </c>
    </row>
    <row r="109">
      <c r="A109" s="9" t="b">
        <v>1</v>
      </c>
      <c r="B109" s="7" t="s">
        <v>174</v>
      </c>
      <c r="C109" s="7" t="s">
        <v>183</v>
      </c>
      <c r="D109" s="8"/>
      <c r="F109" s="5">
        <f>match(C109,Checking!A:A,)</f>
        <v>109</v>
      </c>
      <c r="G109" s="5">
        <f t="shared" si="1"/>
        <v>1</v>
      </c>
    </row>
    <row r="110">
      <c r="A110" s="9" t="b">
        <v>1</v>
      </c>
      <c r="B110" s="7" t="s">
        <v>184</v>
      </c>
      <c r="C110" s="7" t="s">
        <v>185</v>
      </c>
      <c r="D110" s="8"/>
      <c r="F110" s="5">
        <f>match(C110,Checking!A:A,)</f>
        <v>110</v>
      </c>
      <c r="G110" s="5">
        <f t="shared" si="1"/>
        <v>1</v>
      </c>
    </row>
    <row r="111">
      <c r="A111" s="9" t="b">
        <v>1</v>
      </c>
      <c r="B111" s="7" t="s">
        <v>184</v>
      </c>
      <c r="C111" s="9" t="s">
        <v>186</v>
      </c>
      <c r="D111" s="8"/>
      <c r="F111" s="5">
        <f>match(C111,Checking!A:A,)</f>
        <v>111</v>
      </c>
      <c r="G111" s="5">
        <f t="shared" si="1"/>
        <v>1</v>
      </c>
    </row>
    <row r="112">
      <c r="A112" s="9" t="b">
        <v>1</v>
      </c>
      <c r="B112" s="7" t="s">
        <v>184</v>
      </c>
      <c r="C112" s="9" t="s">
        <v>187</v>
      </c>
      <c r="D112" s="3"/>
      <c r="F112" s="5">
        <f>match(C112,Checking!A:A,)</f>
        <v>112</v>
      </c>
      <c r="G112" s="5">
        <f t="shared" si="1"/>
        <v>1</v>
      </c>
    </row>
    <row r="113">
      <c r="A113" s="9" t="b">
        <v>1</v>
      </c>
      <c r="B113" s="7" t="s">
        <v>184</v>
      </c>
      <c r="C113" s="9" t="s">
        <v>188</v>
      </c>
      <c r="D113" s="3" t="s">
        <v>189</v>
      </c>
      <c r="F113" s="5">
        <f>match(C113,Checking!A:A,)</f>
        <v>113</v>
      </c>
      <c r="G113" s="5">
        <f t="shared" si="1"/>
        <v>1</v>
      </c>
    </row>
    <row r="114">
      <c r="A114" s="9" t="b">
        <v>1</v>
      </c>
      <c r="B114" s="7" t="s">
        <v>184</v>
      </c>
      <c r="C114" s="7" t="s">
        <v>190</v>
      </c>
      <c r="D114" s="8"/>
      <c r="F114" s="5">
        <f>match(C114,Checking!A:A,)</f>
        <v>114</v>
      </c>
      <c r="G114" s="5">
        <f t="shared" si="1"/>
        <v>1</v>
      </c>
    </row>
    <row r="115">
      <c r="A115" s="9" t="b">
        <v>1</v>
      </c>
      <c r="B115" s="7" t="s">
        <v>184</v>
      </c>
      <c r="C115" s="7" t="s">
        <v>191</v>
      </c>
      <c r="D115" s="8"/>
      <c r="F115" s="5">
        <f>match(C115,Checking!A:A,)</f>
        <v>115</v>
      </c>
      <c r="G115" s="5">
        <f t="shared" si="1"/>
        <v>1</v>
      </c>
    </row>
    <row r="116">
      <c r="A116" s="9" t="b">
        <v>1</v>
      </c>
      <c r="B116" s="7" t="s">
        <v>184</v>
      </c>
      <c r="C116" s="9" t="s">
        <v>192</v>
      </c>
      <c r="D116" s="3" t="s">
        <v>193</v>
      </c>
      <c r="F116" s="5">
        <f>match(C116,Checking!A:A,)</f>
        <v>116</v>
      </c>
      <c r="G116" s="5">
        <f t="shared" si="1"/>
        <v>1</v>
      </c>
    </row>
    <row r="117">
      <c r="A117" s="9" t="b">
        <v>1</v>
      </c>
      <c r="B117" s="7" t="s">
        <v>184</v>
      </c>
      <c r="C117" s="9" t="s">
        <v>194</v>
      </c>
      <c r="D117" s="3" t="s">
        <v>195</v>
      </c>
      <c r="F117" s="5">
        <f>match(C117,Checking!A:A,)</f>
        <v>117</v>
      </c>
      <c r="G117" s="5">
        <f t="shared" si="1"/>
        <v>1</v>
      </c>
    </row>
    <row r="118">
      <c r="A118" s="9" t="b">
        <v>1</v>
      </c>
      <c r="B118" s="7" t="s">
        <v>184</v>
      </c>
      <c r="C118" s="9" t="s">
        <v>196</v>
      </c>
      <c r="D118" s="3" t="s">
        <v>197</v>
      </c>
      <c r="F118" s="5">
        <f>match(C118,Checking!A:A,)</f>
        <v>118</v>
      </c>
      <c r="G118" s="5">
        <f t="shared" si="1"/>
        <v>1</v>
      </c>
    </row>
    <row r="119">
      <c r="A119" s="9" t="b">
        <v>1</v>
      </c>
      <c r="B119" s="7" t="s">
        <v>184</v>
      </c>
      <c r="C119" s="7" t="s">
        <v>198</v>
      </c>
      <c r="D119" s="8"/>
      <c r="F119" s="5">
        <f>match(C119,Checking!A:A,)</f>
        <v>119</v>
      </c>
      <c r="G119" s="5">
        <f t="shared" si="1"/>
        <v>1</v>
      </c>
    </row>
    <row r="120">
      <c r="A120" s="9" t="b">
        <v>1</v>
      </c>
      <c r="B120" s="7" t="s">
        <v>199</v>
      </c>
      <c r="C120" s="9" t="s">
        <v>200</v>
      </c>
      <c r="D120" s="3" t="s">
        <v>201</v>
      </c>
      <c r="F120" s="5">
        <f>match(C120,Checking!A:A,)</f>
        <v>120</v>
      </c>
      <c r="G120" s="5">
        <f t="shared" si="1"/>
        <v>1</v>
      </c>
    </row>
    <row r="121">
      <c r="A121" s="9" t="b">
        <v>1</v>
      </c>
      <c r="B121" s="7" t="s">
        <v>199</v>
      </c>
      <c r="C121" s="7" t="s">
        <v>202</v>
      </c>
      <c r="D121" s="3" t="s">
        <v>203</v>
      </c>
      <c r="F121" s="5">
        <f>match(C121,Checking!A:A,)</f>
        <v>121</v>
      </c>
      <c r="G121" s="5">
        <f t="shared" si="1"/>
        <v>1</v>
      </c>
    </row>
    <row r="122">
      <c r="A122" s="9" t="b">
        <v>1</v>
      </c>
      <c r="B122" s="7" t="s">
        <v>199</v>
      </c>
      <c r="C122" s="7" t="s">
        <v>204</v>
      </c>
      <c r="D122" s="3" t="s">
        <v>205</v>
      </c>
      <c r="F122" s="5">
        <f>match(C122,Checking!A:A,)</f>
        <v>122</v>
      </c>
      <c r="G122" s="5">
        <f t="shared" si="1"/>
        <v>1</v>
      </c>
    </row>
    <row r="123">
      <c r="A123" s="9" t="b">
        <v>1</v>
      </c>
      <c r="B123" s="7" t="s">
        <v>199</v>
      </c>
      <c r="C123" s="7" t="s">
        <v>206</v>
      </c>
      <c r="D123" s="8"/>
      <c r="F123" s="5">
        <f>match(C123,Checking!A:A,)</f>
        <v>123</v>
      </c>
      <c r="G123" s="5">
        <f t="shared" si="1"/>
        <v>1</v>
      </c>
    </row>
    <row r="124">
      <c r="A124" s="9" t="b">
        <v>1</v>
      </c>
      <c r="B124" s="7" t="s">
        <v>207</v>
      </c>
      <c r="C124" s="7" t="s">
        <v>208</v>
      </c>
      <c r="D124" s="3" t="s">
        <v>209</v>
      </c>
      <c r="F124" s="5">
        <f>match(C124,Checking!A:A,)</f>
        <v>124</v>
      </c>
      <c r="G124" s="5">
        <f t="shared" si="1"/>
        <v>1</v>
      </c>
    </row>
    <row r="125">
      <c r="A125" s="9" t="b">
        <v>1</v>
      </c>
      <c r="B125" s="7" t="s">
        <v>207</v>
      </c>
      <c r="C125" s="9" t="s">
        <v>210</v>
      </c>
      <c r="D125" s="3" t="s">
        <v>211</v>
      </c>
      <c r="F125" s="5">
        <f>match(C125,Checking!A:A,)</f>
        <v>125</v>
      </c>
      <c r="G125" s="5">
        <f t="shared" si="1"/>
        <v>1</v>
      </c>
    </row>
    <row r="126">
      <c r="A126" s="9" t="b">
        <v>1</v>
      </c>
      <c r="B126" s="7" t="s">
        <v>207</v>
      </c>
      <c r="C126" s="7" t="s">
        <v>212</v>
      </c>
      <c r="D126" s="3" t="s">
        <v>213</v>
      </c>
      <c r="F126" s="5">
        <f>match(C126,Checking!A:A,)</f>
        <v>126</v>
      </c>
      <c r="G126" s="5">
        <f t="shared" si="1"/>
        <v>1</v>
      </c>
    </row>
    <row r="127">
      <c r="A127" s="9" t="b">
        <v>1</v>
      </c>
      <c r="B127" s="7" t="s">
        <v>207</v>
      </c>
      <c r="C127" s="9" t="s">
        <v>214</v>
      </c>
      <c r="D127" s="8"/>
      <c r="F127" s="5">
        <f>match(C127,Checking!A:A,)</f>
        <v>127</v>
      </c>
      <c r="G127" s="5">
        <f t="shared" si="1"/>
        <v>1</v>
      </c>
    </row>
    <row r="128">
      <c r="A128" s="9" t="b">
        <v>1</v>
      </c>
      <c r="B128" s="7" t="s">
        <v>207</v>
      </c>
      <c r="C128" s="9" t="s">
        <v>215</v>
      </c>
      <c r="D128" s="8"/>
      <c r="F128" s="5">
        <f>match(C128,Checking!A:A,)</f>
        <v>128</v>
      </c>
      <c r="G128" s="5">
        <f t="shared" si="1"/>
        <v>1</v>
      </c>
    </row>
    <row r="129">
      <c r="A129" s="9" t="b">
        <v>1</v>
      </c>
      <c r="B129" s="7" t="s">
        <v>216</v>
      </c>
      <c r="C129" s="9" t="s">
        <v>217</v>
      </c>
      <c r="D129" s="3" t="s">
        <v>218</v>
      </c>
      <c r="F129" s="5">
        <f>match(C129,Checking!A:A,)</f>
        <v>129</v>
      </c>
      <c r="G129" s="5">
        <f t="shared" si="1"/>
        <v>1</v>
      </c>
    </row>
    <row r="130">
      <c r="A130" s="9" t="b">
        <v>1</v>
      </c>
      <c r="B130" s="7" t="s">
        <v>216</v>
      </c>
      <c r="C130" s="9" t="s">
        <v>219</v>
      </c>
      <c r="D130" s="8"/>
      <c r="F130" s="5">
        <f>match(C130,Checking!A:A,)</f>
        <v>130</v>
      </c>
      <c r="G130" s="5">
        <f t="shared" si="1"/>
        <v>1</v>
      </c>
    </row>
    <row r="131">
      <c r="A131" s="9" t="b">
        <v>1</v>
      </c>
      <c r="B131" s="7" t="s">
        <v>220</v>
      </c>
      <c r="C131" s="9" t="s">
        <v>221</v>
      </c>
      <c r="D131" s="3" t="s">
        <v>222</v>
      </c>
      <c r="F131" s="5">
        <f>match(C131,Checking!A:A,)</f>
        <v>131</v>
      </c>
      <c r="G131" s="5">
        <f t="shared" si="1"/>
        <v>1</v>
      </c>
    </row>
    <row r="132">
      <c r="A132" s="9" t="b">
        <v>1</v>
      </c>
      <c r="B132" s="7" t="s">
        <v>220</v>
      </c>
      <c r="C132" s="9" t="s">
        <v>223</v>
      </c>
      <c r="D132" s="3"/>
      <c r="F132" s="5">
        <f>match(C132,Checking!A:A,)</f>
        <v>132</v>
      </c>
      <c r="G132" s="5">
        <f t="shared" si="1"/>
        <v>1</v>
      </c>
    </row>
    <row r="133">
      <c r="A133" s="9" t="b">
        <v>1</v>
      </c>
      <c r="B133" s="7" t="s">
        <v>220</v>
      </c>
      <c r="C133" s="7" t="s">
        <v>224</v>
      </c>
      <c r="D133" s="3" t="s">
        <v>225</v>
      </c>
      <c r="F133" s="5">
        <f>match(C133,Checking!A:A,)</f>
        <v>133</v>
      </c>
      <c r="G133" s="5">
        <f t="shared" si="1"/>
        <v>1</v>
      </c>
    </row>
    <row r="134">
      <c r="A134" s="9" t="b">
        <v>1</v>
      </c>
      <c r="B134" s="7" t="s">
        <v>220</v>
      </c>
      <c r="C134" s="7" t="s">
        <v>226</v>
      </c>
      <c r="D134" s="8"/>
      <c r="F134" s="5">
        <f>match(C134,Checking!A:A,)</f>
        <v>134</v>
      </c>
      <c r="G134" s="5">
        <f t="shared" si="1"/>
        <v>1</v>
      </c>
    </row>
    <row r="135">
      <c r="A135" s="9" t="b">
        <v>1</v>
      </c>
      <c r="B135" s="7" t="s">
        <v>220</v>
      </c>
      <c r="C135" s="9" t="s">
        <v>227</v>
      </c>
      <c r="D135" s="3" t="s">
        <v>222</v>
      </c>
      <c r="F135" s="5">
        <f>match(C135,Checking!A:A,)</f>
        <v>135</v>
      </c>
      <c r="G135" s="5">
        <f t="shared" si="1"/>
        <v>1</v>
      </c>
    </row>
    <row r="136">
      <c r="A136" s="9" t="b">
        <v>1</v>
      </c>
      <c r="B136" s="7" t="s">
        <v>228</v>
      </c>
      <c r="C136" s="7" t="s">
        <v>229</v>
      </c>
      <c r="D136" s="8"/>
      <c r="F136" s="5">
        <f>match(C136,Checking!A:A,)</f>
        <v>136</v>
      </c>
      <c r="G136" s="5">
        <f t="shared" si="1"/>
        <v>1</v>
      </c>
    </row>
    <row r="137">
      <c r="A137" s="9" t="b">
        <v>1</v>
      </c>
      <c r="B137" s="7" t="s">
        <v>228</v>
      </c>
      <c r="C137" s="7" t="s">
        <v>230</v>
      </c>
      <c r="D137" s="3" t="s">
        <v>231</v>
      </c>
      <c r="F137" s="5">
        <f>match(C137,Checking!A:A,)</f>
        <v>137</v>
      </c>
      <c r="G137" s="5">
        <f t="shared" si="1"/>
        <v>1</v>
      </c>
    </row>
    <row r="138">
      <c r="A138" s="9" t="b">
        <v>1</v>
      </c>
      <c r="B138" s="9" t="s">
        <v>232</v>
      </c>
      <c r="C138" s="9" t="s">
        <v>233</v>
      </c>
      <c r="D138" s="3" t="s">
        <v>234</v>
      </c>
      <c r="F138" s="5">
        <f>match(C138,Checking!A:A,)</f>
        <v>138</v>
      </c>
      <c r="G138" s="5">
        <f t="shared" si="1"/>
        <v>1</v>
      </c>
    </row>
    <row r="139">
      <c r="A139" s="9" t="b">
        <v>1</v>
      </c>
      <c r="B139" s="9" t="s">
        <v>232</v>
      </c>
      <c r="C139" s="9" t="s">
        <v>235</v>
      </c>
      <c r="D139" s="3" t="s">
        <v>236</v>
      </c>
      <c r="F139" s="5">
        <f>match(C139,Checking!A:A,)</f>
        <v>139</v>
      </c>
      <c r="G139" s="5">
        <f t="shared" si="1"/>
        <v>1</v>
      </c>
    </row>
    <row r="140">
      <c r="A140" s="9" t="b">
        <v>1</v>
      </c>
      <c r="B140" s="9" t="s">
        <v>232</v>
      </c>
      <c r="C140" s="9" t="s">
        <v>237</v>
      </c>
      <c r="D140" s="3" t="s">
        <v>238</v>
      </c>
      <c r="F140" s="5">
        <f>match(C140,Checking!A:A,)</f>
        <v>140</v>
      </c>
      <c r="G140" s="5">
        <f t="shared" si="1"/>
        <v>1</v>
      </c>
    </row>
    <row r="141">
      <c r="A141" s="9" t="b">
        <v>1</v>
      </c>
      <c r="B141" s="9" t="s">
        <v>232</v>
      </c>
      <c r="C141" s="7" t="s">
        <v>239</v>
      </c>
      <c r="D141" s="8"/>
      <c r="F141" s="5">
        <f>match(C141,Checking!A:A,)</f>
        <v>141</v>
      </c>
      <c r="G141" s="5">
        <f t="shared" si="1"/>
        <v>1</v>
      </c>
    </row>
    <row r="142">
      <c r="A142" s="9" t="b">
        <v>1</v>
      </c>
      <c r="B142" s="9" t="s">
        <v>240</v>
      </c>
      <c r="C142" s="9" t="s">
        <v>241</v>
      </c>
      <c r="D142" s="3" t="s">
        <v>242</v>
      </c>
      <c r="F142" s="5">
        <f>match(C142,Checking!A:A,)</f>
        <v>142</v>
      </c>
      <c r="G142" s="5">
        <f t="shared" si="1"/>
        <v>1</v>
      </c>
    </row>
    <row r="143">
      <c r="A143" s="9" t="b">
        <v>1</v>
      </c>
      <c r="B143" s="9" t="s">
        <v>240</v>
      </c>
      <c r="C143" s="7" t="s">
        <v>243</v>
      </c>
      <c r="D143" s="8"/>
      <c r="F143" s="5">
        <f>match(C143,Checking!A:A,)</f>
        <v>143</v>
      </c>
      <c r="G143" s="5">
        <f t="shared" si="1"/>
        <v>1</v>
      </c>
    </row>
    <row r="144">
      <c r="A144" s="9" t="b">
        <v>1</v>
      </c>
      <c r="B144" s="9" t="s">
        <v>240</v>
      </c>
      <c r="C144" s="9" t="s">
        <v>244</v>
      </c>
      <c r="D144" s="3" t="s">
        <v>245</v>
      </c>
      <c r="F144" s="5">
        <f>match(C144,Checking!A:A,)</f>
        <v>144</v>
      </c>
      <c r="G144" s="5">
        <f t="shared" si="1"/>
        <v>1</v>
      </c>
    </row>
    <row r="145">
      <c r="A145" s="9" t="b">
        <v>1</v>
      </c>
      <c r="B145" s="9" t="s">
        <v>240</v>
      </c>
      <c r="C145" s="9" t="s">
        <v>246</v>
      </c>
      <c r="D145" s="3" t="s">
        <v>247</v>
      </c>
      <c r="F145" s="5">
        <f>match(C145,Checking!A:A,)</f>
        <v>145</v>
      </c>
      <c r="G145" s="5">
        <f t="shared" si="1"/>
        <v>1</v>
      </c>
    </row>
    <row r="146">
      <c r="A146" s="9" t="b">
        <v>1</v>
      </c>
      <c r="B146" s="7" t="s">
        <v>248</v>
      </c>
      <c r="C146" s="9" t="s">
        <v>249</v>
      </c>
      <c r="D146" s="3" t="s">
        <v>250</v>
      </c>
      <c r="F146" s="5">
        <f>match(C146,Checking!A:A,)</f>
        <v>146</v>
      </c>
      <c r="G146" s="5">
        <f t="shared" si="1"/>
        <v>1</v>
      </c>
    </row>
    <row r="147">
      <c r="A147" s="9" t="b">
        <v>1</v>
      </c>
      <c r="B147" s="7" t="s">
        <v>248</v>
      </c>
      <c r="C147" s="9" t="s">
        <v>251</v>
      </c>
      <c r="D147" s="3"/>
      <c r="F147" s="5">
        <f>match(C147,Checking!A:A,)</f>
        <v>147</v>
      </c>
      <c r="G147" s="5">
        <f t="shared" si="1"/>
        <v>1</v>
      </c>
    </row>
    <row r="148">
      <c r="A148" s="9" t="b">
        <v>1</v>
      </c>
      <c r="B148" s="7" t="s">
        <v>248</v>
      </c>
      <c r="C148" s="9" t="s">
        <v>252</v>
      </c>
      <c r="D148" s="3" t="s">
        <v>253</v>
      </c>
      <c r="F148" s="5">
        <f>match(C148,Checking!A:A,)</f>
        <v>148</v>
      </c>
      <c r="G148" s="5">
        <f t="shared" si="1"/>
        <v>1</v>
      </c>
    </row>
    <row r="149">
      <c r="A149" s="9" t="b">
        <v>1</v>
      </c>
      <c r="B149" s="7" t="s">
        <v>248</v>
      </c>
      <c r="C149" s="9" t="s">
        <v>254</v>
      </c>
      <c r="D149" s="3"/>
      <c r="F149" s="5">
        <f>match(C149,Checking!A:A,)</f>
        <v>149</v>
      </c>
      <c r="G149" s="5">
        <f t="shared" si="1"/>
        <v>1</v>
      </c>
    </row>
    <row r="150">
      <c r="A150" s="9" t="b">
        <v>1</v>
      </c>
      <c r="B150" s="7" t="s">
        <v>248</v>
      </c>
      <c r="C150" s="9" t="s">
        <v>255</v>
      </c>
      <c r="D150" s="3" t="s">
        <v>256</v>
      </c>
      <c r="F150" s="5">
        <f>match(C150,Checking!A:A,)</f>
        <v>150</v>
      </c>
      <c r="G150" s="5">
        <f t="shared" si="1"/>
        <v>1</v>
      </c>
    </row>
    <row r="151">
      <c r="A151" s="9" t="b">
        <v>1</v>
      </c>
      <c r="B151" s="7" t="s">
        <v>248</v>
      </c>
      <c r="C151" s="9" t="s">
        <v>257</v>
      </c>
      <c r="D151" s="3" t="s">
        <v>258</v>
      </c>
      <c r="F151" s="5">
        <f>match(C151,Checking!A:A,)</f>
        <v>151</v>
      </c>
      <c r="G151" s="5">
        <f t="shared" si="1"/>
        <v>1</v>
      </c>
    </row>
    <row r="152">
      <c r="A152" s="9" t="b">
        <v>1</v>
      </c>
      <c r="B152" s="7" t="s">
        <v>248</v>
      </c>
      <c r="C152" s="9" t="s">
        <v>259</v>
      </c>
      <c r="D152" s="3" t="s">
        <v>260</v>
      </c>
      <c r="F152" s="5">
        <f>match(C152,Checking!A:A,)</f>
        <v>152</v>
      </c>
      <c r="G152" s="5">
        <f t="shared" si="1"/>
        <v>1</v>
      </c>
    </row>
    <row r="153">
      <c r="A153" s="9" t="b">
        <v>1</v>
      </c>
      <c r="B153" s="7" t="s">
        <v>248</v>
      </c>
      <c r="C153" s="9" t="s">
        <v>261</v>
      </c>
      <c r="D153" s="3" t="s">
        <v>262</v>
      </c>
      <c r="F153" s="5">
        <f>match(C153,Checking!A:A,)</f>
        <v>153</v>
      </c>
      <c r="G153" s="5">
        <f t="shared" si="1"/>
        <v>1</v>
      </c>
    </row>
    <row r="154">
      <c r="A154" s="9" t="b">
        <v>1</v>
      </c>
      <c r="B154" s="7" t="s">
        <v>248</v>
      </c>
      <c r="C154" s="9" t="s">
        <v>263</v>
      </c>
      <c r="D154" s="3" t="s">
        <v>264</v>
      </c>
      <c r="F154" s="5">
        <f>match(C154,Checking!A:A,)</f>
        <v>154</v>
      </c>
      <c r="G154" s="5">
        <f t="shared" si="1"/>
        <v>1</v>
      </c>
    </row>
    <row r="155">
      <c r="A155" s="9" t="b">
        <v>1</v>
      </c>
      <c r="B155" s="7" t="s">
        <v>248</v>
      </c>
      <c r="C155" s="9" t="s">
        <v>265</v>
      </c>
      <c r="D155" s="3" t="s">
        <v>266</v>
      </c>
      <c r="F155" s="5">
        <f>match(C155,Checking!A:A,)</f>
        <v>155</v>
      </c>
      <c r="G155" s="5">
        <f t="shared" si="1"/>
        <v>1</v>
      </c>
    </row>
    <row r="156">
      <c r="A156" s="9" t="b">
        <v>1</v>
      </c>
      <c r="B156" s="7" t="s">
        <v>248</v>
      </c>
      <c r="C156" s="9" t="s">
        <v>267</v>
      </c>
      <c r="D156" s="3" t="s">
        <v>268</v>
      </c>
      <c r="F156" s="5">
        <f>match(C156,Checking!A:A,)</f>
        <v>156</v>
      </c>
      <c r="G156" s="5">
        <f t="shared" si="1"/>
        <v>1</v>
      </c>
    </row>
    <row r="157">
      <c r="A157" s="9" t="b">
        <v>1</v>
      </c>
      <c r="B157" s="9" t="s">
        <v>269</v>
      </c>
      <c r="C157" s="9" t="s">
        <v>270</v>
      </c>
      <c r="D157" s="3"/>
      <c r="F157" s="5">
        <f>match(C157,Checking!A:A,)</f>
        <v>157</v>
      </c>
      <c r="G157" s="5">
        <f t="shared" si="1"/>
        <v>1</v>
      </c>
    </row>
    <row r="158">
      <c r="A158" s="9" t="b">
        <v>1</v>
      </c>
      <c r="B158" s="7" t="s">
        <v>271</v>
      </c>
      <c r="C158" s="9" t="s">
        <v>272</v>
      </c>
      <c r="D158" s="3" t="s">
        <v>273</v>
      </c>
      <c r="F158" s="5">
        <f>match(C158,Checking!A:A,)</f>
        <v>158</v>
      </c>
      <c r="G158" s="5">
        <f t="shared" si="1"/>
        <v>1</v>
      </c>
    </row>
    <row r="159">
      <c r="A159" s="9" t="b">
        <v>1</v>
      </c>
      <c r="B159" s="7" t="s">
        <v>271</v>
      </c>
      <c r="C159" s="7" t="s">
        <v>274</v>
      </c>
      <c r="D159" s="3" t="s">
        <v>231</v>
      </c>
      <c r="F159" s="5">
        <f>match(C159,Checking!A:A,)</f>
        <v>159</v>
      </c>
      <c r="G159" s="5">
        <f t="shared" si="1"/>
        <v>1</v>
      </c>
    </row>
    <row r="160">
      <c r="A160" s="9" t="b">
        <v>1</v>
      </c>
      <c r="B160" s="7" t="s">
        <v>271</v>
      </c>
      <c r="C160" s="9" t="s">
        <v>275</v>
      </c>
      <c r="D160" s="3" t="s">
        <v>247</v>
      </c>
      <c r="F160" s="5">
        <f>match(C160,Checking!A:A,)</f>
        <v>160</v>
      </c>
      <c r="G160" s="5">
        <f t="shared" si="1"/>
        <v>1</v>
      </c>
    </row>
    <row r="161">
      <c r="A161" s="9" t="b">
        <v>1</v>
      </c>
      <c r="B161" s="7" t="s">
        <v>271</v>
      </c>
      <c r="C161" s="9" t="s">
        <v>276</v>
      </c>
      <c r="D161" s="3"/>
      <c r="F161" s="5">
        <f>match(C161,Checking!A:A,)</f>
        <v>161</v>
      </c>
      <c r="G161" s="5">
        <f t="shared" si="1"/>
        <v>1</v>
      </c>
    </row>
    <row r="162">
      <c r="A162" s="9" t="b">
        <v>1</v>
      </c>
      <c r="B162" s="7" t="s">
        <v>271</v>
      </c>
      <c r="C162" s="9" t="s">
        <v>277</v>
      </c>
      <c r="D162" s="3" t="s">
        <v>278</v>
      </c>
      <c r="F162" s="5">
        <f>match(C162,Checking!A:A,)</f>
        <v>162</v>
      </c>
      <c r="G162" s="5">
        <f t="shared" si="1"/>
        <v>1</v>
      </c>
    </row>
    <row r="163">
      <c r="A163" s="9" t="b">
        <v>1</v>
      </c>
      <c r="B163" s="7" t="s">
        <v>271</v>
      </c>
      <c r="C163" s="9" t="s">
        <v>279</v>
      </c>
      <c r="D163" s="3"/>
      <c r="F163" s="5">
        <f>match(C163,Checking!A:A,)</f>
        <v>163</v>
      </c>
      <c r="G163" s="5">
        <f t="shared" si="1"/>
        <v>1</v>
      </c>
    </row>
    <row r="164">
      <c r="A164" s="9" t="b">
        <v>1</v>
      </c>
      <c r="B164" s="7" t="s">
        <v>271</v>
      </c>
      <c r="C164" s="9" t="s">
        <v>280</v>
      </c>
      <c r="D164" s="3" t="s">
        <v>281</v>
      </c>
      <c r="F164" s="5">
        <f>match(C164,Checking!A:A,)</f>
        <v>164</v>
      </c>
      <c r="G164" s="5">
        <f t="shared" si="1"/>
        <v>1</v>
      </c>
    </row>
    <row r="165">
      <c r="A165" s="9" t="b">
        <v>1</v>
      </c>
      <c r="B165" s="7" t="s">
        <v>271</v>
      </c>
      <c r="C165" s="7" t="s">
        <v>282</v>
      </c>
      <c r="D165" s="3" t="s">
        <v>283</v>
      </c>
      <c r="F165" s="5">
        <f>match(C165,Checking!A:A,)</f>
        <v>165</v>
      </c>
      <c r="G165" s="5">
        <f t="shared" si="1"/>
        <v>1</v>
      </c>
    </row>
    <row r="166">
      <c r="A166" s="9" t="b">
        <v>1</v>
      </c>
      <c r="B166" s="9" t="s">
        <v>284</v>
      </c>
      <c r="C166" s="7" t="s">
        <v>285</v>
      </c>
      <c r="D166" s="3" t="s">
        <v>231</v>
      </c>
      <c r="F166" s="5">
        <f>match(C166,Checking!A:A,)</f>
        <v>166</v>
      </c>
      <c r="G166" s="5">
        <f t="shared" si="1"/>
        <v>1</v>
      </c>
    </row>
    <row r="167">
      <c r="A167" s="9" t="b">
        <v>1</v>
      </c>
      <c r="B167" s="9" t="s">
        <v>284</v>
      </c>
      <c r="C167" s="9" t="s">
        <v>286</v>
      </c>
      <c r="D167" s="3" t="s">
        <v>247</v>
      </c>
      <c r="F167" s="5">
        <f>match(C167,Checking!A:A,)</f>
        <v>167</v>
      </c>
      <c r="G167" s="5">
        <f t="shared" si="1"/>
        <v>1</v>
      </c>
    </row>
    <row r="168">
      <c r="A168" s="9" t="b">
        <v>1</v>
      </c>
      <c r="B168" s="9" t="s">
        <v>284</v>
      </c>
      <c r="C168" s="9" t="s">
        <v>287</v>
      </c>
      <c r="D168" s="3" t="s">
        <v>247</v>
      </c>
      <c r="F168" s="5">
        <f>match(C168,Checking!A:A,)</f>
        <v>168</v>
      </c>
      <c r="G168" s="5">
        <f t="shared" si="1"/>
        <v>1</v>
      </c>
    </row>
    <row r="169">
      <c r="A169" s="9" t="b">
        <v>1</v>
      </c>
      <c r="B169" s="7" t="s">
        <v>288</v>
      </c>
      <c r="C169" s="9" t="s">
        <v>289</v>
      </c>
      <c r="D169" s="3" t="s">
        <v>231</v>
      </c>
      <c r="F169" s="5">
        <f>match(C169,Checking!A:A,)</f>
        <v>169</v>
      </c>
      <c r="G169" s="5">
        <f t="shared" si="1"/>
        <v>1</v>
      </c>
    </row>
    <row r="170">
      <c r="A170" s="9" t="b">
        <v>1</v>
      </c>
      <c r="B170" s="7" t="s">
        <v>288</v>
      </c>
      <c r="C170" s="9" t="s">
        <v>290</v>
      </c>
      <c r="D170" s="3" t="s">
        <v>291</v>
      </c>
      <c r="F170" s="5">
        <f>match(C170,Checking!A:A,)</f>
        <v>170</v>
      </c>
      <c r="G170" s="5">
        <f t="shared" si="1"/>
        <v>1</v>
      </c>
      <c r="K170" s="6"/>
    </row>
    <row r="171">
      <c r="A171" s="9" t="b">
        <v>1</v>
      </c>
      <c r="B171" s="7" t="s">
        <v>288</v>
      </c>
      <c r="C171" s="9" t="s">
        <v>292</v>
      </c>
      <c r="D171" s="3" t="s">
        <v>247</v>
      </c>
      <c r="F171" s="5">
        <f>match(C171,Checking!A:A,)</f>
        <v>171</v>
      </c>
      <c r="G171" s="5">
        <f t="shared" si="1"/>
        <v>1</v>
      </c>
    </row>
    <row r="172">
      <c r="A172" s="9" t="b">
        <v>1</v>
      </c>
      <c r="B172" s="7" t="s">
        <v>288</v>
      </c>
      <c r="C172" s="7" t="s">
        <v>293</v>
      </c>
      <c r="D172" s="3" t="s">
        <v>264</v>
      </c>
      <c r="F172" s="5">
        <f>match(C172,Checking!A:A,)</f>
        <v>172</v>
      </c>
      <c r="G172" s="5">
        <f t="shared" si="1"/>
        <v>1</v>
      </c>
    </row>
    <row r="173">
      <c r="A173" s="7" t="b">
        <v>0</v>
      </c>
      <c r="B173" s="7" t="s">
        <v>294</v>
      </c>
      <c r="C173" s="9" t="s">
        <v>295</v>
      </c>
      <c r="D173" s="3" t="s">
        <v>296</v>
      </c>
      <c r="F173" s="5">
        <f>match(C173,Checking!A:A,)</f>
        <v>173</v>
      </c>
      <c r="G173" s="5">
        <f t="shared" si="1"/>
        <v>1</v>
      </c>
    </row>
    <row r="174">
      <c r="A174" s="7" t="b">
        <v>0</v>
      </c>
      <c r="B174" s="7" t="s">
        <v>294</v>
      </c>
      <c r="C174" s="9" t="s">
        <v>297</v>
      </c>
      <c r="D174" s="3" t="s">
        <v>298</v>
      </c>
      <c r="F174" s="5">
        <f>match(C174,Checking!A:A,)</f>
        <v>174</v>
      </c>
      <c r="G174" s="5">
        <f t="shared" si="1"/>
        <v>1</v>
      </c>
    </row>
    <row r="175">
      <c r="A175" s="7" t="b">
        <v>0</v>
      </c>
      <c r="B175" s="7" t="s">
        <v>294</v>
      </c>
      <c r="C175" s="7" t="s">
        <v>299</v>
      </c>
      <c r="D175" s="8"/>
      <c r="F175" s="5">
        <f>match(C175,Checking!A:A,)</f>
        <v>175</v>
      </c>
      <c r="G175" s="5">
        <f t="shared" si="1"/>
        <v>1</v>
      </c>
    </row>
    <row r="176">
      <c r="A176" s="7" t="b">
        <v>0</v>
      </c>
      <c r="B176" s="7" t="s">
        <v>294</v>
      </c>
      <c r="C176" s="7" t="s">
        <v>300</v>
      </c>
      <c r="D176" s="8"/>
      <c r="F176" s="5">
        <f>match(C176,Checking!A:A,)</f>
        <v>176</v>
      </c>
      <c r="G176" s="5">
        <f t="shared" si="1"/>
        <v>1</v>
      </c>
    </row>
    <row r="177">
      <c r="A177" s="7" t="b">
        <v>0</v>
      </c>
      <c r="B177" s="7" t="s">
        <v>294</v>
      </c>
      <c r="C177" s="7" t="s">
        <v>301</v>
      </c>
      <c r="D177" s="3" t="s">
        <v>264</v>
      </c>
      <c r="F177" s="5">
        <f>match(C177,Checking!A:A,)</f>
        <v>177</v>
      </c>
      <c r="G177" s="5">
        <f t="shared" si="1"/>
        <v>1</v>
      </c>
    </row>
    <row r="178">
      <c r="A178" s="9" t="b">
        <v>1</v>
      </c>
      <c r="B178" s="7" t="s">
        <v>302</v>
      </c>
      <c r="C178" s="9" t="s">
        <v>303</v>
      </c>
      <c r="D178" s="3" t="s">
        <v>304</v>
      </c>
      <c r="F178" s="5">
        <f>match(C178,Checking!A:A,)</f>
        <v>178</v>
      </c>
      <c r="G178" s="5">
        <f t="shared" si="1"/>
        <v>1</v>
      </c>
    </row>
    <row r="179">
      <c r="A179" s="9" t="b">
        <v>1</v>
      </c>
      <c r="B179" s="7" t="s">
        <v>302</v>
      </c>
      <c r="C179" s="9" t="s">
        <v>305</v>
      </c>
      <c r="D179" s="8"/>
      <c r="F179" s="5">
        <f>match(C179,Checking!A:A,)</f>
        <v>179</v>
      </c>
      <c r="G179" s="5">
        <f t="shared" si="1"/>
        <v>1</v>
      </c>
    </row>
    <row r="180">
      <c r="A180" s="9" t="b">
        <v>1</v>
      </c>
      <c r="B180" s="7" t="s">
        <v>302</v>
      </c>
      <c r="C180" s="9" t="s">
        <v>306</v>
      </c>
      <c r="D180" s="14" t="s">
        <v>307</v>
      </c>
      <c r="F180" s="5">
        <f>match(C180,Checking!A:A,)</f>
        <v>180</v>
      </c>
      <c r="G180" s="5">
        <f t="shared" si="1"/>
        <v>1</v>
      </c>
    </row>
    <row r="181">
      <c r="A181" s="7" t="b">
        <v>0</v>
      </c>
      <c r="B181" s="7" t="s">
        <v>308</v>
      </c>
      <c r="C181" s="7" t="s">
        <v>308</v>
      </c>
      <c r="D181" s="8"/>
      <c r="F181" s="5">
        <f>match(C181,Checking!A:A,)</f>
        <v>181</v>
      </c>
      <c r="G181" s="5">
        <f t="shared" si="1"/>
        <v>1</v>
      </c>
    </row>
    <row r="182">
      <c r="A182" s="7" t="b">
        <v>0</v>
      </c>
      <c r="B182" s="7" t="s">
        <v>309</v>
      </c>
      <c r="C182" s="7" t="s">
        <v>310</v>
      </c>
      <c r="D182" s="8"/>
      <c r="F182" s="5">
        <f>match(C182,Checking!A:A,)</f>
        <v>182</v>
      </c>
      <c r="G182" s="5" t="str">
        <f t="shared" si="1"/>
        <v>#N/A</v>
      </c>
    </row>
    <row r="183">
      <c r="D183" s="8"/>
      <c r="F183" s="5" t="str">
        <f>match(C183,Checking!A:A,)</f>
        <v>#N/A</v>
      </c>
      <c r="G183" s="5" t="str">
        <f t="shared" si="1"/>
        <v>#N/A</v>
      </c>
    </row>
    <row r="184">
      <c r="D184" s="8"/>
      <c r="F184" s="5" t="str">
        <f>match(C184,Checking!A:A,)</f>
        <v>#N/A</v>
      </c>
      <c r="G184" s="5" t="str">
        <f t="shared" si="1"/>
        <v>#N/A</v>
      </c>
    </row>
    <row r="185">
      <c r="D185" s="8"/>
      <c r="F185" s="5" t="str">
        <f>match(C185,Checking!A:A,)</f>
        <v>#N/A</v>
      </c>
      <c r="G185" s="5" t="str">
        <f t="shared" si="1"/>
        <v>#N/A</v>
      </c>
    </row>
    <row r="186">
      <c r="D186" s="8"/>
      <c r="F186" s="5" t="str">
        <f>match(C186,Checking!A:A,)</f>
        <v>#N/A</v>
      </c>
      <c r="G186" s="5" t="str">
        <f t="shared" si="1"/>
        <v>#N/A</v>
      </c>
    </row>
    <row r="187">
      <c r="D187" s="8"/>
      <c r="F187" s="5" t="str">
        <f>match(C187,Checking!A:A,)</f>
        <v>#N/A</v>
      </c>
      <c r="G187" s="5" t="str">
        <f t="shared" si="1"/>
        <v>#N/A</v>
      </c>
    </row>
    <row r="188">
      <c r="D188" s="8"/>
      <c r="F188" s="5" t="str">
        <f>match(C188,Checking!A:A,)</f>
        <v>#N/A</v>
      </c>
      <c r="G188" s="5" t="str">
        <f t="shared" si="1"/>
        <v>#N/A</v>
      </c>
    </row>
    <row r="189">
      <c r="D189" s="8"/>
      <c r="F189" s="5" t="str">
        <f>match(C189,Checking!A:A,)</f>
        <v>#N/A</v>
      </c>
      <c r="G189" s="5" t="str">
        <f t="shared" si="1"/>
        <v>#N/A</v>
      </c>
    </row>
    <row r="190">
      <c r="D190" s="8"/>
      <c r="F190" s="5" t="str">
        <f>match(C190,Checking!A:A,)</f>
        <v>#N/A</v>
      </c>
      <c r="G190" s="5" t="str">
        <f t="shared" si="1"/>
        <v>#N/A</v>
      </c>
    </row>
    <row r="191">
      <c r="D191" s="8"/>
      <c r="F191" s="5" t="str">
        <f>match(C191,Checking!A:A,)</f>
        <v>#N/A</v>
      </c>
      <c r="G191" s="5" t="str">
        <f t="shared" si="1"/>
        <v>#N/A</v>
      </c>
    </row>
    <row r="192">
      <c r="D192" s="8"/>
      <c r="F192" s="5" t="str">
        <f>match(C192,Checking!A:A,)</f>
        <v>#N/A</v>
      </c>
      <c r="G192" s="5" t="str">
        <f t="shared" si="1"/>
        <v>#N/A</v>
      </c>
    </row>
    <row r="193">
      <c r="D193" s="8"/>
      <c r="F193" s="5" t="str">
        <f>match(C193,Checking!A:A,)</f>
        <v>#N/A</v>
      </c>
      <c r="G193" s="5" t="str">
        <f t="shared" si="1"/>
        <v>#N/A</v>
      </c>
    </row>
    <row r="194">
      <c r="D194" s="8"/>
      <c r="F194" s="5" t="str">
        <f>match(C194,Checking!A:A,)</f>
        <v>#N/A</v>
      </c>
      <c r="G194" s="5" t="str">
        <f t="shared" si="1"/>
        <v>#N/A</v>
      </c>
    </row>
    <row r="195">
      <c r="D195" s="8"/>
      <c r="F195" s="5" t="str">
        <f>match(C195,Checking!A:A,)</f>
        <v>#N/A</v>
      </c>
      <c r="G195" s="5" t="str">
        <f t="shared" si="1"/>
        <v>#N/A</v>
      </c>
    </row>
    <row r="196">
      <c r="D196" s="8"/>
      <c r="F196" s="5" t="str">
        <f>match(C196,Checking!A:A,)</f>
        <v>#N/A</v>
      </c>
      <c r="G196" s="5" t="str">
        <f t="shared" si="1"/>
        <v>#N/A</v>
      </c>
    </row>
    <row r="197">
      <c r="D197" s="8"/>
      <c r="F197" s="5" t="str">
        <f>match(C197,Checking!A:A,)</f>
        <v>#N/A</v>
      </c>
      <c r="G197" s="5" t="str">
        <f t="shared" si="1"/>
        <v>#N/A</v>
      </c>
    </row>
    <row r="198">
      <c r="D198" s="8"/>
      <c r="F198" s="5" t="str">
        <f>match(C198,Checking!A:A,)</f>
        <v>#N/A</v>
      </c>
      <c r="G198" s="5" t="str">
        <f t="shared" si="1"/>
        <v>#N/A</v>
      </c>
    </row>
    <row r="199">
      <c r="D199" s="8"/>
      <c r="F199" s="5" t="str">
        <f>match(C199,Checking!A:A,)</f>
        <v>#N/A</v>
      </c>
      <c r="G199" s="5" t="str">
        <f t="shared" si="1"/>
        <v>#N/A</v>
      </c>
    </row>
    <row r="200">
      <c r="D200" s="8"/>
      <c r="F200" s="5" t="str">
        <f>match(C200,Checking!A:A,)</f>
        <v>#N/A</v>
      </c>
      <c r="G200" s="5" t="str">
        <f t="shared" si="1"/>
        <v>#N/A</v>
      </c>
    </row>
    <row r="201">
      <c r="D201" s="8"/>
      <c r="G201" s="5"/>
    </row>
    <row r="202">
      <c r="D202" s="8"/>
      <c r="G202" s="5"/>
    </row>
    <row r="203">
      <c r="D203" s="8"/>
      <c r="G203" s="5"/>
    </row>
    <row r="204">
      <c r="D204" s="8"/>
      <c r="G204" s="5"/>
    </row>
    <row r="205">
      <c r="D205" s="8"/>
      <c r="G205" s="5"/>
    </row>
    <row r="206">
      <c r="D206" s="8"/>
      <c r="G206" s="5"/>
    </row>
    <row r="207">
      <c r="D207" s="8"/>
      <c r="G207" s="5"/>
    </row>
    <row r="208">
      <c r="D208" s="8"/>
      <c r="G208" s="5"/>
    </row>
    <row r="209">
      <c r="D209" s="8"/>
      <c r="G209" s="5"/>
    </row>
    <row r="210">
      <c r="D210" s="8"/>
      <c r="G210" s="5"/>
    </row>
    <row r="211">
      <c r="D211" s="8"/>
      <c r="G211" s="5"/>
    </row>
    <row r="212">
      <c r="D212" s="8"/>
      <c r="G212" s="5"/>
    </row>
    <row r="213">
      <c r="D213" s="8"/>
      <c r="G213" s="5"/>
    </row>
    <row r="214">
      <c r="D214" s="8"/>
      <c r="G214" s="5"/>
    </row>
    <row r="215">
      <c r="D215" s="8"/>
      <c r="G215" s="5"/>
    </row>
    <row r="216">
      <c r="D216" s="8"/>
      <c r="G216" s="5"/>
    </row>
    <row r="217">
      <c r="D217" s="8"/>
      <c r="G217" s="5"/>
    </row>
    <row r="218">
      <c r="D218" s="8"/>
      <c r="G218" s="5"/>
    </row>
    <row r="219">
      <c r="D219" s="8"/>
      <c r="G219" s="5"/>
    </row>
    <row r="220">
      <c r="D220" s="8"/>
      <c r="G220" s="5"/>
    </row>
    <row r="221">
      <c r="D221" s="8"/>
      <c r="G221" s="5"/>
    </row>
    <row r="222">
      <c r="D222" s="8"/>
      <c r="G222" s="5"/>
    </row>
    <row r="223">
      <c r="D223" s="8"/>
      <c r="G223" s="5"/>
    </row>
    <row r="224">
      <c r="D224" s="8"/>
      <c r="G224" s="5"/>
    </row>
    <row r="225">
      <c r="D225" s="8"/>
      <c r="G225" s="5"/>
    </row>
    <row r="226">
      <c r="D226" s="8"/>
      <c r="G226" s="5"/>
    </row>
    <row r="227">
      <c r="D227" s="8"/>
      <c r="G227" s="5"/>
    </row>
    <row r="228">
      <c r="D228" s="8"/>
      <c r="G228" s="5"/>
    </row>
    <row r="229">
      <c r="D229" s="8"/>
      <c r="G229" s="5"/>
    </row>
    <row r="230">
      <c r="D230" s="8"/>
      <c r="G230" s="5"/>
    </row>
    <row r="231">
      <c r="D231" s="8"/>
      <c r="G231" s="5"/>
    </row>
    <row r="232">
      <c r="D232" s="8"/>
      <c r="G232" s="5"/>
    </row>
    <row r="233">
      <c r="D233" s="8"/>
      <c r="G233" s="5"/>
    </row>
    <row r="234">
      <c r="D234" s="8"/>
      <c r="G234" s="5"/>
    </row>
    <row r="235">
      <c r="D235" s="8"/>
      <c r="G235" s="5"/>
    </row>
    <row r="236">
      <c r="D236" s="8"/>
      <c r="G236" s="5"/>
    </row>
    <row r="237">
      <c r="D237" s="8"/>
      <c r="G237" s="5"/>
    </row>
    <row r="238">
      <c r="D238" s="8"/>
      <c r="G238" s="5"/>
    </row>
    <row r="239">
      <c r="D239" s="8"/>
      <c r="G239" s="5"/>
    </row>
    <row r="240">
      <c r="D240" s="8"/>
      <c r="G240" s="5"/>
    </row>
    <row r="241">
      <c r="D241" s="8"/>
      <c r="G241" s="5"/>
    </row>
    <row r="242">
      <c r="D242" s="8"/>
      <c r="G242" s="5"/>
    </row>
    <row r="243">
      <c r="D243" s="8"/>
      <c r="G243" s="5"/>
    </row>
    <row r="244">
      <c r="D244" s="8"/>
      <c r="G244" s="5"/>
    </row>
    <row r="245">
      <c r="D245" s="8"/>
      <c r="G245" s="5"/>
    </row>
    <row r="246">
      <c r="D246" s="8"/>
      <c r="G246" s="5"/>
    </row>
    <row r="247">
      <c r="D247" s="8"/>
      <c r="G247" s="5"/>
    </row>
    <row r="248">
      <c r="D248" s="8"/>
      <c r="G248" s="5"/>
    </row>
    <row r="249">
      <c r="D249" s="8"/>
      <c r="G249" s="5"/>
    </row>
    <row r="250">
      <c r="D250" s="8"/>
      <c r="G250" s="5"/>
    </row>
    <row r="251">
      <c r="D251" s="8"/>
      <c r="G251" s="5"/>
    </row>
    <row r="252">
      <c r="D252" s="8"/>
      <c r="G252" s="5"/>
    </row>
    <row r="253">
      <c r="D253" s="8"/>
      <c r="G253" s="5"/>
    </row>
    <row r="254">
      <c r="D254" s="8"/>
      <c r="G254" s="5"/>
    </row>
    <row r="255">
      <c r="D255" s="8"/>
      <c r="G255" s="5"/>
    </row>
    <row r="256">
      <c r="D256" s="8"/>
      <c r="G256" s="5"/>
    </row>
    <row r="257">
      <c r="D257" s="8"/>
      <c r="G257" s="5"/>
    </row>
    <row r="258">
      <c r="D258" s="8"/>
      <c r="G258" s="5"/>
    </row>
    <row r="259">
      <c r="D259" s="8"/>
      <c r="G259" s="5"/>
    </row>
    <row r="260">
      <c r="D260" s="8"/>
      <c r="G260" s="5"/>
    </row>
    <row r="261">
      <c r="D261" s="8"/>
      <c r="G261" s="5"/>
    </row>
    <row r="262">
      <c r="D262" s="8"/>
      <c r="G262" s="5"/>
    </row>
    <row r="263">
      <c r="D263" s="8"/>
      <c r="G263" s="5"/>
    </row>
    <row r="264">
      <c r="D264" s="8"/>
      <c r="G264" s="5"/>
    </row>
    <row r="265">
      <c r="D265" s="8"/>
      <c r="G265" s="5"/>
    </row>
    <row r="266">
      <c r="D266" s="8"/>
      <c r="G266" s="5"/>
    </row>
    <row r="267">
      <c r="D267" s="8"/>
      <c r="G267" s="5"/>
    </row>
    <row r="268">
      <c r="D268" s="8"/>
      <c r="G268" s="5"/>
    </row>
    <row r="269">
      <c r="D269" s="8"/>
      <c r="G269" s="5"/>
    </row>
    <row r="270">
      <c r="D270" s="8"/>
      <c r="G270" s="5"/>
    </row>
    <row r="271">
      <c r="D271" s="8"/>
      <c r="G271" s="5"/>
    </row>
    <row r="272">
      <c r="D272" s="8"/>
      <c r="G272" s="5"/>
    </row>
    <row r="273">
      <c r="D273" s="8"/>
      <c r="G273" s="5"/>
    </row>
    <row r="274">
      <c r="D274" s="8"/>
      <c r="G274" s="5"/>
    </row>
    <row r="275">
      <c r="D275" s="8"/>
      <c r="G275" s="5"/>
    </row>
    <row r="276">
      <c r="D276" s="8"/>
      <c r="G276" s="5"/>
    </row>
    <row r="277">
      <c r="D277" s="8"/>
      <c r="G277" s="5"/>
    </row>
    <row r="278">
      <c r="D278" s="8"/>
      <c r="G278" s="5"/>
    </row>
    <row r="279">
      <c r="D279" s="8"/>
      <c r="G279" s="5"/>
    </row>
    <row r="280">
      <c r="D280" s="8"/>
      <c r="G280" s="5"/>
    </row>
    <row r="281">
      <c r="D281" s="8"/>
      <c r="G281" s="5"/>
    </row>
    <row r="282">
      <c r="D282" s="8"/>
      <c r="G282" s="5"/>
    </row>
    <row r="283">
      <c r="D283" s="8"/>
      <c r="G283" s="5"/>
    </row>
    <row r="284">
      <c r="D284" s="8"/>
      <c r="G284" s="5"/>
    </row>
    <row r="285">
      <c r="D285" s="8"/>
      <c r="G285" s="5"/>
    </row>
    <row r="286">
      <c r="D286" s="8"/>
      <c r="G286" s="5"/>
    </row>
    <row r="287">
      <c r="D287" s="8"/>
      <c r="G287" s="5"/>
    </row>
    <row r="288">
      <c r="D288" s="8"/>
      <c r="G288" s="5"/>
    </row>
    <row r="289">
      <c r="D289" s="8"/>
      <c r="G289" s="5"/>
    </row>
    <row r="290">
      <c r="D290" s="8"/>
      <c r="G290" s="5"/>
    </row>
    <row r="291">
      <c r="D291" s="8"/>
      <c r="G291" s="5"/>
    </row>
    <row r="292">
      <c r="D292" s="8"/>
      <c r="G292" s="5"/>
    </row>
    <row r="293">
      <c r="D293" s="8"/>
      <c r="G293" s="5"/>
    </row>
    <row r="294">
      <c r="D294" s="8"/>
      <c r="G294" s="5"/>
    </row>
    <row r="295">
      <c r="D295" s="8"/>
      <c r="G295" s="5"/>
    </row>
    <row r="296">
      <c r="D296" s="8"/>
      <c r="G296" s="5"/>
    </row>
    <row r="297">
      <c r="D297" s="8"/>
      <c r="G297" s="5"/>
    </row>
    <row r="298">
      <c r="D298" s="8"/>
      <c r="G298" s="5"/>
    </row>
    <row r="299">
      <c r="D299" s="8"/>
      <c r="G299" s="5"/>
    </row>
    <row r="300">
      <c r="D300" s="8"/>
      <c r="G300" s="5"/>
    </row>
    <row r="301">
      <c r="D301" s="8"/>
      <c r="G301" s="5"/>
    </row>
    <row r="302">
      <c r="D302" s="8"/>
      <c r="G302" s="5"/>
    </row>
    <row r="303">
      <c r="D303" s="8"/>
      <c r="G303" s="5"/>
    </row>
    <row r="304">
      <c r="D304" s="8"/>
      <c r="G304" s="5"/>
    </row>
    <row r="305">
      <c r="D305" s="8"/>
      <c r="G305" s="5"/>
    </row>
    <row r="306">
      <c r="D306" s="8"/>
      <c r="G306" s="5"/>
    </row>
    <row r="307">
      <c r="D307" s="8"/>
      <c r="G307" s="5"/>
    </row>
    <row r="308">
      <c r="D308" s="8"/>
      <c r="G308" s="5"/>
    </row>
    <row r="309">
      <c r="D309" s="8"/>
      <c r="G309" s="5"/>
    </row>
    <row r="310">
      <c r="D310" s="8"/>
      <c r="G310" s="5"/>
    </row>
    <row r="311">
      <c r="D311" s="8"/>
      <c r="G311" s="5"/>
    </row>
    <row r="312">
      <c r="D312" s="8"/>
      <c r="G312" s="5"/>
    </row>
    <row r="313">
      <c r="D313" s="8"/>
      <c r="G313" s="5"/>
    </row>
    <row r="314">
      <c r="D314" s="8"/>
      <c r="G314" s="5"/>
    </row>
    <row r="315">
      <c r="D315" s="8"/>
      <c r="G315" s="5"/>
    </row>
    <row r="316">
      <c r="D316" s="8"/>
      <c r="G316" s="5"/>
    </row>
    <row r="317">
      <c r="D317" s="8"/>
      <c r="G317" s="5"/>
    </row>
    <row r="318">
      <c r="D318" s="8"/>
      <c r="G318" s="5"/>
    </row>
    <row r="319">
      <c r="D319" s="8"/>
      <c r="G319" s="5"/>
    </row>
    <row r="320">
      <c r="D320" s="8"/>
      <c r="G320" s="5"/>
    </row>
    <row r="321">
      <c r="D321" s="8"/>
      <c r="G321" s="5"/>
    </row>
    <row r="322">
      <c r="D322" s="8"/>
      <c r="G322" s="5"/>
    </row>
    <row r="323">
      <c r="D323" s="8"/>
      <c r="G323" s="5"/>
    </row>
    <row r="324">
      <c r="D324" s="8"/>
      <c r="G324" s="5"/>
    </row>
    <row r="325">
      <c r="D325" s="8"/>
      <c r="G325" s="5"/>
    </row>
    <row r="326">
      <c r="D326" s="8"/>
      <c r="G326" s="5"/>
    </row>
    <row r="327">
      <c r="D327" s="8"/>
      <c r="G327" s="5"/>
    </row>
    <row r="328">
      <c r="D328" s="8"/>
      <c r="G328" s="5"/>
    </row>
    <row r="329">
      <c r="D329" s="8"/>
      <c r="G329" s="5"/>
    </row>
    <row r="330">
      <c r="D330" s="8"/>
      <c r="G330" s="5"/>
    </row>
    <row r="331">
      <c r="D331" s="8"/>
      <c r="G331" s="5"/>
    </row>
    <row r="332">
      <c r="D332" s="8"/>
      <c r="G332" s="5"/>
    </row>
    <row r="333">
      <c r="D333" s="8"/>
      <c r="G333" s="5"/>
    </row>
    <row r="334">
      <c r="D334" s="8"/>
      <c r="G334" s="5"/>
    </row>
    <row r="335">
      <c r="D335" s="8"/>
      <c r="G335" s="5"/>
    </row>
    <row r="336">
      <c r="D336" s="8"/>
      <c r="G336" s="5"/>
    </row>
    <row r="337">
      <c r="D337" s="8"/>
      <c r="G337" s="5"/>
    </row>
    <row r="338">
      <c r="D338" s="8"/>
      <c r="G338" s="5"/>
    </row>
    <row r="339">
      <c r="D339" s="8"/>
      <c r="G339" s="5"/>
    </row>
    <row r="340">
      <c r="D340" s="8"/>
      <c r="G340" s="5"/>
    </row>
    <row r="341">
      <c r="D341" s="8"/>
      <c r="G341" s="5"/>
    </row>
    <row r="342">
      <c r="D342" s="8"/>
      <c r="G342" s="5"/>
    </row>
    <row r="343">
      <c r="D343" s="8"/>
      <c r="G343" s="5"/>
    </row>
    <row r="344">
      <c r="D344" s="8"/>
      <c r="G344" s="5"/>
    </row>
    <row r="345">
      <c r="D345" s="8"/>
      <c r="G345" s="5"/>
    </row>
    <row r="346">
      <c r="D346" s="8"/>
      <c r="G346" s="5"/>
    </row>
    <row r="347">
      <c r="D347" s="8"/>
      <c r="G347" s="5"/>
    </row>
    <row r="348">
      <c r="D348" s="8"/>
      <c r="G348" s="5"/>
    </row>
    <row r="349">
      <c r="D349" s="8"/>
      <c r="G349" s="5"/>
    </row>
    <row r="350">
      <c r="D350" s="8"/>
      <c r="G350" s="5"/>
    </row>
    <row r="351">
      <c r="D351" s="8"/>
      <c r="G351" s="5"/>
    </row>
    <row r="352">
      <c r="D352" s="8"/>
      <c r="G352" s="5"/>
    </row>
    <row r="353">
      <c r="D353" s="8"/>
      <c r="G353" s="5"/>
    </row>
    <row r="354">
      <c r="D354" s="8"/>
      <c r="G354" s="5"/>
    </row>
    <row r="355">
      <c r="D355" s="8"/>
      <c r="G355" s="5"/>
    </row>
    <row r="356">
      <c r="D356" s="8"/>
      <c r="G356" s="5"/>
    </row>
    <row r="357">
      <c r="D357" s="8"/>
      <c r="G357" s="5"/>
    </row>
    <row r="358">
      <c r="D358" s="8"/>
      <c r="G358" s="5"/>
    </row>
    <row r="359">
      <c r="D359" s="8"/>
      <c r="G359" s="5"/>
    </row>
    <row r="360">
      <c r="D360" s="8"/>
      <c r="G360" s="5"/>
    </row>
    <row r="361">
      <c r="D361" s="8"/>
      <c r="G361" s="5"/>
    </row>
    <row r="362">
      <c r="D362" s="8"/>
      <c r="G362" s="5"/>
    </row>
    <row r="363">
      <c r="D363" s="8"/>
      <c r="G363" s="5"/>
    </row>
    <row r="364">
      <c r="D364" s="8"/>
      <c r="G364" s="5"/>
    </row>
    <row r="365">
      <c r="D365" s="8"/>
      <c r="G365" s="5"/>
    </row>
    <row r="366">
      <c r="D366" s="8"/>
      <c r="G366" s="5"/>
    </row>
    <row r="367">
      <c r="D367" s="8"/>
      <c r="G367" s="5"/>
    </row>
    <row r="368">
      <c r="D368" s="8"/>
      <c r="G368" s="5"/>
    </row>
    <row r="369">
      <c r="D369" s="8"/>
      <c r="G369" s="5"/>
    </row>
    <row r="370">
      <c r="D370" s="8"/>
      <c r="G370" s="5"/>
    </row>
    <row r="371">
      <c r="D371" s="8"/>
      <c r="G371" s="5"/>
    </row>
    <row r="372">
      <c r="D372" s="8"/>
      <c r="G372" s="5"/>
    </row>
    <row r="373">
      <c r="D373" s="8"/>
      <c r="G373" s="5"/>
    </row>
    <row r="374">
      <c r="D374" s="8"/>
      <c r="G374" s="5"/>
    </row>
    <row r="375">
      <c r="D375" s="8"/>
      <c r="G375" s="5"/>
    </row>
    <row r="376">
      <c r="D376" s="8"/>
      <c r="G376" s="5"/>
    </row>
    <row r="377">
      <c r="D377" s="8"/>
      <c r="G377" s="5"/>
    </row>
    <row r="378">
      <c r="D378" s="8"/>
      <c r="G378" s="5"/>
    </row>
    <row r="379">
      <c r="D379" s="8"/>
      <c r="G379" s="5"/>
    </row>
    <row r="380">
      <c r="D380" s="8"/>
      <c r="G380" s="5"/>
    </row>
    <row r="381">
      <c r="D381" s="8"/>
      <c r="G381" s="5"/>
    </row>
    <row r="382">
      <c r="D382" s="8"/>
      <c r="G382" s="5"/>
    </row>
    <row r="383">
      <c r="D383" s="8"/>
      <c r="G383" s="5"/>
    </row>
    <row r="384">
      <c r="D384" s="8"/>
      <c r="G384" s="5"/>
    </row>
    <row r="385">
      <c r="D385" s="8"/>
      <c r="G385" s="5"/>
    </row>
    <row r="386">
      <c r="D386" s="8"/>
      <c r="G386" s="5"/>
    </row>
    <row r="387">
      <c r="D387" s="8"/>
      <c r="G387" s="5"/>
    </row>
    <row r="388">
      <c r="D388" s="8"/>
      <c r="G388" s="5"/>
    </row>
    <row r="389">
      <c r="D389" s="8"/>
      <c r="G389" s="5"/>
    </row>
    <row r="390">
      <c r="D390" s="8"/>
      <c r="G390" s="5"/>
    </row>
    <row r="391">
      <c r="D391" s="8"/>
      <c r="G391" s="5"/>
    </row>
    <row r="392">
      <c r="D392" s="8"/>
      <c r="G392" s="5"/>
    </row>
    <row r="393">
      <c r="D393" s="8"/>
      <c r="G393" s="5"/>
    </row>
    <row r="394">
      <c r="D394" s="8"/>
      <c r="G394" s="5"/>
    </row>
    <row r="395">
      <c r="D395" s="8"/>
      <c r="G395" s="5"/>
    </row>
    <row r="396">
      <c r="D396" s="8"/>
      <c r="G396" s="5"/>
    </row>
    <row r="397">
      <c r="D397" s="8"/>
      <c r="G397" s="5"/>
    </row>
    <row r="398">
      <c r="D398" s="8"/>
      <c r="G398" s="5"/>
    </row>
    <row r="399">
      <c r="D399" s="8"/>
      <c r="G399" s="5"/>
    </row>
    <row r="400">
      <c r="D400" s="8"/>
      <c r="G400" s="5"/>
    </row>
    <row r="401">
      <c r="D401" s="8"/>
      <c r="G401" s="5"/>
    </row>
    <row r="402">
      <c r="D402" s="8"/>
      <c r="G402" s="5"/>
    </row>
    <row r="403">
      <c r="D403" s="8"/>
      <c r="G403" s="5"/>
    </row>
    <row r="404">
      <c r="D404" s="8"/>
      <c r="G404" s="5"/>
    </row>
    <row r="405">
      <c r="D405" s="8"/>
      <c r="G405" s="5"/>
    </row>
    <row r="406">
      <c r="D406" s="8"/>
      <c r="G406" s="5"/>
    </row>
    <row r="407">
      <c r="D407" s="8"/>
      <c r="G407" s="5"/>
    </row>
    <row r="408">
      <c r="D408" s="8"/>
      <c r="G408" s="5"/>
    </row>
    <row r="409">
      <c r="D409" s="8"/>
      <c r="G409" s="5"/>
    </row>
    <row r="410">
      <c r="D410" s="8"/>
      <c r="G410" s="5"/>
    </row>
    <row r="411">
      <c r="D411" s="8"/>
      <c r="G411" s="5"/>
    </row>
    <row r="412">
      <c r="D412" s="8"/>
      <c r="G412" s="5"/>
    </row>
    <row r="413">
      <c r="D413" s="8"/>
      <c r="G413" s="5"/>
    </row>
    <row r="414">
      <c r="D414" s="8"/>
      <c r="G414" s="5"/>
    </row>
    <row r="415">
      <c r="D415" s="8"/>
      <c r="G415" s="5"/>
    </row>
    <row r="416">
      <c r="D416" s="8"/>
      <c r="G416" s="5"/>
    </row>
    <row r="417">
      <c r="D417" s="8"/>
      <c r="G417" s="5"/>
    </row>
    <row r="418">
      <c r="D418" s="8"/>
      <c r="G418" s="5"/>
    </row>
    <row r="419">
      <c r="D419" s="8"/>
      <c r="G419" s="5"/>
    </row>
    <row r="420">
      <c r="D420" s="8"/>
      <c r="G420" s="5"/>
    </row>
    <row r="421">
      <c r="D421" s="8"/>
      <c r="G421" s="5"/>
    </row>
    <row r="422">
      <c r="D422" s="8"/>
      <c r="G422" s="5"/>
    </row>
    <row r="423">
      <c r="D423" s="8"/>
      <c r="G423" s="5"/>
    </row>
    <row r="424">
      <c r="D424" s="8"/>
      <c r="G424" s="5"/>
    </row>
    <row r="425">
      <c r="D425" s="8"/>
      <c r="G425" s="5"/>
    </row>
    <row r="426">
      <c r="D426" s="8"/>
      <c r="G426" s="5"/>
    </row>
    <row r="427">
      <c r="D427" s="8"/>
      <c r="G427" s="5"/>
    </row>
    <row r="428">
      <c r="D428" s="8"/>
      <c r="G428" s="5"/>
    </row>
    <row r="429">
      <c r="D429" s="8"/>
      <c r="G429" s="5"/>
    </row>
    <row r="430">
      <c r="D430" s="8"/>
      <c r="G430" s="5"/>
    </row>
    <row r="431">
      <c r="D431" s="8"/>
      <c r="G431" s="5"/>
    </row>
    <row r="432">
      <c r="D432" s="8"/>
      <c r="G432" s="5"/>
    </row>
    <row r="433">
      <c r="D433" s="8"/>
      <c r="G433" s="5"/>
    </row>
    <row r="434">
      <c r="D434" s="8"/>
      <c r="G434" s="5"/>
    </row>
    <row r="435">
      <c r="D435" s="8"/>
      <c r="G435" s="5"/>
    </row>
    <row r="436">
      <c r="D436" s="8"/>
      <c r="G436" s="5"/>
    </row>
    <row r="437">
      <c r="D437" s="8"/>
      <c r="G437" s="5"/>
    </row>
    <row r="438">
      <c r="D438" s="8"/>
      <c r="G438" s="5"/>
    </row>
    <row r="439">
      <c r="D439" s="8"/>
      <c r="G439" s="5"/>
    </row>
    <row r="440">
      <c r="D440" s="8"/>
      <c r="G440" s="5"/>
    </row>
    <row r="441">
      <c r="D441" s="8"/>
      <c r="G441" s="5"/>
    </row>
    <row r="442">
      <c r="D442" s="8"/>
      <c r="G442" s="5"/>
    </row>
    <row r="443">
      <c r="D443" s="8"/>
      <c r="G443" s="5"/>
    </row>
    <row r="444">
      <c r="D444" s="8"/>
      <c r="G444" s="5"/>
    </row>
    <row r="445">
      <c r="D445" s="8"/>
      <c r="G445" s="5"/>
    </row>
    <row r="446">
      <c r="D446" s="8"/>
      <c r="G446" s="5"/>
    </row>
    <row r="447">
      <c r="D447" s="8"/>
      <c r="G447" s="5"/>
    </row>
    <row r="448">
      <c r="D448" s="8"/>
      <c r="G448" s="5"/>
    </row>
    <row r="449">
      <c r="D449" s="8"/>
      <c r="G449" s="5"/>
    </row>
    <row r="450">
      <c r="D450" s="8"/>
      <c r="G450" s="5"/>
    </row>
    <row r="451">
      <c r="D451" s="8"/>
      <c r="G451" s="5"/>
    </row>
    <row r="452">
      <c r="D452" s="8"/>
      <c r="G452" s="5"/>
    </row>
    <row r="453">
      <c r="D453" s="8"/>
      <c r="G453" s="5"/>
    </row>
    <row r="454">
      <c r="D454" s="8"/>
      <c r="G454" s="5"/>
    </row>
    <row r="455">
      <c r="D455" s="8"/>
      <c r="G455" s="5"/>
    </row>
    <row r="456">
      <c r="D456" s="8"/>
      <c r="G456" s="5"/>
    </row>
    <row r="457">
      <c r="D457" s="8"/>
      <c r="G457" s="5"/>
    </row>
    <row r="458">
      <c r="D458" s="8"/>
      <c r="G458" s="5"/>
    </row>
    <row r="459">
      <c r="D459" s="8"/>
      <c r="G459" s="5"/>
    </row>
    <row r="460">
      <c r="D460" s="8"/>
      <c r="G460" s="5"/>
    </row>
    <row r="461">
      <c r="D461" s="8"/>
      <c r="G461" s="5"/>
    </row>
    <row r="462">
      <c r="D462" s="8"/>
      <c r="G462" s="5"/>
    </row>
    <row r="463">
      <c r="D463" s="8"/>
      <c r="G463" s="5"/>
    </row>
    <row r="464">
      <c r="D464" s="8"/>
      <c r="G464" s="5"/>
    </row>
    <row r="465">
      <c r="D465" s="8"/>
      <c r="G465" s="5"/>
    </row>
    <row r="466">
      <c r="D466" s="8"/>
      <c r="G466" s="5"/>
    </row>
    <row r="467">
      <c r="D467" s="8"/>
      <c r="G467" s="5"/>
    </row>
    <row r="468">
      <c r="D468" s="8"/>
      <c r="G468" s="5"/>
    </row>
    <row r="469">
      <c r="D469" s="8"/>
      <c r="G469" s="5"/>
    </row>
    <row r="470">
      <c r="D470" s="8"/>
      <c r="G470" s="5"/>
    </row>
    <row r="471">
      <c r="D471" s="8"/>
      <c r="G471" s="5"/>
    </row>
    <row r="472">
      <c r="D472" s="8"/>
      <c r="G472" s="5"/>
    </row>
    <row r="473">
      <c r="D473" s="8"/>
      <c r="G473" s="5"/>
    </row>
    <row r="474">
      <c r="D474" s="8"/>
      <c r="G474" s="5"/>
    </row>
    <row r="475">
      <c r="D475" s="8"/>
      <c r="G475" s="5"/>
    </row>
    <row r="476">
      <c r="D476" s="8"/>
      <c r="G476" s="5"/>
    </row>
    <row r="477">
      <c r="D477" s="8"/>
      <c r="G477" s="5"/>
    </row>
    <row r="478">
      <c r="D478" s="8"/>
      <c r="G478" s="5"/>
    </row>
    <row r="479">
      <c r="D479" s="8"/>
      <c r="G479" s="5"/>
    </row>
    <row r="480">
      <c r="D480" s="8"/>
      <c r="G480" s="5"/>
    </row>
    <row r="481">
      <c r="D481" s="8"/>
      <c r="G481" s="5"/>
    </row>
    <row r="482">
      <c r="D482" s="8"/>
      <c r="G482" s="5"/>
    </row>
    <row r="483">
      <c r="D483" s="8"/>
      <c r="G483" s="5"/>
    </row>
    <row r="484">
      <c r="D484" s="8"/>
      <c r="G484" s="5"/>
    </row>
    <row r="485">
      <c r="D485" s="8"/>
      <c r="G485" s="5"/>
    </row>
    <row r="486">
      <c r="D486" s="8"/>
      <c r="G486" s="5"/>
    </row>
    <row r="487">
      <c r="D487" s="8"/>
      <c r="G487" s="5"/>
    </row>
    <row r="488">
      <c r="D488" s="8"/>
      <c r="G488" s="5"/>
    </row>
    <row r="489">
      <c r="D489" s="8"/>
      <c r="G489" s="5"/>
    </row>
    <row r="490">
      <c r="D490" s="8"/>
      <c r="G490" s="5"/>
    </row>
    <row r="491">
      <c r="D491" s="8"/>
      <c r="G491" s="5"/>
    </row>
    <row r="492">
      <c r="D492" s="8"/>
      <c r="G492" s="5"/>
    </row>
    <row r="493">
      <c r="D493" s="8"/>
      <c r="G493" s="5"/>
    </row>
    <row r="494">
      <c r="D494" s="8"/>
      <c r="G494" s="5"/>
    </row>
    <row r="495">
      <c r="D495" s="8"/>
      <c r="G495" s="5"/>
    </row>
    <row r="496">
      <c r="D496" s="8"/>
      <c r="G496" s="5"/>
    </row>
    <row r="497">
      <c r="D497" s="8"/>
      <c r="G497" s="5"/>
    </row>
    <row r="498">
      <c r="D498" s="8"/>
      <c r="G498" s="5"/>
    </row>
    <row r="499">
      <c r="D499" s="8"/>
      <c r="G499" s="5"/>
    </row>
    <row r="500">
      <c r="D500" s="8"/>
      <c r="G500" s="5"/>
    </row>
    <row r="501">
      <c r="D501" s="8"/>
      <c r="G501" s="5"/>
    </row>
    <row r="502">
      <c r="D502" s="8"/>
      <c r="G502" s="5"/>
    </row>
    <row r="503">
      <c r="D503" s="8"/>
      <c r="G503" s="5"/>
    </row>
    <row r="504">
      <c r="D504" s="8"/>
      <c r="G504" s="5"/>
    </row>
    <row r="505">
      <c r="D505" s="8"/>
      <c r="G505" s="5"/>
    </row>
    <row r="506">
      <c r="D506" s="8"/>
      <c r="G506" s="5"/>
    </row>
    <row r="507">
      <c r="D507" s="8"/>
      <c r="G507" s="5"/>
    </row>
    <row r="508">
      <c r="D508" s="8"/>
      <c r="G508" s="5"/>
    </row>
    <row r="509">
      <c r="D509" s="8"/>
      <c r="G509" s="5"/>
    </row>
    <row r="510">
      <c r="D510" s="8"/>
      <c r="G510" s="5"/>
    </row>
    <row r="511">
      <c r="D511" s="8"/>
      <c r="G511" s="5"/>
    </row>
    <row r="512">
      <c r="D512" s="8"/>
      <c r="G512" s="5"/>
    </row>
    <row r="513">
      <c r="D513" s="8"/>
      <c r="G513" s="5"/>
    </row>
    <row r="514">
      <c r="D514" s="8"/>
      <c r="G514" s="5"/>
    </row>
    <row r="515">
      <c r="D515" s="8"/>
      <c r="G515" s="5"/>
    </row>
    <row r="516">
      <c r="D516" s="8"/>
      <c r="G516" s="5"/>
    </row>
    <row r="517">
      <c r="D517" s="8"/>
      <c r="G517" s="5"/>
    </row>
    <row r="518">
      <c r="D518" s="8"/>
      <c r="G518" s="5"/>
    </row>
    <row r="519">
      <c r="D519" s="8"/>
      <c r="G519" s="5"/>
    </row>
    <row r="520">
      <c r="D520" s="8"/>
      <c r="G520" s="5"/>
    </row>
    <row r="521">
      <c r="D521" s="8"/>
      <c r="G521" s="5"/>
    </row>
    <row r="522">
      <c r="D522" s="8"/>
      <c r="G522" s="5"/>
    </row>
    <row r="523">
      <c r="D523" s="8"/>
      <c r="G523" s="5"/>
    </row>
    <row r="524">
      <c r="D524" s="8"/>
      <c r="G524" s="5"/>
    </row>
    <row r="525">
      <c r="D525" s="8"/>
      <c r="G525" s="5"/>
    </row>
    <row r="526">
      <c r="D526" s="8"/>
      <c r="G526" s="5"/>
    </row>
    <row r="527">
      <c r="D527" s="8"/>
      <c r="G527" s="5"/>
    </row>
    <row r="528">
      <c r="D528" s="8"/>
      <c r="G528" s="5"/>
    </row>
    <row r="529">
      <c r="D529" s="8"/>
      <c r="G529" s="5"/>
    </row>
    <row r="530">
      <c r="D530" s="8"/>
      <c r="G530" s="5"/>
    </row>
    <row r="531">
      <c r="D531" s="8"/>
      <c r="G531" s="5"/>
    </row>
    <row r="532">
      <c r="D532" s="8"/>
      <c r="G532" s="5"/>
    </row>
    <row r="533">
      <c r="D533" s="8"/>
      <c r="G533" s="5"/>
    </row>
    <row r="534">
      <c r="D534" s="8"/>
      <c r="G534" s="5"/>
    </row>
    <row r="535">
      <c r="D535" s="8"/>
      <c r="G535" s="5"/>
    </row>
    <row r="536">
      <c r="D536" s="8"/>
      <c r="G536" s="5"/>
    </row>
    <row r="537">
      <c r="D537" s="8"/>
      <c r="G537" s="5"/>
    </row>
    <row r="538">
      <c r="D538" s="8"/>
      <c r="G538" s="5"/>
    </row>
    <row r="539">
      <c r="D539" s="8"/>
      <c r="G539" s="5"/>
    </row>
    <row r="540">
      <c r="D540" s="8"/>
      <c r="G540" s="5"/>
    </row>
    <row r="541">
      <c r="D541" s="8"/>
      <c r="G541" s="5"/>
    </row>
    <row r="542">
      <c r="D542" s="8"/>
      <c r="G542" s="5"/>
    </row>
    <row r="543">
      <c r="D543" s="8"/>
      <c r="G543" s="5"/>
    </row>
    <row r="544">
      <c r="D544" s="8"/>
      <c r="G544" s="5"/>
    </row>
    <row r="545">
      <c r="D545" s="8"/>
      <c r="G545" s="5"/>
    </row>
    <row r="546">
      <c r="D546" s="8"/>
      <c r="G546" s="5"/>
    </row>
    <row r="547">
      <c r="D547" s="8"/>
      <c r="G547" s="5"/>
    </row>
    <row r="548">
      <c r="D548" s="8"/>
      <c r="G548" s="5"/>
    </row>
    <row r="549">
      <c r="D549" s="8"/>
      <c r="G549" s="5"/>
    </row>
    <row r="550">
      <c r="D550" s="8"/>
      <c r="G550" s="5"/>
    </row>
    <row r="551">
      <c r="D551" s="8"/>
      <c r="G551" s="5"/>
    </row>
    <row r="552">
      <c r="D552" s="8"/>
      <c r="G552" s="5"/>
    </row>
    <row r="553">
      <c r="D553" s="8"/>
      <c r="G553" s="5"/>
    </row>
    <row r="554">
      <c r="D554" s="8"/>
      <c r="G554" s="5"/>
    </row>
    <row r="555">
      <c r="D555" s="8"/>
      <c r="G555" s="5"/>
    </row>
    <row r="556">
      <c r="D556" s="8"/>
      <c r="G556" s="5"/>
    </row>
    <row r="557">
      <c r="D557" s="8"/>
      <c r="G557" s="5"/>
    </row>
    <row r="558">
      <c r="D558" s="8"/>
      <c r="G558" s="5"/>
    </row>
    <row r="559">
      <c r="D559" s="8"/>
      <c r="G559" s="5"/>
    </row>
    <row r="560">
      <c r="D560" s="8"/>
      <c r="G560" s="5"/>
    </row>
    <row r="561">
      <c r="D561" s="8"/>
      <c r="G561" s="5"/>
    </row>
    <row r="562">
      <c r="D562" s="8"/>
      <c r="G562" s="5"/>
    </row>
    <row r="563">
      <c r="D563" s="8"/>
      <c r="G563" s="5"/>
    </row>
    <row r="564">
      <c r="D564" s="8"/>
      <c r="G564" s="5"/>
    </row>
    <row r="565">
      <c r="D565" s="8"/>
      <c r="G565" s="5"/>
    </row>
    <row r="566">
      <c r="D566" s="8"/>
      <c r="G566" s="5"/>
    </row>
    <row r="567">
      <c r="D567" s="8"/>
      <c r="G567" s="5"/>
    </row>
    <row r="568">
      <c r="D568" s="8"/>
      <c r="G568" s="5"/>
    </row>
    <row r="569">
      <c r="D569" s="8"/>
      <c r="G569" s="5"/>
    </row>
    <row r="570">
      <c r="D570" s="8"/>
      <c r="G570" s="5"/>
    </row>
    <row r="571">
      <c r="D571" s="8"/>
      <c r="G571" s="5"/>
    </row>
    <row r="572">
      <c r="D572" s="8"/>
      <c r="G572" s="5"/>
    </row>
    <row r="573">
      <c r="D573" s="8"/>
      <c r="G573" s="5"/>
    </row>
    <row r="574">
      <c r="D574" s="8"/>
      <c r="G574" s="5"/>
    </row>
    <row r="575">
      <c r="D575" s="8"/>
      <c r="G575" s="5"/>
    </row>
    <row r="576">
      <c r="D576" s="8"/>
      <c r="G576" s="5"/>
    </row>
    <row r="577">
      <c r="D577" s="8"/>
      <c r="G577" s="5"/>
    </row>
    <row r="578">
      <c r="D578" s="8"/>
      <c r="G578" s="5"/>
    </row>
    <row r="579">
      <c r="D579" s="8"/>
      <c r="G579" s="5"/>
    </row>
    <row r="580">
      <c r="D580" s="8"/>
      <c r="G580" s="5"/>
    </row>
    <row r="581">
      <c r="D581" s="8"/>
      <c r="G581" s="5"/>
    </row>
    <row r="582">
      <c r="D582" s="8"/>
      <c r="G582" s="5"/>
    </row>
    <row r="583">
      <c r="D583" s="8"/>
      <c r="G583" s="5"/>
    </row>
    <row r="584">
      <c r="D584" s="8"/>
      <c r="G584" s="5"/>
    </row>
    <row r="585">
      <c r="D585" s="8"/>
      <c r="G585" s="5"/>
    </row>
    <row r="586">
      <c r="D586" s="8"/>
      <c r="G586" s="5"/>
    </row>
    <row r="587">
      <c r="D587" s="8"/>
      <c r="G587" s="5"/>
    </row>
    <row r="588">
      <c r="D588" s="8"/>
      <c r="G588" s="5"/>
    </row>
    <row r="589">
      <c r="D589" s="8"/>
      <c r="G589" s="5"/>
    </row>
    <row r="590">
      <c r="D590" s="8"/>
      <c r="G590" s="5"/>
    </row>
    <row r="591">
      <c r="D591" s="8"/>
      <c r="G591" s="5"/>
    </row>
    <row r="592">
      <c r="D592" s="8"/>
      <c r="G592" s="5"/>
    </row>
    <row r="593">
      <c r="D593" s="8"/>
      <c r="G593" s="5"/>
    </row>
    <row r="594">
      <c r="D594" s="8"/>
      <c r="G594" s="5"/>
    </row>
    <row r="595">
      <c r="D595" s="8"/>
      <c r="G595" s="5"/>
    </row>
    <row r="596">
      <c r="D596" s="8"/>
      <c r="G596" s="5"/>
    </row>
    <row r="597">
      <c r="D597" s="8"/>
      <c r="G597" s="5"/>
    </row>
    <row r="598">
      <c r="D598" s="8"/>
      <c r="G598" s="5"/>
    </row>
    <row r="599">
      <c r="D599" s="8"/>
      <c r="G599" s="5"/>
    </row>
    <row r="600">
      <c r="D600" s="8"/>
      <c r="G600" s="5"/>
    </row>
    <row r="601">
      <c r="D601" s="8"/>
      <c r="G601" s="5"/>
    </row>
    <row r="602">
      <c r="D602" s="8"/>
      <c r="G602" s="5"/>
    </row>
    <row r="603">
      <c r="D603" s="8"/>
      <c r="G603" s="5"/>
    </row>
    <row r="604">
      <c r="D604" s="8"/>
      <c r="G604" s="5"/>
    </row>
    <row r="605">
      <c r="D605" s="8"/>
      <c r="G605" s="5"/>
    </row>
    <row r="606">
      <c r="D606" s="8"/>
      <c r="G606" s="5"/>
    </row>
    <row r="607">
      <c r="D607" s="8"/>
      <c r="G607" s="5"/>
    </row>
    <row r="608">
      <c r="D608" s="8"/>
      <c r="G608" s="5"/>
    </row>
    <row r="609">
      <c r="D609" s="8"/>
      <c r="G609" s="5"/>
    </row>
    <row r="610">
      <c r="D610" s="8"/>
      <c r="G610" s="5"/>
    </row>
    <row r="611">
      <c r="D611" s="8"/>
      <c r="G611" s="5"/>
    </row>
    <row r="612">
      <c r="D612" s="8"/>
      <c r="G612" s="5"/>
    </row>
    <row r="613">
      <c r="D613" s="8"/>
      <c r="G613" s="5"/>
    </row>
    <row r="614">
      <c r="D614" s="8"/>
      <c r="G614" s="5"/>
    </row>
    <row r="615">
      <c r="D615" s="8"/>
      <c r="G615" s="5"/>
    </row>
    <row r="616">
      <c r="D616" s="8"/>
      <c r="G616" s="5"/>
    </row>
    <row r="617">
      <c r="D617" s="8"/>
      <c r="G617" s="5"/>
    </row>
    <row r="618">
      <c r="D618" s="8"/>
      <c r="G618" s="5"/>
    </row>
    <row r="619">
      <c r="D619" s="8"/>
      <c r="G619" s="5"/>
    </row>
    <row r="620">
      <c r="D620" s="8"/>
      <c r="G620" s="5"/>
    </row>
    <row r="621">
      <c r="D621" s="8"/>
      <c r="G621" s="5"/>
    </row>
    <row r="622">
      <c r="D622" s="8"/>
      <c r="G622" s="5"/>
    </row>
    <row r="623">
      <c r="D623" s="8"/>
      <c r="G623" s="5"/>
    </row>
    <row r="624">
      <c r="D624" s="8"/>
      <c r="G624" s="5"/>
    </row>
    <row r="625">
      <c r="D625" s="8"/>
      <c r="G625" s="5"/>
    </row>
    <row r="626">
      <c r="D626" s="8"/>
      <c r="G626" s="5"/>
    </row>
    <row r="627">
      <c r="D627" s="8"/>
      <c r="G627" s="5"/>
    </row>
    <row r="628">
      <c r="D628" s="8"/>
      <c r="G628" s="5"/>
    </row>
    <row r="629">
      <c r="D629" s="8"/>
      <c r="G629" s="5"/>
    </row>
    <row r="630">
      <c r="D630" s="8"/>
      <c r="G630" s="5"/>
    </row>
    <row r="631">
      <c r="D631" s="8"/>
      <c r="G631" s="5"/>
    </row>
    <row r="632">
      <c r="D632" s="8"/>
      <c r="G632" s="5"/>
    </row>
    <row r="633">
      <c r="D633" s="8"/>
      <c r="G633" s="5"/>
    </row>
    <row r="634">
      <c r="D634" s="8"/>
      <c r="G634" s="5"/>
    </row>
    <row r="635">
      <c r="D635" s="8"/>
      <c r="G635" s="5"/>
    </row>
    <row r="636">
      <c r="D636" s="8"/>
      <c r="G636" s="5"/>
    </row>
    <row r="637">
      <c r="D637" s="8"/>
      <c r="G637" s="5"/>
    </row>
    <row r="638">
      <c r="D638" s="8"/>
      <c r="G638" s="5"/>
    </row>
    <row r="639">
      <c r="D639" s="8"/>
      <c r="G639" s="5"/>
    </row>
    <row r="640">
      <c r="D640" s="8"/>
      <c r="G640" s="5"/>
    </row>
    <row r="641">
      <c r="D641" s="8"/>
      <c r="G641" s="5"/>
    </row>
    <row r="642">
      <c r="D642" s="8"/>
      <c r="G642" s="5"/>
    </row>
    <row r="643">
      <c r="D643" s="8"/>
      <c r="G643" s="5"/>
    </row>
    <row r="644">
      <c r="D644" s="8"/>
      <c r="G644" s="5"/>
    </row>
    <row r="645">
      <c r="D645" s="8"/>
      <c r="G645" s="5"/>
    </row>
    <row r="646">
      <c r="D646" s="8"/>
      <c r="G646" s="5"/>
    </row>
    <row r="647">
      <c r="D647" s="8"/>
      <c r="G647" s="5"/>
    </row>
    <row r="648">
      <c r="D648" s="8"/>
      <c r="G648" s="5"/>
    </row>
    <row r="649">
      <c r="D649" s="8"/>
      <c r="G649" s="5"/>
    </row>
    <row r="650">
      <c r="D650" s="8"/>
      <c r="G650" s="5"/>
    </row>
    <row r="651">
      <c r="D651" s="8"/>
      <c r="G651" s="5"/>
    </row>
    <row r="652">
      <c r="D652" s="8"/>
      <c r="G652" s="5"/>
    </row>
    <row r="653">
      <c r="D653" s="8"/>
      <c r="G653" s="5"/>
    </row>
    <row r="654">
      <c r="D654" s="8"/>
      <c r="G654" s="5"/>
    </row>
    <row r="655">
      <c r="D655" s="8"/>
      <c r="G655" s="5"/>
    </row>
    <row r="656">
      <c r="D656" s="8"/>
      <c r="G656" s="5"/>
    </row>
    <row r="657">
      <c r="D657" s="8"/>
      <c r="G657" s="5"/>
    </row>
    <row r="658">
      <c r="D658" s="8"/>
      <c r="G658" s="5"/>
    </row>
    <row r="659">
      <c r="D659" s="8"/>
      <c r="G659" s="5"/>
    </row>
    <row r="660">
      <c r="D660" s="8"/>
      <c r="G660" s="5"/>
    </row>
    <row r="661">
      <c r="D661" s="8"/>
      <c r="G661" s="5"/>
    </row>
    <row r="662">
      <c r="D662" s="8"/>
      <c r="G662" s="5"/>
    </row>
    <row r="663">
      <c r="D663" s="8"/>
      <c r="G663" s="5"/>
    </row>
    <row r="664">
      <c r="D664" s="8"/>
      <c r="G664" s="5"/>
    </row>
    <row r="665">
      <c r="D665" s="8"/>
      <c r="G665" s="5"/>
    </row>
    <row r="666">
      <c r="D666" s="8"/>
      <c r="G666" s="5"/>
    </row>
    <row r="667">
      <c r="D667" s="8"/>
      <c r="G667" s="5"/>
    </row>
    <row r="668">
      <c r="D668" s="8"/>
      <c r="G668" s="5"/>
    </row>
    <row r="669">
      <c r="D669" s="8"/>
      <c r="G669" s="5"/>
    </row>
    <row r="670">
      <c r="D670" s="8"/>
      <c r="G670" s="5"/>
    </row>
    <row r="671">
      <c r="D671" s="8"/>
      <c r="G671" s="5"/>
    </row>
    <row r="672">
      <c r="D672" s="8"/>
      <c r="G672" s="5"/>
    </row>
    <row r="673">
      <c r="D673" s="8"/>
      <c r="G673" s="5"/>
    </row>
    <row r="674">
      <c r="D674" s="8"/>
      <c r="G674" s="5"/>
    </row>
    <row r="675">
      <c r="D675" s="8"/>
      <c r="G675" s="5"/>
    </row>
    <row r="676">
      <c r="D676" s="8"/>
      <c r="G676" s="5"/>
    </row>
    <row r="677">
      <c r="D677" s="8"/>
      <c r="G677" s="5"/>
    </row>
    <row r="678">
      <c r="D678" s="8"/>
      <c r="G678" s="5"/>
    </row>
    <row r="679">
      <c r="D679" s="8"/>
      <c r="G679" s="5"/>
    </row>
    <row r="680">
      <c r="D680" s="8"/>
      <c r="G680" s="5"/>
    </row>
    <row r="681">
      <c r="D681" s="8"/>
      <c r="G681" s="5"/>
    </row>
    <row r="682">
      <c r="D682" s="8"/>
      <c r="G682" s="5"/>
    </row>
    <row r="683">
      <c r="D683" s="8"/>
      <c r="G683" s="5"/>
    </row>
    <row r="684">
      <c r="D684" s="8"/>
      <c r="G684" s="5"/>
    </row>
    <row r="685">
      <c r="D685" s="8"/>
      <c r="G685" s="5"/>
    </row>
    <row r="686">
      <c r="D686" s="8"/>
      <c r="G686" s="5"/>
    </row>
    <row r="687">
      <c r="D687" s="8"/>
      <c r="G687" s="5"/>
    </row>
    <row r="688">
      <c r="D688" s="8"/>
      <c r="G688" s="5"/>
    </row>
    <row r="689">
      <c r="D689" s="8"/>
      <c r="G689" s="5"/>
    </row>
    <row r="690">
      <c r="D690" s="8"/>
      <c r="G690" s="5"/>
    </row>
    <row r="691">
      <c r="D691" s="8"/>
      <c r="G691" s="5"/>
    </row>
    <row r="692">
      <c r="D692" s="8"/>
      <c r="G692" s="5"/>
    </row>
    <row r="693">
      <c r="D693" s="8"/>
      <c r="G693" s="5"/>
    </row>
    <row r="694">
      <c r="D694" s="8"/>
      <c r="G694" s="5"/>
    </row>
    <row r="695">
      <c r="D695" s="8"/>
      <c r="G695" s="5"/>
    </row>
    <row r="696">
      <c r="D696" s="8"/>
      <c r="G696" s="5"/>
    </row>
    <row r="697">
      <c r="D697" s="8"/>
      <c r="G697" s="5"/>
    </row>
    <row r="698">
      <c r="D698" s="8"/>
      <c r="G698" s="5"/>
    </row>
    <row r="699">
      <c r="D699" s="8"/>
      <c r="G699" s="5"/>
    </row>
    <row r="700">
      <c r="D700" s="8"/>
      <c r="G700" s="5"/>
    </row>
    <row r="701">
      <c r="D701" s="8"/>
      <c r="G701" s="5"/>
    </row>
    <row r="702">
      <c r="D702" s="8"/>
      <c r="G702" s="5"/>
    </row>
    <row r="703">
      <c r="D703" s="8"/>
      <c r="G703" s="5"/>
    </row>
    <row r="704">
      <c r="D704" s="8"/>
      <c r="G704" s="5"/>
    </row>
    <row r="705">
      <c r="D705" s="8"/>
      <c r="G705" s="5"/>
    </row>
    <row r="706">
      <c r="D706" s="8"/>
      <c r="G706" s="5"/>
    </row>
    <row r="707">
      <c r="D707" s="8"/>
      <c r="G707" s="5"/>
    </row>
    <row r="708">
      <c r="D708" s="8"/>
      <c r="G708" s="5"/>
    </row>
    <row r="709">
      <c r="D709" s="8"/>
      <c r="G709" s="5"/>
    </row>
    <row r="710">
      <c r="D710" s="8"/>
      <c r="G710" s="5"/>
    </row>
    <row r="711">
      <c r="D711" s="8"/>
      <c r="G711" s="5"/>
    </row>
    <row r="712">
      <c r="D712" s="8"/>
      <c r="G712" s="5"/>
    </row>
    <row r="713">
      <c r="D713" s="8"/>
      <c r="G713" s="5"/>
    </row>
    <row r="714">
      <c r="D714" s="8"/>
      <c r="G714" s="5"/>
    </row>
    <row r="715">
      <c r="D715" s="8"/>
      <c r="G715" s="5"/>
    </row>
    <row r="716">
      <c r="D716" s="8"/>
      <c r="G716" s="5"/>
    </row>
    <row r="717">
      <c r="D717" s="8"/>
      <c r="G717" s="5"/>
    </row>
    <row r="718">
      <c r="D718" s="8"/>
      <c r="G718" s="5"/>
    </row>
    <row r="719">
      <c r="D719" s="8"/>
      <c r="G719" s="5"/>
    </row>
    <row r="720">
      <c r="D720" s="8"/>
      <c r="G720" s="5"/>
    </row>
    <row r="721">
      <c r="D721" s="8"/>
      <c r="G721" s="5"/>
    </row>
    <row r="722">
      <c r="D722" s="8"/>
      <c r="G722" s="5"/>
    </row>
    <row r="723">
      <c r="D723" s="8"/>
      <c r="G723" s="5"/>
    </row>
    <row r="724">
      <c r="D724" s="8"/>
      <c r="G724" s="5"/>
    </row>
    <row r="725">
      <c r="D725" s="8"/>
      <c r="G725" s="5"/>
    </row>
    <row r="726">
      <c r="D726" s="8"/>
      <c r="G726" s="5"/>
    </row>
    <row r="727">
      <c r="D727" s="8"/>
      <c r="G727" s="5"/>
    </row>
    <row r="728">
      <c r="D728" s="8"/>
      <c r="G728" s="5"/>
    </row>
    <row r="729">
      <c r="D729" s="8"/>
      <c r="G729" s="5"/>
    </row>
    <row r="730">
      <c r="D730" s="8"/>
      <c r="G730" s="5"/>
    </row>
    <row r="731">
      <c r="D731" s="8"/>
      <c r="G731" s="5"/>
    </row>
    <row r="732">
      <c r="D732" s="8"/>
      <c r="G732" s="5"/>
    </row>
    <row r="733">
      <c r="D733" s="8"/>
      <c r="G733" s="5"/>
    </row>
    <row r="734">
      <c r="D734" s="8"/>
      <c r="G734" s="5"/>
    </row>
    <row r="735">
      <c r="D735" s="8"/>
      <c r="G735" s="5"/>
    </row>
    <row r="736">
      <c r="D736" s="8"/>
      <c r="G736" s="5"/>
    </row>
    <row r="737">
      <c r="D737" s="8"/>
      <c r="G737" s="5"/>
    </row>
    <row r="738">
      <c r="D738" s="8"/>
      <c r="G738" s="5"/>
    </row>
    <row r="739">
      <c r="D739" s="8"/>
      <c r="G739" s="5"/>
    </row>
    <row r="740">
      <c r="D740" s="8"/>
      <c r="G740" s="5"/>
    </row>
    <row r="741">
      <c r="D741" s="8"/>
      <c r="G741" s="5"/>
    </row>
    <row r="742">
      <c r="D742" s="8"/>
      <c r="G742" s="5"/>
    </row>
    <row r="743">
      <c r="D743" s="8"/>
      <c r="G743" s="5"/>
    </row>
    <row r="744">
      <c r="D744" s="8"/>
      <c r="G744" s="5"/>
    </row>
    <row r="745">
      <c r="D745" s="8"/>
      <c r="G745" s="5"/>
    </row>
    <row r="746">
      <c r="D746" s="8"/>
      <c r="G746" s="5"/>
    </row>
    <row r="747">
      <c r="D747" s="8"/>
      <c r="G747" s="5"/>
    </row>
    <row r="748">
      <c r="D748" s="8"/>
      <c r="G748" s="5"/>
    </row>
    <row r="749">
      <c r="D749" s="8"/>
      <c r="G749" s="5"/>
    </row>
    <row r="750">
      <c r="D750" s="8"/>
      <c r="G750" s="5"/>
    </row>
    <row r="751">
      <c r="D751" s="8"/>
      <c r="G751" s="5"/>
    </row>
    <row r="752">
      <c r="D752" s="8"/>
      <c r="G752" s="5"/>
    </row>
    <row r="753">
      <c r="D753" s="8"/>
      <c r="G753" s="5"/>
    </row>
    <row r="754">
      <c r="D754" s="8"/>
      <c r="G754" s="5"/>
    </row>
    <row r="755">
      <c r="D755" s="8"/>
      <c r="G755" s="5"/>
    </row>
    <row r="756">
      <c r="D756" s="8"/>
      <c r="G756" s="5"/>
    </row>
    <row r="757">
      <c r="D757" s="8"/>
      <c r="G757" s="5"/>
    </row>
    <row r="758">
      <c r="D758" s="8"/>
      <c r="G758" s="5"/>
    </row>
    <row r="759">
      <c r="D759" s="8"/>
      <c r="G759" s="5"/>
    </row>
    <row r="760">
      <c r="D760" s="8"/>
      <c r="G760" s="5"/>
    </row>
    <row r="761">
      <c r="D761" s="8"/>
      <c r="G761" s="5"/>
    </row>
    <row r="762">
      <c r="D762" s="8"/>
      <c r="G762" s="5"/>
    </row>
    <row r="763">
      <c r="D763" s="8"/>
      <c r="G763" s="5"/>
    </row>
    <row r="764">
      <c r="D764" s="8"/>
      <c r="G764" s="5"/>
    </row>
    <row r="765">
      <c r="D765" s="8"/>
      <c r="G765" s="5"/>
    </row>
    <row r="766">
      <c r="D766" s="8"/>
      <c r="G766" s="5"/>
    </row>
    <row r="767">
      <c r="D767" s="8"/>
      <c r="G767" s="5"/>
    </row>
    <row r="768">
      <c r="D768" s="8"/>
      <c r="G768" s="5"/>
    </row>
    <row r="769">
      <c r="D769" s="8"/>
      <c r="G769" s="5"/>
    </row>
    <row r="770">
      <c r="D770" s="8"/>
      <c r="G770" s="5"/>
    </row>
    <row r="771">
      <c r="D771" s="8"/>
      <c r="G771" s="5"/>
    </row>
    <row r="772">
      <c r="D772" s="8"/>
      <c r="G772" s="5"/>
    </row>
    <row r="773">
      <c r="D773" s="8"/>
      <c r="G773" s="5"/>
    </row>
    <row r="774">
      <c r="D774" s="8"/>
      <c r="G774" s="5"/>
    </row>
    <row r="775">
      <c r="D775" s="8"/>
      <c r="G775" s="5"/>
    </row>
    <row r="776">
      <c r="D776" s="8"/>
      <c r="G776" s="5"/>
    </row>
    <row r="777">
      <c r="D777" s="8"/>
      <c r="G777" s="5"/>
    </row>
    <row r="778">
      <c r="D778" s="8"/>
      <c r="G778" s="5"/>
    </row>
    <row r="779">
      <c r="D779" s="8"/>
      <c r="G779" s="5"/>
    </row>
    <row r="780">
      <c r="D780" s="8"/>
      <c r="G780" s="5"/>
    </row>
    <row r="781">
      <c r="D781" s="8"/>
      <c r="G781" s="5"/>
    </row>
    <row r="782">
      <c r="D782" s="8"/>
      <c r="G782" s="5"/>
    </row>
    <row r="783">
      <c r="D783" s="8"/>
      <c r="G783" s="5"/>
    </row>
    <row r="784">
      <c r="D784" s="8"/>
      <c r="G784" s="5"/>
    </row>
    <row r="785">
      <c r="D785" s="8"/>
      <c r="G785" s="5"/>
    </row>
    <row r="786">
      <c r="D786" s="8"/>
      <c r="G786" s="5"/>
    </row>
    <row r="787">
      <c r="D787" s="8"/>
      <c r="G787" s="5"/>
    </row>
    <row r="788">
      <c r="D788" s="8"/>
      <c r="G788" s="5"/>
    </row>
    <row r="789">
      <c r="D789" s="8"/>
      <c r="G789" s="5"/>
    </row>
    <row r="790">
      <c r="D790" s="8"/>
      <c r="G790" s="5"/>
    </row>
    <row r="791">
      <c r="D791" s="8"/>
      <c r="G791" s="5"/>
    </row>
    <row r="792">
      <c r="D792" s="8"/>
      <c r="G792" s="5"/>
    </row>
    <row r="793">
      <c r="D793" s="8"/>
      <c r="G793" s="5"/>
    </row>
    <row r="794">
      <c r="D794" s="8"/>
      <c r="G794" s="5"/>
    </row>
    <row r="795">
      <c r="D795" s="8"/>
      <c r="G795" s="5"/>
    </row>
    <row r="796">
      <c r="D796" s="8"/>
      <c r="G796" s="5"/>
    </row>
    <row r="797">
      <c r="D797" s="8"/>
      <c r="G797" s="5"/>
    </row>
    <row r="798">
      <c r="D798" s="8"/>
      <c r="G798" s="5"/>
    </row>
    <row r="799">
      <c r="D799" s="8"/>
      <c r="G799" s="5"/>
    </row>
    <row r="800">
      <c r="D800" s="8"/>
      <c r="G800" s="5"/>
    </row>
    <row r="801">
      <c r="D801" s="8"/>
      <c r="G801" s="5"/>
    </row>
    <row r="802">
      <c r="D802" s="8"/>
      <c r="G802" s="5"/>
    </row>
    <row r="803">
      <c r="D803" s="8"/>
      <c r="G803" s="5"/>
    </row>
    <row r="804">
      <c r="D804" s="8"/>
      <c r="G804" s="5"/>
    </row>
    <row r="805">
      <c r="D805" s="8"/>
      <c r="G805" s="5"/>
    </row>
    <row r="806">
      <c r="D806" s="8"/>
      <c r="G806" s="5"/>
    </row>
    <row r="807">
      <c r="D807" s="8"/>
      <c r="G807" s="5"/>
    </row>
    <row r="808">
      <c r="D808" s="8"/>
      <c r="G808" s="5"/>
    </row>
    <row r="809">
      <c r="D809" s="8"/>
      <c r="G809" s="5"/>
    </row>
    <row r="810">
      <c r="D810" s="8"/>
      <c r="G810" s="5"/>
    </row>
    <row r="811">
      <c r="D811" s="8"/>
      <c r="G811" s="5"/>
    </row>
    <row r="812">
      <c r="D812" s="8"/>
      <c r="G812" s="5"/>
    </row>
    <row r="813">
      <c r="D813" s="8"/>
      <c r="G813" s="5"/>
    </row>
    <row r="814">
      <c r="D814" s="8"/>
      <c r="G814" s="5"/>
    </row>
    <row r="815">
      <c r="D815" s="8"/>
      <c r="G815" s="5"/>
    </row>
    <row r="816">
      <c r="D816" s="8"/>
      <c r="G816" s="5"/>
    </row>
    <row r="817">
      <c r="D817" s="8"/>
      <c r="G817" s="5"/>
    </row>
    <row r="818">
      <c r="D818" s="8"/>
      <c r="G818" s="5"/>
    </row>
    <row r="819">
      <c r="D819" s="8"/>
      <c r="G819" s="5"/>
    </row>
    <row r="820">
      <c r="D820" s="8"/>
      <c r="G820" s="5"/>
    </row>
    <row r="821">
      <c r="D821" s="8"/>
      <c r="G821" s="5"/>
    </row>
    <row r="822">
      <c r="D822" s="8"/>
      <c r="G822" s="5"/>
    </row>
    <row r="823">
      <c r="D823" s="8"/>
      <c r="G823" s="5"/>
    </row>
    <row r="824">
      <c r="D824" s="8"/>
      <c r="G824" s="5"/>
    </row>
    <row r="825">
      <c r="D825" s="8"/>
      <c r="G825" s="5"/>
    </row>
    <row r="826">
      <c r="D826" s="8"/>
      <c r="G826" s="5"/>
    </row>
    <row r="827">
      <c r="D827" s="8"/>
      <c r="G827" s="5"/>
    </row>
    <row r="828">
      <c r="D828" s="8"/>
      <c r="G828" s="5"/>
    </row>
    <row r="829">
      <c r="D829" s="8"/>
      <c r="G829" s="5"/>
    </row>
    <row r="830">
      <c r="D830" s="8"/>
      <c r="G830" s="5"/>
    </row>
    <row r="831">
      <c r="D831" s="8"/>
      <c r="G831" s="5"/>
    </row>
    <row r="832">
      <c r="D832" s="8"/>
      <c r="G832" s="5"/>
    </row>
    <row r="833">
      <c r="D833" s="8"/>
      <c r="G833" s="5"/>
    </row>
    <row r="834">
      <c r="D834" s="8"/>
      <c r="G834" s="5"/>
    </row>
    <row r="835">
      <c r="D835" s="8"/>
      <c r="G835" s="5"/>
    </row>
    <row r="836">
      <c r="D836" s="8"/>
      <c r="G836" s="5"/>
    </row>
    <row r="837">
      <c r="D837" s="8"/>
      <c r="G837" s="5"/>
    </row>
    <row r="838">
      <c r="D838" s="8"/>
      <c r="G838" s="5"/>
    </row>
    <row r="839">
      <c r="D839" s="8"/>
      <c r="G839" s="5"/>
    </row>
    <row r="840">
      <c r="D840" s="8"/>
      <c r="G840" s="5"/>
    </row>
    <row r="841">
      <c r="D841" s="8"/>
      <c r="G841" s="5"/>
    </row>
    <row r="842">
      <c r="D842" s="8"/>
      <c r="G842" s="5"/>
    </row>
    <row r="843">
      <c r="D843" s="8"/>
      <c r="G843" s="5"/>
    </row>
    <row r="844">
      <c r="D844" s="8"/>
      <c r="G844" s="5"/>
    </row>
    <row r="845">
      <c r="D845" s="8"/>
      <c r="G845" s="5"/>
    </row>
    <row r="846">
      <c r="D846" s="8"/>
      <c r="G846" s="5"/>
    </row>
    <row r="847">
      <c r="D847" s="8"/>
      <c r="G847" s="5"/>
    </row>
    <row r="848">
      <c r="D848" s="8"/>
      <c r="G848" s="5"/>
    </row>
    <row r="849">
      <c r="D849" s="8"/>
      <c r="G849" s="5"/>
    </row>
    <row r="850">
      <c r="D850" s="8"/>
      <c r="G850" s="5"/>
    </row>
    <row r="851">
      <c r="D851" s="8"/>
      <c r="G851" s="5"/>
    </row>
    <row r="852">
      <c r="D852" s="8"/>
      <c r="G852" s="5"/>
    </row>
    <row r="853">
      <c r="D853" s="8"/>
      <c r="G853" s="5"/>
    </row>
    <row r="854">
      <c r="D854" s="8"/>
      <c r="G854" s="5"/>
    </row>
    <row r="855">
      <c r="D855" s="8"/>
      <c r="G855" s="5"/>
    </row>
    <row r="856">
      <c r="D856" s="8"/>
      <c r="G856" s="5"/>
    </row>
    <row r="857">
      <c r="D857" s="8"/>
      <c r="G857" s="5"/>
    </row>
    <row r="858">
      <c r="D858" s="8"/>
      <c r="G858" s="5"/>
    </row>
    <row r="859">
      <c r="D859" s="8"/>
      <c r="G859" s="5"/>
    </row>
    <row r="860">
      <c r="D860" s="8"/>
      <c r="G860" s="5"/>
    </row>
    <row r="861">
      <c r="D861" s="8"/>
      <c r="G861" s="5"/>
    </row>
    <row r="862">
      <c r="D862" s="8"/>
      <c r="G862" s="5"/>
    </row>
    <row r="863">
      <c r="D863" s="8"/>
      <c r="G863" s="5"/>
    </row>
    <row r="864">
      <c r="D864" s="8"/>
      <c r="G864" s="5"/>
    </row>
    <row r="865">
      <c r="D865" s="8"/>
      <c r="G865" s="5"/>
    </row>
    <row r="866">
      <c r="D866" s="8"/>
      <c r="G866" s="5"/>
    </row>
    <row r="867">
      <c r="D867" s="8"/>
      <c r="G867" s="5"/>
    </row>
    <row r="868">
      <c r="D868" s="8"/>
      <c r="G868" s="5"/>
    </row>
    <row r="869">
      <c r="D869" s="8"/>
      <c r="G869" s="5"/>
    </row>
    <row r="870">
      <c r="D870" s="8"/>
      <c r="G870" s="5"/>
    </row>
    <row r="871">
      <c r="D871" s="8"/>
      <c r="G871" s="5"/>
    </row>
    <row r="872">
      <c r="D872" s="8"/>
      <c r="G872" s="5"/>
    </row>
    <row r="873">
      <c r="D873" s="8"/>
      <c r="G873" s="5"/>
    </row>
    <row r="874">
      <c r="D874" s="8"/>
      <c r="G874" s="5"/>
    </row>
    <row r="875">
      <c r="D875" s="8"/>
      <c r="G875" s="5"/>
    </row>
    <row r="876">
      <c r="D876" s="8"/>
      <c r="G876" s="5"/>
    </row>
    <row r="877">
      <c r="D877" s="8"/>
      <c r="G877" s="5"/>
    </row>
    <row r="878">
      <c r="D878" s="8"/>
      <c r="G878" s="5"/>
    </row>
    <row r="879">
      <c r="D879" s="8"/>
      <c r="G879" s="5"/>
    </row>
    <row r="880">
      <c r="D880" s="8"/>
      <c r="G880" s="5"/>
    </row>
    <row r="881">
      <c r="D881" s="8"/>
      <c r="G881" s="5"/>
    </row>
    <row r="882">
      <c r="D882" s="8"/>
      <c r="G882" s="5"/>
    </row>
    <row r="883">
      <c r="D883" s="8"/>
      <c r="G883" s="5"/>
    </row>
    <row r="884">
      <c r="D884" s="8"/>
      <c r="G884" s="5"/>
    </row>
    <row r="885">
      <c r="D885" s="8"/>
      <c r="G885" s="5"/>
    </row>
    <row r="886">
      <c r="D886" s="8"/>
      <c r="G886" s="5"/>
    </row>
    <row r="887">
      <c r="D887" s="8"/>
      <c r="G887" s="5"/>
    </row>
    <row r="888">
      <c r="D888" s="8"/>
      <c r="G888" s="5"/>
    </row>
    <row r="889">
      <c r="D889" s="8"/>
      <c r="G889" s="5"/>
    </row>
    <row r="890">
      <c r="D890" s="8"/>
      <c r="G890" s="5"/>
    </row>
    <row r="891">
      <c r="D891" s="8"/>
      <c r="G891" s="5"/>
    </row>
    <row r="892">
      <c r="D892" s="8"/>
      <c r="G892" s="5"/>
    </row>
    <row r="893">
      <c r="D893" s="8"/>
      <c r="G893" s="5"/>
    </row>
    <row r="894">
      <c r="D894" s="8"/>
      <c r="G894" s="5"/>
    </row>
    <row r="895">
      <c r="D895" s="8"/>
      <c r="G895" s="5"/>
    </row>
    <row r="896">
      <c r="D896" s="8"/>
      <c r="G896" s="5"/>
    </row>
    <row r="897">
      <c r="D897" s="8"/>
      <c r="G897" s="5"/>
    </row>
    <row r="898">
      <c r="D898" s="8"/>
      <c r="G898" s="5"/>
    </row>
    <row r="899">
      <c r="D899" s="8"/>
      <c r="G899" s="5"/>
    </row>
    <row r="900">
      <c r="D900" s="8"/>
      <c r="G900" s="5"/>
    </row>
    <row r="901">
      <c r="D901" s="8"/>
      <c r="G901" s="5"/>
    </row>
    <row r="902">
      <c r="D902" s="8"/>
      <c r="G902" s="5"/>
    </row>
    <row r="903">
      <c r="D903" s="8"/>
      <c r="G903" s="5"/>
    </row>
    <row r="904">
      <c r="D904" s="8"/>
      <c r="G904" s="5"/>
    </row>
    <row r="905">
      <c r="D905" s="8"/>
      <c r="G905" s="5"/>
    </row>
    <row r="906">
      <c r="D906" s="8"/>
      <c r="G906" s="5"/>
    </row>
    <row r="907">
      <c r="D907" s="8"/>
      <c r="G907" s="5"/>
    </row>
    <row r="908">
      <c r="D908" s="8"/>
      <c r="G908" s="5"/>
    </row>
    <row r="909">
      <c r="D909" s="8"/>
      <c r="G909" s="5"/>
    </row>
    <row r="910">
      <c r="D910" s="8"/>
      <c r="G910" s="5"/>
    </row>
    <row r="911">
      <c r="D911" s="8"/>
      <c r="G911" s="5"/>
    </row>
    <row r="912">
      <c r="D912" s="8"/>
      <c r="G912" s="5"/>
    </row>
    <row r="913">
      <c r="D913" s="8"/>
      <c r="G913" s="5"/>
    </row>
    <row r="914">
      <c r="D914" s="8"/>
      <c r="G914" s="5"/>
    </row>
    <row r="915">
      <c r="D915" s="8"/>
      <c r="G915" s="5"/>
    </row>
    <row r="916">
      <c r="D916" s="8"/>
      <c r="G916" s="5"/>
    </row>
    <row r="917">
      <c r="D917" s="8"/>
      <c r="G917" s="5"/>
    </row>
    <row r="918">
      <c r="D918" s="8"/>
      <c r="G918" s="5"/>
    </row>
    <row r="919">
      <c r="D919" s="8"/>
      <c r="G919" s="5"/>
    </row>
    <row r="920">
      <c r="D920" s="8"/>
      <c r="G920" s="5"/>
    </row>
    <row r="921">
      <c r="D921" s="8"/>
      <c r="G921" s="5"/>
    </row>
    <row r="922">
      <c r="D922" s="8"/>
      <c r="G922" s="5"/>
    </row>
    <row r="923">
      <c r="D923" s="8"/>
      <c r="G923" s="5"/>
    </row>
    <row r="924">
      <c r="D924" s="8"/>
      <c r="G924" s="5"/>
    </row>
    <row r="925">
      <c r="D925" s="8"/>
      <c r="G925" s="5"/>
    </row>
    <row r="926">
      <c r="D926" s="8"/>
      <c r="G926" s="5"/>
    </row>
    <row r="927">
      <c r="D927" s="8"/>
      <c r="G927" s="5"/>
    </row>
    <row r="928">
      <c r="D928" s="8"/>
      <c r="G928" s="5"/>
    </row>
    <row r="929">
      <c r="D929" s="8"/>
      <c r="G929" s="5"/>
    </row>
    <row r="930">
      <c r="D930" s="8"/>
      <c r="G930" s="5"/>
    </row>
    <row r="931">
      <c r="D931" s="8"/>
      <c r="G931" s="5"/>
    </row>
    <row r="932">
      <c r="D932" s="8"/>
      <c r="G932" s="5"/>
    </row>
    <row r="933">
      <c r="D933" s="8"/>
      <c r="G933" s="5"/>
    </row>
    <row r="934">
      <c r="D934" s="8"/>
      <c r="G934" s="5"/>
    </row>
    <row r="935">
      <c r="D935" s="8"/>
      <c r="G935" s="5"/>
    </row>
    <row r="936">
      <c r="D936" s="8"/>
      <c r="G936" s="5"/>
    </row>
    <row r="937">
      <c r="D937" s="8"/>
      <c r="G937" s="5"/>
    </row>
    <row r="938">
      <c r="D938" s="8"/>
      <c r="G938" s="5"/>
    </row>
    <row r="939">
      <c r="D939" s="8"/>
      <c r="G939" s="5"/>
    </row>
    <row r="940">
      <c r="D940" s="8"/>
      <c r="G940" s="5"/>
    </row>
    <row r="941">
      <c r="D941" s="8"/>
      <c r="G941" s="5"/>
    </row>
    <row r="942">
      <c r="D942" s="8"/>
      <c r="G942" s="5"/>
    </row>
    <row r="943">
      <c r="D943" s="8"/>
      <c r="G943" s="5"/>
    </row>
    <row r="944">
      <c r="D944" s="8"/>
      <c r="G944" s="5"/>
    </row>
    <row r="945">
      <c r="D945" s="8"/>
      <c r="G945" s="5"/>
    </row>
    <row r="946">
      <c r="D946" s="8"/>
      <c r="G946" s="5"/>
    </row>
    <row r="947">
      <c r="D947" s="8"/>
      <c r="G947" s="5"/>
    </row>
    <row r="948">
      <c r="D948" s="8"/>
      <c r="G948" s="5"/>
    </row>
    <row r="949">
      <c r="D949" s="8"/>
      <c r="G949" s="5"/>
    </row>
    <row r="950">
      <c r="D950" s="8"/>
      <c r="G950" s="5"/>
    </row>
    <row r="951">
      <c r="D951" s="8"/>
      <c r="G951" s="5"/>
    </row>
    <row r="952">
      <c r="D952" s="8"/>
      <c r="G952" s="5"/>
    </row>
    <row r="953">
      <c r="D953" s="8"/>
      <c r="G953" s="5"/>
    </row>
    <row r="954">
      <c r="D954" s="8"/>
      <c r="G954" s="5"/>
    </row>
    <row r="955">
      <c r="D955" s="8"/>
      <c r="G955" s="5"/>
    </row>
    <row r="956">
      <c r="D956" s="8"/>
      <c r="G956" s="5"/>
    </row>
    <row r="957">
      <c r="D957" s="8"/>
      <c r="G957" s="5"/>
    </row>
    <row r="958">
      <c r="D958" s="8"/>
      <c r="G958" s="5"/>
    </row>
    <row r="959">
      <c r="D959" s="8"/>
      <c r="G959" s="5"/>
    </row>
    <row r="960">
      <c r="D960" s="8"/>
      <c r="G960" s="5"/>
    </row>
    <row r="961">
      <c r="D961" s="8"/>
      <c r="G961" s="5"/>
    </row>
    <row r="962">
      <c r="D962" s="8"/>
      <c r="G962" s="5"/>
    </row>
    <row r="963">
      <c r="D963" s="8"/>
      <c r="G963" s="5"/>
    </row>
    <row r="964">
      <c r="D964" s="8"/>
      <c r="G964" s="5"/>
    </row>
    <row r="965">
      <c r="D965" s="8"/>
      <c r="G965" s="5"/>
    </row>
    <row r="966">
      <c r="D966" s="8"/>
      <c r="G966" s="5"/>
    </row>
    <row r="967">
      <c r="D967" s="8"/>
      <c r="G967" s="5"/>
    </row>
    <row r="968">
      <c r="D968" s="8"/>
      <c r="G968" s="5"/>
    </row>
    <row r="969">
      <c r="D969" s="8"/>
      <c r="G969" s="5"/>
    </row>
    <row r="970">
      <c r="D970" s="8"/>
      <c r="G970" s="5"/>
    </row>
    <row r="971">
      <c r="D971" s="8"/>
      <c r="G971" s="5"/>
    </row>
    <row r="972">
      <c r="D972" s="8"/>
      <c r="G972" s="5"/>
    </row>
    <row r="973">
      <c r="D973" s="8"/>
      <c r="G973" s="5"/>
    </row>
    <row r="974">
      <c r="D974" s="8"/>
      <c r="G974" s="5"/>
    </row>
    <row r="975">
      <c r="D975" s="8"/>
      <c r="G975" s="5"/>
    </row>
    <row r="976">
      <c r="D976" s="8"/>
      <c r="G976" s="5"/>
    </row>
    <row r="977">
      <c r="D977" s="8"/>
      <c r="G977" s="5"/>
    </row>
    <row r="978">
      <c r="D978" s="8"/>
      <c r="G978" s="5"/>
    </row>
    <row r="979">
      <c r="D979" s="8"/>
      <c r="G979" s="5"/>
    </row>
    <row r="980">
      <c r="D980" s="8"/>
      <c r="G980" s="5"/>
    </row>
    <row r="981">
      <c r="D981" s="8"/>
      <c r="G981" s="5"/>
    </row>
    <row r="982">
      <c r="D982" s="8"/>
      <c r="G982" s="5"/>
    </row>
    <row r="983">
      <c r="D983" s="8"/>
      <c r="G983" s="5"/>
    </row>
    <row r="984">
      <c r="D984" s="8"/>
      <c r="G984" s="5"/>
    </row>
    <row r="985">
      <c r="D985" s="8"/>
      <c r="G985" s="5"/>
    </row>
    <row r="986">
      <c r="D986" s="8"/>
      <c r="G986" s="5"/>
    </row>
    <row r="987">
      <c r="D987" s="8"/>
      <c r="G987" s="5"/>
    </row>
    <row r="988">
      <c r="D988" s="8"/>
      <c r="G988" s="5"/>
    </row>
    <row r="989">
      <c r="D989" s="8"/>
      <c r="G989" s="5"/>
    </row>
    <row r="990">
      <c r="D990" s="8"/>
      <c r="G990" s="5"/>
    </row>
    <row r="991">
      <c r="D991" s="8"/>
      <c r="G991" s="5"/>
    </row>
    <row r="992">
      <c r="D992" s="8"/>
      <c r="G992" s="5"/>
    </row>
    <row r="993">
      <c r="D993" s="8"/>
      <c r="G993" s="5"/>
    </row>
    <row r="994">
      <c r="D994" s="8"/>
      <c r="G994" s="5"/>
    </row>
    <row r="995">
      <c r="D995" s="8"/>
      <c r="G995" s="5"/>
    </row>
    <row r="996">
      <c r="D996" s="8"/>
      <c r="G996" s="5"/>
    </row>
    <row r="997">
      <c r="D997" s="8"/>
      <c r="G997" s="5"/>
    </row>
    <row r="998">
      <c r="D998" s="8"/>
      <c r="G998" s="5"/>
    </row>
    <row r="999">
      <c r="D999" s="8"/>
      <c r="G999" s="5"/>
    </row>
    <row r="1000">
      <c r="D1000" s="8"/>
      <c r="G1000" s="5"/>
    </row>
    <row r="1001">
      <c r="D1001" s="8"/>
      <c r="G1001" s="5"/>
    </row>
    <row r="1002">
      <c r="D1002" s="8"/>
      <c r="G1002" s="5"/>
    </row>
    <row r="1003">
      <c r="D1003" s="8"/>
      <c r="G1003" s="5"/>
    </row>
    <row r="1004">
      <c r="D1004" s="8"/>
      <c r="G1004" s="5"/>
    </row>
    <row r="1005">
      <c r="D1005" s="8"/>
      <c r="G1005" s="5"/>
    </row>
    <row r="1006">
      <c r="D1006" s="8"/>
      <c r="G1006" s="5"/>
    </row>
    <row r="1007">
      <c r="D1007" s="8"/>
      <c r="G1007" s="5"/>
    </row>
    <row r="1008">
      <c r="D1008" s="8"/>
      <c r="G1008" s="5"/>
    </row>
    <row r="1009">
      <c r="D1009" s="8"/>
      <c r="G1009" s="5"/>
    </row>
    <row r="1010">
      <c r="D1010" s="8"/>
      <c r="G1010" s="5"/>
    </row>
    <row r="1011">
      <c r="D1011" s="8"/>
      <c r="G1011" s="5"/>
    </row>
    <row r="1012">
      <c r="D1012" s="8"/>
      <c r="G1012" s="5"/>
    </row>
    <row r="1013">
      <c r="D1013" s="8"/>
      <c r="G1013" s="5"/>
    </row>
  </sheetData>
  <autoFilter ref="$B$1:$D$200">
    <sortState ref="B1:D200">
      <sortCondition ref="C1:C200"/>
      <sortCondition ref="B1:B200"/>
    </sortState>
  </autoFilter>
  <conditionalFormatting sqref="G1:G1013">
    <cfRule type="cellIs" dxfId="0" priority="1" operator="notEqual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21.29"/>
    <col customWidth="1" min="3" max="26" width="8.71"/>
  </cols>
  <sheetData>
    <row r="1">
      <c r="A1" s="2" t="s">
        <v>311</v>
      </c>
      <c r="B1" s="2" t="s">
        <v>312</v>
      </c>
    </row>
    <row r="2">
      <c r="A2" s="7" t="s">
        <v>313</v>
      </c>
      <c r="B2" s="7" t="s">
        <v>314</v>
      </c>
    </row>
    <row r="3">
      <c r="A3" s="7" t="s">
        <v>313</v>
      </c>
      <c r="B3" s="7" t="s">
        <v>315</v>
      </c>
    </row>
    <row r="4">
      <c r="A4" s="7" t="s">
        <v>313</v>
      </c>
      <c r="B4" s="7" t="s">
        <v>316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4.29"/>
  </cols>
  <sheetData>
    <row r="1">
      <c r="A1" s="15" t="s">
        <v>1</v>
      </c>
    </row>
    <row r="2">
      <c r="A2" s="10" t="s">
        <v>5</v>
      </c>
    </row>
    <row r="3">
      <c r="A3" s="10" t="s">
        <v>6</v>
      </c>
    </row>
    <row r="4">
      <c r="A4" s="10" t="s">
        <v>7</v>
      </c>
    </row>
    <row r="5">
      <c r="A5" s="10" t="s">
        <v>8</v>
      </c>
    </row>
    <row r="6">
      <c r="A6" s="10" t="s">
        <v>9</v>
      </c>
    </row>
    <row r="7">
      <c r="A7" s="10" t="s">
        <v>10</v>
      </c>
    </row>
    <row r="8">
      <c r="A8" s="10" t="s">
        <v>11</v>
      </c>
    </row>
    <row r="9">
      <c r="A9" s="10" t="s">
        <v>12</v>
      </c>
    </row>
    <row r="10">
      <c r="A10" s="10" t="s">
        <v>13</v>
      </c>
    </row>
    <row r="11">
      <c r="A11" s="10" t="s">
        <v>14</v>
      </c>
    </row>
    <row r="12">
      <c r="A12" s="10" t="s">
        <v>15</v>
      </c>
    </row>
    <row r="13">
      <c r="A13" s="10" t="s">
        <v>16</v>
      </c>
    </row>
    <row r="14">
      <c r="A14" s="10" t="s">
        <v>17</v>
      </c>
    </row>
    <row r="15">
      <c r="A15" s="10" t="s">
        <v>18</v>
      </c>
    </row>
    <row r="16">
      <c r="A16" s="10" t="s">
        <v>19</v>
      </c>
    </row>
    <row r="17">
      <c r="A17" s="10" t="s">
        <v>20</v>
      </c>
    </row>
    <row r="18">
      <c r="A18" s="10" t="s">
        <v>21</v>
      </c>
    </row>
    <row r="19">
      <c r="A19" s="10" t="s">
        <v>23</v>
      </c>
    </row>
    <row r="20">
      <c r="A20" s="10" t="s">
        <v>26</v>
      </c>
    </row>
    <row r="21">
      <c r="A21" s="10" t="s">
        <v>28</v>
      </c>
    </row>
    <row r="22">
      <c r="A22" s="10" t="s">
        <v>30</v>
      </c>
    </row>
    <row r="23">
      <c r="A23" s="10" t="s">
        <v>32</v>
      </c>
    </row>
    <row r="24">
      <c r="A24" s="10" t="s">
        <v>33</v>
      </c>
    </row>
    <row r="25">
      <c r="A25" s="10" t="s">
        <v>34</v>
      </c>
    </row>
    <row r="26">
      <c r="A26" s="10" t="s">
        <v>36</v>
      </c>
    </row>
    <row r="27">
      <c r="A27" s="10" t="s">
        <v>38</v>
      </c>
    </row>
    <row r="28">
      <c r="A28" s="10" t="s">
        <v>40</v>
      </c>
    </row>
    <row r="29">
      <c r="A29" s="10" t="s">
        <v>42</v>
      </c>
    </row>
    <row r="30">
      <c r="A30" s="10" t="s">
        <v>44</v>
      </c>
    </row>
    <row r="31">
      <c r="A31" s="10" t="s">
        <v>46</v>
      </c>
    </row>
    <row r="32">
      <c r="A32" s="10" t="s">
        <v>48</v>
      </c>
    </row>
    <row r="33">
      <c r="A33" s="10" t="s">
        <v>50</v>
      </c>
    </row>
    <row r="34">
      <c r="A34" s="10" t="s">
        <v>52</v>
      </c>
    </row>
    <row r="35">
      <c r="A35" s="10" t="s">
        <v>54</v>
      </c>
    </row>
    <row r="36">
      <c r="A36" s="10" t="s">
        <v>55</v>
      </c>
    </row>
    <row r="37">
      <c r="A37" s="10" t="s">
        <v>58</v>
      </c>
    </row>
    <row r="38">
      <c r="A38" s="10" t="s">
        <v>60</v>
      </c>
    </row>
    <row r="39">
      <c r="A39" s="10" t="s">
        <v>62</v>
      </c>
    </row>
    <row r="40">
      <c r="A40" s="10" t="s">
        <v>317</v>
      </c>
    </row>
    <row r="41">
      <c r="A41" s="10" t="s">
        <v>66</v>
      </c>
    </row>
    <row r="42">
      <c r="A42" s="10" t="s">
        <v>67</v>
      </c>
    </row>
    <row r="43">
      <c r="A43" s="10" t="s">
        <v>69</v>
      </c>
    </row>
    <row r="44">
      <c r="A44" s="10" t="s">
        <v>70</v>
      </c>
    </row>
    <row r="45">
      <c r="A45" s="10" t="s">
        <v>72</v>
      </c>
    </row>
    <row r="46">
      <c r="A46" s="10" t="s">
        <v>73</v>
      </c>
    </row>
    <row r="47">
      <c r="A47" s="10" t="s">
        <v>74</v>
      </c>
    </row>
    <row r="48">
      <c r="A48" s="10" t="s">
        <v>75</v>
      </c>
    </row>
    <row r="49">
      <c r="A49" s="10" t="s">
        <v>77</v>
      </c>
    </row>
    <row r="50">
      <c r="A50" s="10" t="s">
        <v>78</v>
      </c>
    </row>
    <row r="51">
      <c r="A51" s="10" t="s">
        <v>79</v>
      </c>
    </row>
    <row r="52">
      <c r="A52" s="10" t="s">
        <v>80</v>
      </c>
    </row>
    <row r="53">
      <c r="A53" s="10" t="s">
        <v>82</v>
      </c>
    </row>
    <row r="54">
      <c r="A54" s="10" t="s">
        <v>84</v>
      </c>
    </row>
    <row r="55">
      <c r="A55" s="10" t="s">
        <v>86</v>
      </c>
    </row>
    <row r="56">
      <c r="A56" s="10" t="s">
        <v>88</v>
      </c>
    </row>
    <row r="57">
      <c r="A57" s="10" t="s">
        <v>90</v>
      </c>
    </row>
    <row r="58">
      <c r="A58" s="10" t="s">
        <v>92</v>
      </c>
    </row>
    <row r="59">
      <c r="A59" s="10" t="s">
        <v>94</v>
      </c>
    </row>
    <row r="60">
      <c r="A60" s="10" t="s">
        <v>96</v>
      </c>
    </row>
    <row r="61">
      <c r="A61" s="10" t="s">
        <v>99</v>
      </c>
    </row>
    <row r="62">
      <c r="A62" s="10" t="s">
        <v>101</v>
      </c>
    </row>
    <row r="63">
      <c r="A63" s="10" t="s">
        <v>103</v>
      </c>
    </row>
    <row r="64">
      <c r="A64" s="10" t="s">
        <v>104</v>
      </c>
    </row>
    <row r="65">
      <c r="A65" s="10" t="s">
        <v>106</v>
      </c>
    </row>
    <row r="66">
      <c r="A66" s="10" t="s">
        <v>108</v>
      </c>
    </row>
    <row r="67">
      <c r="A67" s="10" t="s">
        <v>110</v>
      </c>
    </row>
    <row r="68">
      <c r="A68" s="10" t="s">
        <v>112</v>
      </c>
    </row>
    <row r="69">
      <c r="A69" s="10" t="s">
        <v>114</v>
      </c>
    </row>
    <row r="70">
      <c r="A70" s="10" t="s">
        <v>116</v>
      </c>
    </row>
    <row r="71">
      <c r="A71" s="10" t="s">
        <v>119</v>
      </c>
    </row>
    <row r="72">
      <c r="A72" s="10" t="s">
        <v>121</v>
      </c>
    </row>
    <row r="73">
      <c r="A73" s="10" t="s">
        <v>123</v>
      </c>
    </row>
    <row r="74">
      <c r="A74" s="10" t="s">
        <v>125</v>
      </c>
    </row>
    <row r="75">
      <c r="A75" s="10" t="s">
        <v>127</v>
      </c>
    </row>
    <row r="76">
      <c r="A76" s="10" t="s">
        <v>128</v>
      </c>
    </row>
    <row r="77">
      <c r="A77" s="10" t="s">
        <v>129</v>
      </c>
    </row>
    <row r="78">
      <c r="A78" s="10" t="s">
        <v>130</v>
      </c>
    </row>
    <row r="79">
      <c r="A79" s="10" t="s">
        <v>131</v>
      </c>
    </row>
    <row r="80">
      <c r="A80" s="10" t="s">
        <v>133</v>
      </c>
    </row>
    <row r="81">
      <c r="A81" s="10" t="s">
        <v>136</v>
      </c>
    </row>
    <row r="82">
      <c r="A82" s="10" t="s">
        <v>137</v>
      </c>
    </row>
    <row r="83">
      <c r="A83" s="10" t="s">
        <v>138</v>
      </c>
    </row>
    <row r="84">
      <c r="A84" s="10" t="s">
        <v>139</v>
      </c>
    </row>
    <row r="85">
      <c r="A85" s="10" t="s">
        <v>140</v>
      </c>
    </row>
    <row r="86">
      <c r="A86" s="10" t="s">
        <v>143</v>
      </c>
    </row>
    <row r="87">
      <c r="A87" s="10" t="s">
        <v>145</v>
      </c>
    </row>
    <row r="88">
      <c r="A88" s="10" t="s">
        <v>147</v>
      </c>
    </row>
    <row r="89">
      <c r="A89" s="10" t="s">
        <v>148</v>
      </c>
    </row>
    <row r="90">
      <c r="A90" s="10" t="s">
        <v>150</v>
      </c>
    </row>
    <row r="91">
      <c r="A91" s="10" t="s">
        <v>153</v>
      </c>
    </row>
    <row r="92">
      <c r="A92" s="10" t="s">
        <v>155</v>
      </c>
    </row>
    <row r="93">
      <c r="A93" s="10" t="s">
        <v>318</v>
      </c>
    </row>
    <row r="94">
      <c r="A94" s="10" t="s">
        <v>159</v>
      </c>
    </row>
    <row r="95">
      <c r="A95" s="10" t="s">
        <v>161</v>
      </c>
    </row>
    <row r="96">
      <c r="A96" s="10" t="s">
        <v>163</v>
      </c>
    </row>
    <row r="97">
      <c r="A97" s="10" t="s">
        <v>319</v>
      </c>
    </row>
    <row r="98">
      <c r="A98" s="10" t="s">
        <v>167</v>
      </c>
    </row>
    <row r="99">
      <c r="A99" s="10" t="s">
        <v>168</v>
      </c>
    </row>
    <row r="100">
      <c r="A100" s="10" t="s">
        <v>170</v>
      </c>
    </row>
    <row r="101">
      <c r="A101" s="10" t="s">
        <v>172</v>
      </c>
    </row>
    <row r="102">
      <c r="A102" s="10" t="s">
        <v>173</v>
      </c>
    </row>
    <row r="103">
      <c r="A103" s="10" t="s">
        <v>175</v>
      </c>
    </row>
    <row r="104">
      <c r="A104" s="10" t="s">
        <v>176</v>
      </c>
    </row>
    <row r="105">
      <c r="A105" s="10" t="s">
        <v>177</v>
      </c>
    </row>
    <row r="106">
      <c r="A106" s="10" t="s">
        <v>178</v>
      </c>
    </row>
    <row r="107">
      <c r="A107" s="10" t="s">
        <v>180</v>
      </c>
    </row>
    <row r="108">
      <c r="A108" s="10" t="s">
        <v>182</v>
      </c>
    </row>
    <row r="109">
      <c r="A109" s="10" t="s">
        <v>183</v>
      </c>
    </row>
    <row r="110">
      <c r="A110" s="10" t="s">
        <v>185</v>
      </c>
    </row>
    <row r="111">
      <c r="A111" s="10" t="s">
        <v>186</v>
      </c>
    </row>
    <row r="112">
      <c r="A112" s="10" t="s">
        <v>187</v>
      </c>
    </row>
    <row r="113">
      <c r="A113" s="10" t="s">
        <v>188</v>
      </c>
    </row>
    <row r="114">
      <c r="A114" s="10" t="s">
        <v>190</v>
      </c>
    </row>
    <row r="115">
      <c r="A115" s="10" t="s">
        <v>191</v>
      </c>
    </row>
    <row r="116">
      <c r="A116" s="10" t="s">
        <v>192</v>
      </c>
    </row>
    <row r="117">
      <c r="A117" s="10" t="s">
        <v>194</v>
      </c>
    </row>
    <row r="118">
      <c r="A118" s="10" t="s">
        <v>196</v>
      </c>
    </row>
    <row r="119">
      <c r="A119" s="10" t="s">
        <v>198</v>
      </c>
    </row>
    <row r="120">
      <c r="A120" s="10" t="s">
        <v>200</v>
      </c>
    </row>
    <row r="121">
      <c r="A121" s="10" t="s">
        <v>202</v>
      </c>
    </row>
    <row r="122">
      <c r="A122" s="10" t="s">
        <v>204</v>
      </c>
    </row>
    <row r="123">
      <c r="A123" s="10" t="s">
        <v>206</v>
      </c>
    </row>
    <row r="124">
      <c r="A124" s="10" t="s">
        <v>208</v>
      </c>
    </row>
    <row r="125">
      <c r="A125" s="10" t="s">
        <v>210</v>
      </c>
    </row>
    <row r="126">
      <c r="A126" s="10" t="s">
        <v>212</v>
      </c>
    </row>
    <row r="127">
      <c r="A127" s="10" t="s">
        <v>214</v>
      </c>
    </row>
    <row r="128">
      <c r="A128" s="10" t="s">
        <v>215</v>
      </c>
    </row>
    <row r="129">
      <c r="A129" s="10" t="s">
        <v>217</v>
      </c>
    </row>
    <row r="130">
      <c r="A130" s="10" t="s">
        <v>219</v>
      </c>
    </row>
    <row r="131">
      <c r="A131" s="10" t="s">
        <v>221</v>
      </c>
    </row>
    <row r="132">
      <c r="A132" s="10" t="s">
        <v>223</v>
      </c>
    </row>
    <row r="133">
      <c r="A133" s="10" t="s">
        <v>224</v>
      </c>
    </row>
    <row r="134">
      <c r="A134" s="10" t="s">
        <v>226</v>
      </c>
    </row>
    <row r="135">
      <c r="A135" s="10" t="s">
        <v>227</v>
      </c>
    </row>
    <row r="136">
      <c r="A136" s="10" t="s">
        <v>229</v>
      </c>
    </row>
    <row r="137">
      <c r="A137" s="10" t="s">
        <v>230</v>
      </c>
    </row>
    <row r="138">
      <c r="A138" s="10" t="s">
        <v>233</v>
      </c>
    </row>
    <row r="139">
      <c r="A139" s="10" t="s">
        <v>235</v>
      </c>
    </row>
    <row r="140">
      <c r="A140" s="10" t="s">
        <v>237</v>
      </c>
    </row>
    <row r="141">
      <c r="A141" s="10" t="s">
        <v>239</v>
      </c>
    </row>
    <row r="142">
      <c r="A142" s="10" t="s">
        <v>241</v>
      </c>
    </row>
    <row r="143">
      <c r="A143" s="10" t="s">
        <v>243</v>
      </c>
    </row>
    <row r="144">
      <c r="A144" s="10" t="s">
        <v>244</v>
      </c>
    </row>
    <row r="145">
      <c r="A145" s="10" t="s">
        <v>246</v>
      </c>
    </row>
    <row r="146">
      <c r="A146" s="10" t="s">
        <v>249</v>
      </c>
    </row>
    <row r="147">
      <c r="A147" s="10" t="s">
        <v>251</v>
      </c>
    </row>
    <row r="148">
      <c r="A148" s="10" t="s">
        <v>252</v>
      </c>
    </row>
    <row r="149">
      <c r="A149" s="10" t="s">
        <v>254</v>
      </c>
    </row>
    <row r="150">
      <c r="A150" s="10" t="s">
        <v>255</v>
      </c>
    </row>
    <row r="151">
      <c r="A151" s="10" t="s">
        <v>257</v>
      </c>
    </row>
    <row r="152">
      <c r="A152" s="10" t="s">
        <v>259</v>
      </c>
    </row>
    <row r="153">
      <c r="A153" s="10" t="s">
        <v>261</v>
      </c>
    </row>
    <row r="154">
      <c r="A154" s="10" t="s">
        <v>263</v>
      </c>
    </row>
    <row r="155">
      <c r="A155" s="10" t="s">
        <v>265</v>
      </c>
    </row>
    <row r="156">
      <c r="A156" s="10" t="s">
        <v>267</v>
      </c>
    </row>
    <row r="157">
      <c r="A157" s="10" t="s">
        <v>270</v>
      </c>
    </row>
    <row r="158">
      <c r="A158" s="10" t="s">
        <v>272</v>
      </c>
    </row>
    <row r="159">
      <c r="A159" s="10" t="s">
        <v>274</v>
      </c>
    </row>
    <row r="160">
      <c r="A160" s="10" t="s">
        <v>275</v>
      </c>
    </row>
    <row r="161">
      <c r="A161" s="10" t="s">
        <v>276</v>
      </c>
    </row>
    <row r="162">
      <c r="A162" s="10" t="s">
        <v>277</v>
      </c>
    </row>
    <row r="163">
      <c r="A163" s="10" t="s">
        <v>279</v>
      </c>
    </row>
    <row r="164">
      <c r="A164" s="10" t="s">
        <v>280</v>
      </c>
    </row>
    <row r="165">
      <c r="A165" s="10" t="s">
        <v>282</v>
      </c>
    </row>
    <row r="166">
      <c r="A166" s="10" t="s">
        <v>320</v>
      </c>
    </row>
    <row r="167">
      <c r="A167" s="10" t="s">
        <v>286</v>
      </c>
    </row>
    <row r="168">
      <c r="A168" s="10" t="s">
        <v>287</v>
      </c>
    </row>
    <row r="169">
      <c r="A169" s="10" t="s">
        <v>289</v>
      </c>
    </row>
    <row r="170">
      <c r="A170" s="10" t="s">
        <v>290</v>
      </c>
    </row>
    <row r="171">
      <c r="A171" s="10" t="s">
        <v>292</v>
      </c>
    </row>
    <row r="172">
      <c r="A172" s="10" t="s">
        <v>293</v>
      </c>
    </row>
    <row r="173">
      <c r="A173" s="10" t="s">
        <v>295</v>
      </c>
    </row>
    <row r="174">
      <c r="A174" s="10" t="s">
        <v>297</v>
      </c>
    </row>
    <row r="175">
      <c r="A175" s="10" t="s">
        <v>299</v>
      </c>
    </row>
    <row r="176">
      <c r="A176" s="10" t="s">
        <v>300</v>
      </c>
    </row>
    <row r="177">
      <c r="A177" s="10" t="s">
        <v>301</v>
      </c>
    </row>
    <row r="178">
      <c r="A178" s="10" t="s">
        <v>303</v>
      </c>
    </row>
    <row r="179">
      <c r="A179" s="10" t="s">
        <v>305</v>
      </c>
    </row>
    <row r="180">
      <c r="A180" s="10" t="s">
        <v>306</v>
      </c>
    </row>
    <row r="181">
      <c r="A181" s="10" t="s">
        <v>308</v>
      </c>
    </row>
    <row r="182">
      <c r="A182" s="10" t="s">
        <v>310</v>
      </c>
    </row>
    <row r="183">
      <c r="A183" s="10" t="s">
        <v>310</v>
      </c>
    </row>
  </sheetData>
  <drawing r:id="rId1"/>
</worksheet>
</file>