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7470" windowHeight="4110" activeTab="3"/>
  </bookViews>
  <sheets>
    <sheet name="Dane_osob" sheetId="1" r:id="rId1"/>
    <sheet name="Skuteczności" sheetId="2" r:id="rId2"/>
    <sheet name="Nieobecnośc osób w zb." sheetId="4" r:id="rId3"/>
    <sheet name="Wpływ wart. char." sheetId="3" r:id="rId4"/>
  </sheets>
  <definedNames>
    <definedName name="_xlnm._FilterDatabase" localSheetId="0" hidden="1">Dane_osob!$A$1:$G$24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2" i="3" l="1"/>
  <c r="O33" i="3"/>
  <c r="O34" i="3"/>
  <c r="O35" i="3"/>
  <c r="N32" i="3"/>
  <c r="N33" i="3"/>
  <c r="N34" i="3"/>
  <c r="N35" i="3"/>
  <c r="M32" i="3"/>
  <c r="M33" i="3"/>
  <c r="M34" i="3"/>
  <c r="M35" i="3"/>
  <c r="L32" i="3"/>
  <c r="L33" i="3"/>
  <c r="L34" i="3"/>
  <c r="L35" i="3"/>
  <c r="K32" i="3"/>
  <c r="K33" i="3"/>
  <c r="K34" i="3"/>
  <c r="K35" i="3"/>
  <c r="O18" i="3"/>
  <c r="O19" i="3"/>
  <c r="O20" i="3"/>
  <c r="O21" i="3"/>
  <c r="N18" i="3"/>
  <c r="N19" i="3"/>
  <c r="N20" i="3"/>
  <c r="N21" i="3"/>
  <c r="M18" i="3"/>
  <c r="M19" i="3"/>
  <c r="M20" i="3"/>
  <c r="M21" i="3"/>
  <c r="L18" i="3"/>
  <c r="L19" i="3"/>
  <c r="L20" i="3"/>
  <c r="L21" i="3"/>
  <c r="K18" i="3"/>
  <c r="K19" i="3"/>
  <c r="K20" i="3"/>
  <c r="K21" i="3"/>
  <c r="O31" i="3"/>
  <c r="N31" i="3"/>
  <c r="M31" i="3"/>
  <c r="L31" i="3"/>
  <c r="K31" i="3"/>
  <c r="O17" i="3"/>
  <c r="N17" i="3"/>
  <c r="M17" i="3"/>
  <c r="L17" i="3"/>
  <c r="K17" i="3"/>
  <c r="E35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C39" i="3"/>
  <c r="D39" i="3"/>
  <c r="E39" i="3"/>
  <c r="F39" i="3"/>
  <c r="C40" i="3"/>
  <c r="D40" i="3"/>
  <c r="E40" i="3"/>
  <c r="F40" i="3"/>
  <c r="C41" i="3"/>
  <c r="D41" i="3"/>
  <c r="E41" i="3"/>
  <c r="F41" i="3"/>
  <c r="D31" i="3"/>
  <c r="E31" i="3"/>
  <c r="F31" i="3"/>
  <c r="C31" i="3"/>
  <c r="G31" i="3"/>
  <c r="G32" i="3"/>
  <c r="G33" i="3"/>
  <c r="G34" i="3"/>
  <c r="G35" i="3"/>
  <c r="G36" i="3"/>
  <c r="G37" i="3"/>
  <c r="G38" i="3"/>
  <c r="G39" i="3"/>
  <c r="G40" i="3"/>
  <c r="G41" i="3"/>
  <c r="G17" i="3"/>
  <c r="G18" i="3"/>
  <c r="G19" i="3"/>
  <c r="G20" i="3"/>
  <c r="G21" i="3"/>
  <c r="G22" i="3"/>
  <c r="G23" i="3"/>
  <c r="G24" i="3"/>
  <c r="G25" i="3"/>
  <c r="G26" i="3"/>
  <c r="F17" i="3"/>
  <c r="F18" i="3"/>
  <c r="F19" i="3"/>
  <c r="F20" i="3"/>
  <c r="F21" i="3"/>
  <c r="F22" i="3"/>
  <c r="F23" i="3"/>
  <c r="F24" i="3"/>
  <c r="F25" i="3"/>
  <c r="F26" i="3"/>
  <c r="E17" i="3"/>
  <c r="E18" i="3"/>
  <c r="E19" i="3"/>
  <c r="E20" i="3"/>
  <c r="E21" i="3"/>
  <c r="E22" i="3"/>
  <c r="E23" i="3"/>
  <c r="E24" i="3"/>
  <c r="E25" i="3"/>
  <c r="E26" i="3"/>
  <c r="D17" i="3"/>
  <c r="D18" i="3"/>
  <c r="D19" i="3"/>
  <c r="D20" i="3"/>
  <c r="D21" i="3"/>
  <c r="D22" i="3"/>
  <c r="D23" i="3"/>
  <c r="D24" i="3"/>
  <c r="D25" i="3"/>
  <c r="D26" i="3"/>
  <c r="D27" i="3"/>
  <c r="E27" i="3"/>
  <c r="F27" i="3"/>
  <c r="G27" i="3"/>
  <c r="C17" i="3"/>
  <c r="C18" i="3"/>
  <c r="C19" i="3"/>
  <c r="C20" i="3"/>
  <c r="C21" i="3"/>
  <c r="C22" i="3"/>
  <c r="C23" i="3"/>
  <c r="C24" i="3"/>
  <c r="C25" i="3"/>
  <c r="C26" i="3"/>
  <c r="C27" i="3"/>
  <c r="F22" i="1" l="1"/>
  <c r="G22" i="1" s="1"/>
  <c r="F24" i="1"/>
  <c r="F21" i="1"/>
  <c r="F19" i="1"/>
  <c r="F20" i="1"/>
  <c r="G20" i="1" s="1"/>
  <c r="F18" i="1"/>
  <c r="F23" i="1"/>
  <c r="D22" i="1"/>
  <c r="D24" i="1"/>
  <c r="D21" i="1"/>
  <c r="D19" i="1"/>
  <c r="D20" i="1"/>
  <c r="D18" i="1"/>
  <c r="G18" i="1" s="1"/>
  <c r="D23" i="1"/>
  <c r="F15" i="1"/>
  <c r="F17" i="1"/>
  <c r="F10" i="1"/>
  <c r="G10" i="1" s="1"/>
  <c r="F9" i="1"/>
  <c r="F12" i="1"/>
  <c r="F14" i="1"/>
  <c r="F11" i="1"/>
  <c r="G11" i="1" s="1"/>
  <c r="F13" i="1"/>
  <c r="F16" i="1"/>
  <c r="D15" i="1"/>
  <c r="D17" i="1"/>
  <c r="G17" i="1" s="1"/>
  <c r="D10" i="1"/>
  <c r="D9" i="1"/>
  <c r="D12" i="1"/>
  <c r="D14" i="1"/>
  <c r="D11" i="1"/>
  <c r="D13" i="1"/>
  <c r="G13" i="1" s="1"/>
  <c r="D16" i="1"/>
  <c r="F8" i="1"/>
  <c r="F3" i="1"/>
  <c r="F2" i="1"/>
  <c r="F4" i="1"/>
  <c r="F5" i="1"/>
  <c r="G5" i="1" s="1"/>
  <c r="F7" i="1"/>
  <c r="D8" i="1"/>
  <c r="D3" i="1"/>
  <c r="D2" i="1"/>
  <c r="D4" i="1"/>
  <c r="D5" i="1"/>
  <c r="D7" i="1"/>
  <c r="F6" i="1"/>
  <c r="G6" i="1" s="1"/>
  <c r="D6" i="1"/>
  <c r="G15" i="1" l="1"/>
  <c r="G23" i="1"/>
  <c r="G21" i="1"/>
  <c r="G4" i="1"/>
  <c r="G19" i="1"/>
  <c r="G3" i="1"/>
  <c r="G8" i="1"/>
  <c r="G16" i="1"/>
  <c r="G12" i="1"/>
  <c r="G14" i="1"/>
  <c r="G2" i="1"/>
  <c r="G7" i="1"/>
  <c r="G9" i="1"/>
  <c r="G24" i="1"/>
</calcChain>
</file>

<file path=xl/sharedStrings.xml><?xml version="1.0" encoding="utf-8"?>
<sst xmlns="http://schemas.openxmlformats.org/spreadsheetml/2006/main" count="218" uniqueCount="53">
  <si>
    <t>Plik</t>
  </si>
  <si>
    <t>standing</t>
  </si>
  <si>
    <t>walking</t>
  </si>
  <si>
    <t>downstairs</t>
  </si>
  <si>
    <t>downstairs_2</t>
  </si>
  <si>
    <t>upstairs</t>
  </si>
  <si>
    <t>upstairs_2</t>
  </si>
  <si>
    <t>running</t>
  </si>
  <si>
    <t>Start(millis)</t>
  </si>
  <si>
    <t>Start(datetime)</t>
  </si>
  <si>
    <t>Stop(datetime)</t>
  </si>
  <si>
    <t>Stop(millis)</t>
  </si>
  <si>
    <t>Osoba</t>
  </si>
  <si>
    <t>downstairs_3</t>
  </si>
  <si>
    <t>upstairs_3</t>
  </si>
  <si>
    <t>Czas trwania</t>
  </si>
  <si>
    <t>PERSON_1</t>
  </si>
  <si>
    <t>PERSON_2</t>
  </si>
  <si>
    <t>PERSON_3</t>
  </si>
  <si>
    <t>PERSON_4</t>
  </si>
  <si>
    <t xml:space="preserve">Dummy Classifier </t>
  </si>
  <si>
    <t>K-Neighbors Classifier</t>
  </si>
  <si>
    <t>Decision Tree Classifier</t>
  </si>
  <si>
    <t xml:space="preserve">Random Forest Classifier </t>
  </si>
  <si>
    <t>MLP Classifier</t>
  </si>
  <si>
    <t xml:space="preserve">GaussianNB </t>
  </si>
  <si>
    <t>Klasyfikator</t>
  </si>
  <si>
    <t xml:space="preserve">Wartości charakterystyczne dla </t>
  </si>
  <si>
    <t>x,y,z,mag</t>
  </si>
  <si>
    <t>Próba testowa 25%</t>
  </si>
  <si>
    <t>uczony na danych pojedynczej osoby</t>
  </si>
  <si>
    <t>mag</t>
  </si>
  <si>
    <t>uczony na danych wszystkich osób</t>
  </si>
  <si>
    <t>Nauka na danych osób 1,2,3</t>
  </si>
  <si>
    <t>Klasyfikator uczony na wszystkich osobach z wyłączeniem osoby której dotyczy kolumna</t>
  </si>
  <si>
    <t>mean</t>
  </si>
  <si>
    <t>p25</t>
  </si>
  <si>
    <t>median</t>
  </si>
  <si>
    <t>p75</t>
  </si>
  <si>
    <t>std</t>
  </si>
  <si>
    <t>var</t>
  </si>
  <si>
    <t>min</t>
  </si>
  <si>
    <t>max</t>
  </si>
  <si>
    <t>skew</t>
  </si>
  <si>
    <t>kurtosis</t>
  </si>
  <si>
    <t>Test na danych osoby 4</t>
  </si>
  <si>
    <t>Parametr</t>
  </si>
  <si>
    <t>Parametry</t>
  </si>
  <si>
    <t>mean,p25,median,p27</t>
  </si>
  <si>
    <t>std,var</t>
  </si>
  <si>
    <t>min,max</t>
  </si>
  <si>
    <t>skew,kurtosis</t>
  </si>
  <si>
    <t>Baseline(all)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</si>
</sst>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color rgb="FF008000"/>
      <name val="Courier New"/>
      <family val="3"/>
      <charset val="238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3" fillId="2" borderId="1" xfId="0" applyFont="1" applyFill="1" applyBorder="1"/>
    <xf numFmtId="0" fontId="1" fillId="3" borderId="0" xfId="0" applyFont="1" applyFill="1"/>
    <xf numFmtId="0" fontId="0" fillId="3" borderId="0" xfId="0" applyFont="1" applyFill="1"/>
    <xf numFmtId="0" fontId="0" fillId="0" borderId="0" xfId="0" applyFont="1"/>
    <xf numFmtId="0" fontId="1" fillId="0" borderId="2" xfId="0" applyFont="1" applyBorder="1"/>
    <xf numFmtId="0" fontId="0" fillId="0" borderId="0" xfId="0" applyNumberFormat="1"/>
    <xf numFmtId="10" fontId="0" fillId="0" borderId="0" xfId="0" applyNumberFormat="1"/>
    <xf numFmtId="10" fontId="0" fillId="3" borderId="0" xfId="0" applyNumberFormat="1" applyFont="1" applyFill="1"/>
    <xf numFmtId="0" fontId="3" fillId="2" borderId="2" xfId="0" applyFont="1" applyFill="1" applyBorder="1"/>
    <xf numFmtId="0" fontId="0" fillId="0" borderId="0" xfId="0" applyAlignment="1">
      <alignment horizontal="center"/>
    </xf>
    <xf numFmtId="0" fontId="3" fillId="2" borderId="0" xfId="0" applyFont="1" applyFill="1" applyBorder="1"/>
    <xf numFmtId="0" fontId="0" fillId="0" borderId="0" xfId="0" applyFont="1" applyBorder="1"/>
    <xf numFmtId="0" fontId="0" fillId="0" borderId="0" xfId="0" applyBorder="1"/>
    <xf numFmtId="0" fontId="1" fillId="0" borderId="0" xfId="0" applyFont="1" applyBorder="1"/>
  </cellXfs>
  <cellStyles count="1"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0" formatCode="General"/>
    </dxf>
    <dxf>
      <font>
        <b/>
      </font>
    </dxf>
    <dxf>
      <numFmt numFmtId="0" formatCode="General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a1" displayName="Tabela1" ref="B3:F9" totalsRowShown="0">
  <autoFilter ref="B3:F9"/>
  <tableColumns count="5">
    <tableColumn id="1" name="Klasyfikator" dataDxfId="14"/>
    <tableColumn id="2" name="PERSON_1"/>
    <tableColumn id="3" name="PERSON_2"/>
    <tableColumn id="4" name="PERSON_3"/>
    <tableColumn id="5" name="PERSON_4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B14:F20" totalsRowShown="0">
  <autoFilter ref="B14:F20"/>
  <tableColumns count="5">
    <tableColumn id="1" name="Klasyfikator" dataDxfId="13"/>
    <tableColumn id="2" name="PERSON_1"/>
    <tableColumn id="3" name="PERSON_2"/>
    <tableColumn id="4" name="PERSON_3"/>
    <tableColumn id="5" name="PERSON_4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Tabela134" displayName="Tabela134" ref="B36:F42" totalsRowShown="0">
  <autoFilter ref="B36:F42"/>
  <tableColumns count="5">
    <tableColumn id="1" name="Klasyfikator" dataDxfId="12"/>
    <tableColumn id="2" name="PERSON_1"/>
    <tableColumn id="3" name="PERSON_2"/>
    <tableColumn id="4" name="PERSON_3"/>
    <tableColumn id="5" name="PERSON_4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4" name="Tabela15" displayName="Tabela15" ref="B25:F31" totalsRowShown="0">
  <autoFilter ref="B25:F31"/>
  <tableColumns count="5">
    <tableColumn id="1" name="Klasyfikator" dataDxfId="11"/>
    <tableColumn id="2" name="PERSON_1"/>
    <tableColumn id="3" name="PERSON_2"/>
    <tableColumn id="4" name="PERSON_3"/>
    <tableColumn id="5" name="PERSON_4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5" name="Tabela16" displayName="Tabela16" ref="C4:G10" totalsRowShown="0">
  <autoFilter ref="C4:G10"/>
  <tableColumns count="5">
    <tableColumn id="1" name="Klasyfikator" dataDxfId="10"/>
    <tableColumn id="2" name="PERSON_1"/>
    <tableColumn id="3" name="PERSON_2"/>
    <tableColumn id="4" name="PERSON_3"/>
    <tableColumn id="5" name="PERSON_4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B3:G14" totalsRowShown="0">
  <autoFilter ref="B3:G14"/>
  <tableColumns count="6">
    <tableColumn id="1" name="Parametr" dataDxfId="9"/>
    <tableColumn id="2" name="K-Neighbors Classifier"/>
    <tableColumn id="3" name="Decision Tree Classifier"/>
    <tableColumn id="4" name="Random Forest Classifier "/>
    <tableColumn id="5" name="MLP Classifier"/>
    <tableColumn id="6" name="GaussianNB 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id="7" name="Tabela68" displayName="Tabela68" ref="B16:G27" totalsRowShown="0">
  <autoFilter ref="B16:G27"/>
  <tableColumns count="6">
    <tableColumn id="1" name="Parametr" dataDxfId="8"/>
    <tableColumn id="2" name="K-Neighbors Classifier" dataDxfId="7">
      <calculatedColumnFormula>C4-C$4</calculatedColumnFormula>
    </tableColumn>
    <tableColumn id="3" name="Decision Tree Classifier">
      <calculatedColumnFormula>D4-D$4</calculatedColumnFormula>
    </tableColumn>
    <tableColumn id="4" name="Random Forest Classifier ">
      <calculatedColumnFormula>E4-E$4</calculatedColumnFormula>
    </tableColumn>
    <tableColumn id="5" name="MLP Classifier">
      <calculatedColumnFormula>F4-F$4</calculatedColumnFormula>
    </tableColumn>
    <tableColumn id="6" name="GaussianNB ">
      <calculatedColumnFormula>G4-G$4</calculatedColumnFormula>
    </tableColumn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id="8" name="Tabela689" displayName="Tabela689" ref="B30:G41" totalsRowShown="0">
  <autoFilter ref="B30:G41"/>
  <tableColumns count="6">
    <tableColumn id="1" name="Parametr" dataDxfId="6"/>
    <tableColumn id="2" name="K-Neighbors Classifier" dataDxfId="5">
      <calculatedColumnFormula>C4/C$4 - 1</calculatedColumnFormula>
    </tableColumn>
    <tableColumn id="3" name="Decision Tree Classifier">
      <calculatedColumnFormula>D4/D$4 - 1</calculatedColumnFormula>
    </tableColumn>
    <tableColumn id="4" name="Random Forest Classifier ">
      <calculatedColumnFormula>E4/E$4 - 1</calculatedColumnFormula>
    </tableColumn>
    <tableColumn id="5" name="MLP Classifier">
      <calculatedColumnFormula>F4/F$4 - 1</calculatedColumnFormula>
    </tableColumn>
    <tableColumn id="6" name="GaussianNB " dataDxfId="4">
      <calculatedColumnFormula>G4/G$4 - 1</calculatedColumnFormula>
    </tableColumn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id="9" name="Tabela9" displayName="Tabela9" ref="J3:O8" totalsRowShown="0" headerRowDxfId="3" headerRowBorderDxfId="2" tableBorderDxfId="1">
  <autoFilter ref="J3:O8"/>
  <tableColumns count="6">
    <tableColumn id="1" name="Parametry" dataDxfId="0"/>
    <tableColumn id="2" name="K-Neighbors Classifier"/>
    <tableColumn id="3" name="Decision Tree Classifier"/>
    <tableColumn id="4" name="Random Forest Classifier "/>
    <tableColumn id="5" name="MLP Classifier"/>
    <tableColumn id="6" name="GaussianNB 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22" sqref="E22"/>
    </sheetView>
  </sheetViews>
  <sheetFormatPr defaultRowHeight="15" x14ac:dyDescent="0.25"/>
  <cols>
    <col min="1" max="1" width="10.140625" bestFit="1" customWidth="1"/>
    <col min="2" max="2" width="12.7109375" bestFit="1" customWidth="1"/>
    <col min="3" max="3" width="13.7109375" bestFit="1" customWidth="1"/>
    <col min="4" max="4" width="18.28515625" customWidth="1"/>
    <col min="5" max="5" width="13.7109375" bestFit="1" customWidth="1"/>
    <col min="6" max="6" width="17" bestFit="1" customWidth="1"/>
    <col min="7" max="7" width="14.28515625" bestFit="1" customWidth="1"/>
  </cols>
  <sheetData>
    <row r="1" spans="1:7" x14ac:dyDescent="0.25">
      <c r="A1" t="s">
        <v>12</v>
      </c>
      <c r="B1" t="s">
        <v>0</v>
      </c>
      <c r="C1" t="s">
        <v>8</v>
      </c>
      <c r="D1" t="s">
        <v>9</v>
      </c>
      <c r="E1" t="s">
        <v>11</v>
      </c>
      <c r="F1" t="s">
        <v>10</v>
      </c>
      <c r="G1" t="s">
        <v>15</v>
      </c>
    </row>
    <row r="2" spans="1:7" x14ac:dyDescent="0.25">
      <c r="A2" t="s">
        <v>17</v>
      </c>
      <c r="B2" t="s">
        <v>4</v>
      </c>
      <c r="C2" s="1">
        <v>1515494175238</v>
      </c>
      <c r="D2" s="2">
        <f t="shared" ref="D2:D24" si="0">DATE(1970,1,1) + C2/ 86400000</f>
        <v>43109.441843032408</v>
      </c>
      <c r="E2" s="1">
        <v>1515494230464</v>
      </c>
      <c r="F2" s="2">
        <f t="shared" ref="F2:F24" si="1">DATE(1970,1,1) + E2/ 86400000</f>
        <v>43109.442482222221</v>
      </c>
      <c r="G2" s="2">
        <f t="shared" ref="G2:G24" si="2">F2-D2</f>
        <v>6.3918981322785839E-4</v>
      </c>
    </row>
    <row r="3" spans="1:7" x14ac:dyDescent="0.25">
      <c r="A3" t="s">
        <v>17</v>
      </c>
      <c r="B3" t="s">
        <v>3</v>
      </c>
      <c r="C3" s="1">
        <v>1515493960759</v>
      </c>
      <c r="D3" s="2">
        <f t="shared" si="0"/>
        <v>43109.439360636577</v>
      </c>
      <c r="E3" s="1">
        <v>1515494016659</v>
      </c>
      <c r="F3" s="2">
        <f t="shared" si="1"/>
        <v>43109.440007627316</v>
      </c>
      <c r="G3" s="2">
        <f t="shared" si="2"/>
        <v>6.4699073845986277E-4</v>
      </c>
    </row>
    <row r="4" spans="1:7" x14ac:dyDescent="0.25">
      <c r="A4" t="s">
        <v>17</v>
      </c>
      <c r="B4" t="s">
        <v>5</v>
      </c>
      <c r="C4" s="1">
        <v>1515493863440</v>
      </c>
      <c r="D4" s="2">
        <f t="shared" si="0"/>
        <v>43109.438234259258</v>
      </c>
      <c r="E4" s="1">
        <v>1515493920622</v>
      </c>
      <c r="F4" s="2">
        <f t="shared" si="1"/>
        <v>43109.438896087959</v>
      </c>
      <c r="G4" s="2">
        <f t="shared" si="2"/>
        <v>6.6182870068587363E-4</v>
      </c>
    </row>
    <row r="5" spans="1:7" x14ac:dyDescent="0.25">
      <c r="A5" t="s">
        <v>17</v>
      </c>
      <c r="B5" t="s">
        <v>6</v>
      </c>
      <c r="C5" s="1">
        <v>1515494083030</v>
      </c>
      <c r="D5" s="2">
        <f t="shared" si="0"/>
        <v>43109.440775810188</v>
      </c>
      <c r="E5" s="1">
        <v>1515494140818</v>
      </c>
      <c r="F5" s="2">
        <f t="shared" si="1"/>
        <v>43109.441444652781</v>
      </c>
      <c r="G5" s="2">
        <f t="shared" si="2"/>
        <v>6.6884259285870939E-4</v>
      </c>
    </row>
    <row r="6" spans="1:7" x14ac:dyDescent="0.25">
      <c r="A6" t="s">
        <v>17</v>
      </c>
      <c r="B6" t="s">
        <v>1</v>
      </c>
      <c r="C6" s="1">
        <v>1515491990621</v>
      </c>
      <c r="D6" s="2">
        <f t="shared" si="0"/>
        <v>43109.416558113429</v>
      </c>
      <c r="E6" s="1">
        <v>1515492071162</v>
      </c>
      <c r="F6" s="2">
        <f t="shared" si="1"/>
        <v>43109.417490300926</v>
      </c>
      <c r="G6" s="2">
        <f t="shared" si="2"/>
        <v>9.3218749680090696E-4</v>
      </c>
    </row>
    <row r="7" spans="1:7" x14ac:dyDescent="0.25">
      <c r="A7" t="s">
        <v>17</v>
      </c>
      <c r="B7" t="s">
        <v>7</v>
      </c>
      <c r="C7" s="1">
        <v>1515495749790</v>
      </c>
      <c r="D7" s="2">
        <f t="shared" si="0"/>
        <v>43109.46006701389</v>
      </c>
      <c r="E7" s="1">
        <v>1515495860065</v>
      </c>
      <c r="F7" s="2">
        <f t="shared" si="1"/>
        <v>43109.461343344912</v>
      </c>
      <c r="G7" s="2">
        <f t="shared" si="2"/>
        <v>1.2763310223817825E-3</v>
      </c>
    </row>
    <row r="8" spans="1:7" x14ac:dyDescent="0.25">
      <c r="A8" t="s">
        <v>17</v>
      </c>
      <c r="B8" t="s">
        <v>2</v>
      </c>
      <c r="C8" s="1">
        <v>1515495950689</v>
      </c>
      <c r="D8" s="2">
        <f t="shared" si="0"/>
        <v>43109.462392233792</v>
      </c>
      <c r="E8" s="1">
        <v>1515496171011</v>
      </c>
      <c r="F8" s="2">
        <f t="shared" si="1"/>
        <v>43109.464942256949</v>
      </c>
      <c r="G8" s="2">
        <f t="shared" si="2"/>
        <v>2.5500231568003073E-3</v>
      </c>
    </row>
    <row r="9" spans="1:7" x14ac:dyDescent="0.25">
      <c r="A9" t="s">
        <v>18</v>
      </c>
      <c r="B9" t="s">
        <v>4</v>
      </c>
      <c r="C9" s="1">
        <v>1515494665961</v>
      </c>
      <c r="D9" s="2">
        <f t="shared" si="0"/>
        <v>43109.447522696762</v>
      </c>
      <c r="E9" s="1">
        <v>1515494727565</v>
      </c>
      <c r="F9" s="2">
        <f t="shared" si="1"/>
        <v>43109.448235706019</v>
      </c>
      <c r="G9" s="2">
        <f t="shared" si="2"/>
        <v>7.1300925628747791E-4</v>
      </c>
    </row>
    <row r="10" spans="1:7" x14ac:dyDescent="0.25">
      <c r="A10" t="s">
        <v>18</v>
      </c>
      <c r="B10" t="s">
        <v>3</v>
      </c>
      <c r="C10" s="1">
        <v>1515494425821</v>
      </c>
      <c r="D10" s="2">
        <f t="shared" si="0"/>
        <v>43109.444743298613</v>
      </c>
      <c r="E10" s="1">
        <v>1515494488043</v>
      </c>
      <c r="F10" s="2">
        <f t="shared" si="1"/>
        <v>43109.445463460652</v>
      </c>
      <c r="G10" s="2">
        <f t="shared" si="2"/>
        <v>7.2016203921521083E-4</v>
      </c>
    </row>
    <row r="11" spans="1:7" x14ac:dyDescent="0.25">
      <c r="A11" t="s">
        <v>18</v>
      </c>
      <c r="B11" t="s">
        <v>6</v>
      </c>
      <c r="C11" s="1">
        <v>1515494536938</v>
      </c>
      <c r="D11" s="2">
        <f t="shared" si="0"/>
        <v>43109.446029375002</v>
      </c>
      <c r="E11" s="1">
        <v>1515494601691</v>
      </c>
      <c r="F11" s="2">
        <f t="shared" si="1"/>
        <v>43109.446778831014</v>
      </c>
      <c r="G11" s="2">
        <f t="shared" si="2"/>
        <v>7.4945601227227598E-4</v>
      </c>
    </row>
    <row r="12" spans="1:7" x14ac:dyDescent="0.25">
      <c r="A12" t="s">
        <v>18</v>
      </c>
      <c r="B12" t="s">
        <v>13</v>
      </c>
      <c r="C12" s="1">
        <v>1515494980916</v>
      </c>
      <c r="D12" s="2">
        <f t="shared" si="0"/>
        <v>43109.451168009255</v>
      </c>
      <c r="E12" s="1">
        <v>1515495045753</v>
      </c>
      <c r="F12" s="2">
        <f t="shared" si="1"/>
        <v>43109.451918437495</v>
      </c>
      <c r="G12" s="2">
        <f t="shared" si="2"/>
        <v>7.504282402805984E-4</v>
      </c>
    </row>
    <row r="13" spans="1:7" x14ac:dyDescent="0.25">
      <c r="A13" t="s">
        <v>18</v>
      </c>
      <c r="B13" t="s">
        <v>14</v>
      </c>
      <c r="C13" s="1">
        <v>1515494883422</v>
      </c>
      <c r="D13" s="2">
        <f t="shared" si="0"/>
        <v>43109.450039606483</v>
      </c>
      <c r="E13" s="1">
        <v>1515494949003</v>
      </c>
      <c r="F13" s="2">
        <f t="shared" si="1"/>
        <v>43109.450798645834</v>
      </c>
      <c r="G13" s="2">
        <f t="shared" si="2"/>
        <v>7.5903935066889971E-4</v>
      </c>
    </row>
    <row r="14" spans="1:7" x14ac:dyDescent="0.25">
      <c r="A14" t="s">
        <v>18</v>
      </c>
      <c r="B14" t="s">
        <v>5</v>
      </c>
      <c r="C14" s="1">
        <v>1515494324981</v>
      </c>
      <c r="D14" s="2">
        <f t="shared" si="0"/>
        <v>43109.443576168982</v>
      </c>
      <c r="E14" s="1">
        <v>1515494391312</v>
      </c>
      <c r="F14" s="2">
        <f t="shared" si="1"/>
        <v>43109.444343888885</v>
      </c>
      <c r="G14" s="2">
        <f t="shared" si="2"/>
        <v>7.6771990279667079E-4</v>
      </c>
    </row>
    <row r="15" spans="1:7" x14ac:dyDescent="0.25">
      <c r="A15" t="s">
        <v>18</v>
      </c>
      <c r="B15" t="s">
        <v>1</v>
      </c>
      <c r="C15" s="1">
        <v>1515492256736</v>
      </c>
      <c r="D15" s="2">
        <f t="shared" si="0"/>
        <v>43109.419638148145</v>
      </c>
      <c r="E15" s="1">
        <v>1515492333433</v>
      </c>
      <c r="F15" s="2">
        <f t="shared" si="1"/>
        <v>43109.420525844907</v>
      </c>
      <c r="G15" s="2">
        <f t="shared" si="2"/>
        <v>8.8769676222000271E-4</v>
      </c>
    </row>
    <row r="16" spans="1:7" x14ac:dyDescent="0.25">
      <c r="A16" t="s">
        <v>18</v>
      </c>
      <c r="B16" t="s">
        <v>7</v>
      </c>
      <c r="C16" s="1">
        <v>1515496275253</v>
      </c>
      <c r="D16" s="2">
        <f t="shared" si="0"/>
        <v>43109.466148761574</v>
      </c>
      <c r="E16" s="1">
        <v>1515496389538</v>
      </c>
      <c r="F16" s="2">
        <f t="shared" si="1"/>
        <v>43109.467471504628</v>
      </c>
      <c r="G16" s="2">
        <f t="shared" si="2"/>
        <v>1.3227430536062457E-3</v>
      </c>
    </row>
    <row r="17" spans="1:7" x14ac:dyDescent="0.25">
      <c r="A17" t="s">
        <v>18</v>
      </c>
      <c r="B17" t="s">
        <v>2</v>
      </c>
      <c r="C17" s="1">
        <v>1515496478694</v>
      </c>
      <c r="D17" s="2">
        <f t="shared" si="0"/>
        <v>43109.468503402779</v>
      </c>
      <c r="E17" s="1">
        <v>1515496674394</v>
      </c>
      <c r="F17" s="2">
        <f t="shared" si="1"/>
        <v>43109.470768449071</v>
      </c>
      <c r="G17" s="2">
        <f t="shared" si="2"/>
        <v>2.265046292450279E-3</v>
      </c>
    </row>
    <row r="18" spans="1:7" x14ac:dyDescent="0.25">
      <c r="A18" t="s">
        <v>19</v>
      </c>
      <c r="B18" t="s">
        <v>6</v>
      </c>
      <c r="C18" s="1">
        <v>1515495348065</v>
      </c>
      <c r="D18" s="2">
        <f t="shared" si="0"/>
        <v>43109.455417418983</v>
      </c>
      <c r="E18" s="1">
        <v>1515495408541</v>
      </c>
      <c r="F18" s="2">
        <f t="shared" si="1"/>
        <v>43109.456117372683</v>
      </c>
      <c r="G18" s="2">
        <f t="shared" si="2"/>
        <v>6.9995369995012879E-4</v>
      </c>
    </row>
    <row r="19" spans="1:7" x14ac:dyDescent="0.25">
      <c r="A19" t="s">
        <v>19</v>
      </c>
      <c r="B19" t="s">
        <v>4</v>
      </c>
      <c r="C19" s="1">
        <v>1515495453485</v>
      </c>
      <c r="D19" s="2">
        <f t="shared" si="0"/>
        <v>43109.456637557872</v>
      </c>
      <c r="E19" s="1">
        <v>1515495514264</v>
      </c>
      <c r="F19" s="2">
        <f t="shared" si="1"/>
        <v>43109.457341018518</v>
      </c>
      <c r="G19" s="2">
        <f t="shared" si="2"/>
        <v>7.0346064603654668E-4</v>
      </c>
    </row>
    <row r="20" spans="1:7" x14ac:dyDescent="0.25">
      <c r="A20" t="s">
        <v>19</v>
      </c>
      <c r="B20" t="s">
        <v>5</v>
      </c>
      <c r="C20" s="1">
        <v>1515495148815</v>
      </c>
      <c r="D20" s="2">
        <f t="shared" si="0"/>
        <v>43109.453111284718</v>
      </c>
      <c r="E20" s="1">
        <v>1515495210586</v>
      </c>
      <c r="F20" s="2">
        <f t="shared" si="1"/>
        <v>43109.453826226847</v>
      </c>
      <c r="G20" s="2">
        <f t="shared" si="2"/>
        <v>7.1494212897960097E-4</v>
      </c>
    </row>
    <row r="21" spans="1:7" x14ac:dyDescent="0.25">
      <c r="A21" t="s">
        <v>19</v>
      </c>
      <c r="B21" t="s">
        <v>3</v>
      </c>
      <c r="C21" s="1">
        <v>1515495246717</v>
      </c>
      <c r="D21" s="2">
        <f t="shared" si="0"/>
        <v>43109.454244409717</v>
      </c>
      <c r="E21" s="1">
        <v>1515495309301</v>
      </c>
      <c r="F21" s="2">
        <f t="shared" si="1"/>
        <v>43109.454968761573</v>
      </c>
      <c r="G21" s="2">
        <f t="shared" si="2"/>
        <v>7.2435185575159267E-4</v>
      </c>
    </row>
    <row r="22" spans="1:7" x14ac:dyDescent="0.25">
      <c r="A22" t="s">
        <v>19</v>
      </c>
      <c r="B22" t="s">
        <v>1</v>
      </c>
      <c r="C22" s="1">
        <v>1515492386025</v>
      </c>
      <c r="D22" s="2">
        <f t="shared" si="0"/>
        <v>43109.421134548611</v>
      </c>
      <c r="E22" s="1">
        <v>1515492462537</v>
      </c>
      <c r="F22" s="2">
        <f t="shared" si="1"/>
        <v>43109.422020104168</v>
      </c>
      <c r="G22" s="2">
        <f t="shared" si="2"/>
        <v>8.8555555703351274E-4</v>
      </c>
    </row>
    <row r="23" spans="1:7" x14ac:dyDescent="0.25">
      <c r="A23" t="s">
        <v>19</v>
      </c>
      <c r="B23" t="s">
        <v>7</v>
      </c>
      <c r="C23" s="1">
        <v>1515496859318</v>
      </c>
      <c r="D23" s="2">
        <f t="shared" si="0"/>
        <v>43109.472908773147</v>
      </c>
      <c r="E23" s="1">
        <v>1515496954792</v>
      </c>
      <c r="F23" s="2">
        <f t="shared" si="1"/>
        <v>43109.474013796294</v>
      </c>
      <c r="G23" s="2">
        <f t="shared" si="2"/>
        <v>1.1050231478293426E-3</v>
      </c>
    </row>
    <row r="24" spans="1:7" x14ac:dyDescent="0.25">
      <c r="A24" t="s">
        <v>19</v>
      </c>
      <c r="B24" t="s">
        <v>2</v>
      </c>
      <c r="C24" s="1">
        <v>1515497077694</v>
      </c>
      <c r="D24" s="2">
        <f t="shared" si="0"/>
        <v>43109.475436273147</v>
      </c>
      <c r="E24" s="1">
        <v>1515497280907</v>
      </c>
      <c r="F24" s="2">
        <f t="shared" si="1"/>
        <v>43109.477788275464</v>
      </c>
      <c r="G24" s="2">
        <f t="shared" si="2"/>
        <v>2.3520023169112392E-3</v>
      </c>
    </row>
  </sheetData>
  <autoFilter ref="A1:G24">
    <sortState ref="A2:G24">
      <sortCondition ref="A1:A24"/>
    </sortState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topLeftCell="A16" workbookViewId="0">
      <selection activeCell="H22" sqref="H22"/>
    </sheetView>
  </sheetViews>
  <sheetFormatPr defaultRowHeight="15" x14ac:dyDescent="0.25"/>
  <cols>
    <col min="2" max="2" width="29.140625" bestFit="1" customWidth="1"/>
    <col min="3" max="3" width="12.28515625" customWidth="1"/>
    <col min="4" max="4" width="12.42578125" bestFit="1" customWidth="1"/>
    <col min="5" max="5" width="13.140625" customWidth="1"/>
    <col min="6" max="6" width="12.28515625" customWidth="1"/>
    <col min="11" max="11" width="29.140625" bestFit="1" customWidth="1"/>
    <col min="12" max="12" width="28.85546875" bestFit="1" customWidth="1"/>
  </cols>
  <sheetData>
    <row r="1" spans="2:14" x14ac:dyDescent="0.25">
      <c r="B1" t="s">
        <v>27</v>
      </c>
      <c r="C1" s="14" t="s">
        <v>28</v>
      </c>
      <c r="D1" s="14"/>
      <c r="E1" s="14"/>
      <c r="F1" s="14"/>
    </row>
    <row r="2" spans="2:14" x14ac:dyDescent="0.25">
      <c r="B2" t="s">
        <v>26</v>
      </c>
      <c r="C2" s="14" t="s">
        <v>30</v>
      </c>
      <c r="D2" s="14"/>
      <c r="E2" s="14"/>
      <c r="F2" s="14"/>
      <c r="G2" s="3"/>
      <c r="H2" s="3"/>
      <c r="I2" s="3"/>
      <c r="N2" t="s">
        <v>29</v>
      </c>
    </row>
    <row r="3" spans="2:14" x14ac:dyDescent="0.25">
      <c r="B3" t="s">
        <v>26</v>
      </c>
      <c r="C3" t="s">
        <v>16</v>
      </c>
      <c r="D3" t="s">
        <v>17</v>
      </c>
      <c r="E3" t="s">
        <v>18</v>
      </c>
      <c r="F3" t="s">
        <v>19</v>
      </c>
      <c r="K3" t="s">
        <v>27</v>
      </c>
      <c r="L3" t="s">
        <v>28</v>
      </c>
    </row>
    <row r="4" spans="2:14" x14ac:dyDescent="0.25">
      <c r="B4" s="4" t="s">
        <v>20</v>
      </c>
      <c r="C4">
        <v>0.134146341463</v>
      </c>
      <c r="D4">
        <v>0.24137931034499999</v>
      </c>
      <c r="E4">
        <v>0.226086956522</v>
      </c>
      <c r="F4">
        <v>0.30630630630599998</v>
      </c>
      <c r="K4" t="s">
        <v>26</v>
      </c>
      <c r="L4" t="s">
        <v>30</v>
      </c>
    </row>
    <row r="5" spans="2:14" x14ac:dyDescent="0.25">
      <c r="B5" s="4" t="s">
        <v>21</v>
      </c>
      <c r="C5">
        <v>0.98780487804899997</v>
      </c>
      <c r="D5">
        <v>0.99137931034500004</v>
      </c>
      <c r="E5">
        <v>1</v>
      </c>
      <c r="F5">
        <v>0.98198198198200004</v>
      </c>
    </row>
    <row r="6" spans="2:14" x14ac:dyDescent="0.25">
      <c r="B6" s="4" t="s">
        <v>22</v>
      </c>
      <c r="C6">
        <v>1</v>
      </c>
      <c r="D6">
        <v>0.99870689655172395</v>
      </c>
      <c r="E6">
        <v>0.99739130434782597</v>
      </c>
      <c r="F6">
        <v>1</v>
      </c>
    </row>
    <row r="7" spans="2:14" x14ac:dyDescent="0.25">
      <c r="B7" s="4" t="s">
        <v>23</v>
      </c>
      <c r="C7">
        <v>1</v>
      </c>
      <c r="D7">
        <v>1</v>
      </c>
      <c r="E7">
        <v>1</v>
      </c>
      <c r="F7">
        <v>1</v>
      </c>
    </row>
    <row r="8" spans="2:14" x14ac:dyDescent="0.25">
      <c r="B8" s="4" t="s">
        <v>24</v>
      </c>
      <c r="C8">
        <v>0.98963414634146296</v>
      </c>
      <c r="D8" s="10">
        <v>0.97543103448275803</v>
      </c>
      <c r="E8">
        <v>0.98347826086956502</v>
      </c>
      <c r="F8">
        <v>0.94999999999999896</v>
      </c>
    </row>
    <row r="9" spans="2:14" x14ac:dyDescent="0.25">
      <c r="B9" s="4" t="s">
        <v>25</v>
      </c>
      <c r="C9">
        <v>1</v>
      </c>
      <c r="D9">
        <v>1</v>
      </c>
      <c r="E9">
        <v>1</v>
      </c>
      <c r="F9">
        <v>1</v>
      </c>
    </row>
    <row r="12" spans="2:14" x14ac:dyDescent="0.25">
      <c r="B12" t="s">
        <v>27</v>
      </c>
      <c r="C12" s="14" t="s">
        <v>31</v>
      </c>
      <c r="D12" s="14"/>
      <c r="E12" s="14"/>
      <c r="F12" s="14"/>
    </row>
    <row r="13" spans="2:14" ht="28.5" customHeight="1" x14ac:dyDescent="0.25">
      <c r="B13" t="s">
        <v>26</v>
      </c>
      <c r="C13" s="14" t="s">
        <v>30</v>
      </c>
      <c r="D13" s="14"/>
      <c r="E13" s="14"/>
      <c r="F13" s="14"/>
    </row>
    <row r="14" spans="2:14" x14ac:dyDescent="0.25">
      <c r="B14" t="s">
        <v>26</v>
      </c>
      <c r="C14" t="s">
        <v>16</v>
      </c>
      <c r="D14" t="s">
        <v>17</v>
      </c>
      <c r="E14" t="s">
        <v>18</v>
      </c>
      <c r="F14" t="s">
        <v>19</v>
      </c>
    </row>
    <row r="15" spans="2:14" x14ac:dyDescent="0.25">
      <c r="B15" s="4" t="s">
        <v>20</v>
      </c>
      <c r="C15">
        <v>0.14634146341500001</v>
      </c>
      <c r="D15">
        <v>0.28448275862099998</v>
      </c>
      <c r="E15">
        <v>0.23478260869600001</v>
      </c>
      <c r="F15">
        <v>0.32432432432399999</v>
      </c>
    </row>
    <row r="16" spans="2:14" x14ac:dyDescent="0.25">
      <c r="B16" s="4" t="s">
        <v>21</v>
      </c>
      <c r="C16">
        <v>0.90243902439000001</v>
      </c>
      <c r="D16">
        <v>0.95689655172400001</v>
      </c>
      <c r="E16">
        <v>0.90434782608700004</v>
      </c>
      <c r="F16">
        <v>0.98198198198200004</v>
      </c>
    </row>
    <row r="17" spans="2:6" x14ac:dyDescent="0.25">
      <c r="B17" s="4" t="s">
        <v>22</v>
      </c>
      <c r="C17">
        <v>0.99878048780487805</v>
      </c>
      <c r="D17">
        <v>1</v>
      </c>
      <c r="E17">
        <v>1</v>
      </c>
      <c r="F17">
        <v>1</v>
      </c>
    </row>
    <row r="18" spans="2:6" x14ac:dyDescent="0.25">
      <c r="B18" s="4" t="s">
        <v>23</v>
      </c>
      <c r="C18">
        <v>0.99939024390243902</v>
      </c>
      <c r="D18">
        <v>1</v>
      </c>
      <c r="E18">
        <v>1</v>
      </c>
      <c r="F18">
        <v>1</v>
      </c>
    </row>
    <row r="19" spans="2:6" x14ac:dyDescent="0.25">
      <c r="B19" s="4" t="s">
        <v>24</v>
      </c>
      <c r="C19">
        <v>0.86402439024390199</v>
      </c>
      <c r="D19">
        <v>0.917241379310344</v>
      </c>
      <c r="E19">
        <v>0.91130434782608605</v>
      </c>
      <c r="F19">
        <v>0.893243243243243</v>
      </c>
    </row>
    <row r="20" spans="2:6" x14ac:dyDescent="0.25">
      <c r="B20" s="4" t="s">
        <v>25</v>
      </c>
      <c r="C20">
        <v>1</v>
      </c>
      <c r="D20">
        <v>1</v>
      </c>
      <c r="E20">
        <v>1</v>
      </c>
      <c r="F20">
        <v>1</v>
      </c>
    </row>
    <row r="23" spans="2:6" x14ac:dyDescent="0.25">
      <c r="B23" t="s">
        <v>27</v>
      </c>
      <c r="C23" s="14" t="s">
        <v>28</v>
      </c>
      <c r="D23" s="14"/>
      <c r="E23" s="14"/>
      <c r="F23" s="14"/>
    </row>
    <row r="24" spans="2:6" x14ac:dyDescent="0.25">
      <c r="B24" t="s">
        <v>26</v>
      </c>
      <c r="C24" s="14" t="s">
        <v>32</v>
      </c>
      <c r="D24" s="14"/>
      <c r="E24" s="14"/>
      <c r="F24" s="14"/>
    </row>
    <row r="25" spans="2:6" x14ac:dyDescent="0.25">
      <c r="B25" t="s">
        <v>26</v>
      </c>
      <c r="C25" t="s">
        <v>16</v>
      </c>
      <c r="D25" t="s">
        <v>17</v>
      </c>
      <c r="E25" t="s">
        <v>18</v>
      </c>
      <c r="F25" t="s">
        <v>19</v>
      </c>
    </row>
    <row r="26" spans="2:6" x14ac:dyDescent="0.25">
      <c r="B26" s="4" t="s">
        <v>20</v>
      </c>
      <c r="C26">
        <v>0.224615384615</v>
      </c>
      <c r="D26">
        <v>0.239224137931</v>
      </c>
      <c r="E26">
        <v>0.26419213973799999</v>
      </c>
      <c r="F26">
        <v>0.25113122171899999</v>
      </c>
    </row>
    <row r="27" spans="2:6" x14ac:dyDescent="0.25">
      <c r="B27" s="4" t="s">
        <v>21</v>
      </c>
      <c r="C27">
        <v>1</v>
      </c>
      <c r="D27">
        <v>0.99784482758600002</v>
      </c>
      <c r="E27">
        <v>1</v>
      </c>
      <c r="F27">
        <v>0.98642533936700005</v>
      </c>
    </row>
    <row r="28" spans="2:6" x14ac:dyDescent="0.25">
      <c r="B28" s="4" t="s">
        <v>22</v>
      </c>
      <c r="C28">
        <v>1</v>
      </c>
      <c r="D28">
        <v>1</v>
      </c>
      <c r="E28">
        <v>1</v>
      </c>
      <c r="F28">
        <v>1</v>
      </c>
    </row>
    <row r="29" spans="2:6" x14ac:dyDescent="0.25">
      <c r="B29" s="4" t="s">
        <v>23</v>
      </c>
      <c r="C29">
        <v>1</v>
      </c>
      <c r="D29">
        <v>1</v>
      </c>
      <c r="E29">
        <v>1</v>
      </c>
      <c r="F29">
        <v>1</v>
      </c>
    </row>
    <row r="30" spans="2:6" x14ac:dyDescent="0.25">
      <c r="B30" s="4" t="s">
        <v>24</v>
      </c>
      <c r="C30">
        <v>1</v>
      </c>
      <c r="D30">
        <v>0.99946120689655105</v>
      </c>
      <c r="E30">
        <v>1</v>
      </c>
      <c r="F30">
        <v>0.99988687782805397</v>
      </c>
    </row>
    <row r="31" spans="2:6" x14ac:dyDescent="0.25">
      <c r="B31" s="4" t="s">
        <v>25</v>
      </c>
      <c r="C31">
        <v>0.96615384615384603</v>
      </c>
      <c r="D31">
        <v>0.99137931034482696</v>
      </c>
      <c r="E31">
        <v>0.98253275109170302</v>
      </c>
      <c r="F31">
        <v>0.98868778280542902</v>
      </c>
    </row>
    <row r="34" spans="2:6" x14ac:dyDescent="0.25">
      <c r="B34" t="s">
        <v>27</v>
      </c>
      <c r="C34" s="14" t="s">
        <v>31</v>
      </c>
      <c r="D34" s="14"/>
      <c r="E34" s="14"/>
      <c r="F34" s="14"/>
    </row>
    <row r="35" spans="2:6" ht="15" customHeight="1" x14ac:dyDescent="0.25">
      <c r="B35" t="s">
        <v>26</v>
      </c>
      <c r="C35" s="14" t="s">
        <v>32</v>
      </c>
      <c r="D35" s="14"/>
      <c r="E35" s="14"/>
      <c r="F35" s="14"/>
    </row>
    <row r="36" spans="2:6" x14ac:dyDescent="0.25">
      <c r="B36" t="s">
        <v>26</v>
      </c>
      <c r="C36" t="s">
        <v>16</v>
      </c>
      <c r="D36" t="s">
        <v>17</v>
      </c>
      <c r="E36" t="s">
        <v>18</v>
      </c>
      <c r="F36" t="s">
        <v>19</v>
      </c>
    </row>
    <row r="37" spans="2:6" x14ac:dyDescent="0.25">
      <c r="B37" s="4" t="s">
        <v>20</v>
      </c>
      <c r="C37">
        <v>0.20923076923100001</v>
      </c>
      <c r="D37">
        <v>0.25</v>
      </c>
      <c r="E37">
        <v>0.26200873362400001</v>
      </c>
      <c r="F37">
        <v>0.22624434389100001</v>
      </c>
    </row>
    <row r="38" spans="2:6" x14ac:dyDescent="0.25">
      <c r="B38" s="4" t="s">
        <v>21</v>
      </c>
      <c r="C38">
        <v>0.92</v>
      </c>
      <c r="D38">
        <v>0.96120689655199998</v>
      </c>
      <c r="E38">
        <v>0.94978165938900005</v>
      </c>
      <c r="F38">
        <v>0.97737556561100003</v>
      </c>
    </row>
    <row r="39" spans="2:6" x14ac:dyDescent="0.25">
      <c r="B39" s="4" t="s">
        <v>22</v>
      </c>
      <c r="C39">
        <v>1</v>
      </c>
      <c r="D39">
        <v>1</v>
      </c>
      <c r="E39">
        <v>1</v>
      </c>
      <c r="F39">
        <v>1</v>
      </c>
    </row>
    <row r="40" spans="2:6" x14ac:dyDescent="0.25">
      <c r="B40" s="4" t="s">
        <v>23</v>
      </c>
      <c r="C40">
        <v>1</v>
      </c>
      <c r="D40">
        <v>1</v>
      </c>
      <c r="E40">
        <v>0.99945414847161496</v>
      </c>
      <c r="F40">
        <v>1</v>
      </c>
    </row>
    <row r="41" spans="2:6" x14ac:dyDescent="0.25">
      <c r="B41" s="4" t="s">
        <v>24</v>
      </c>
      <c r="C41">
        <v>0.85076923076922994</v>
      </c>
      <c r="D41">
        <v>0.88124999999999898</v>
      </c>
      <c r="E41">
        <v>0.91255458515283805</v>
      </c>
      <c r="F41">
        <v>0.90712669683257896</v>
      </c>
    </row>
    <row r="42" spans="2:6" x14ac:dyDescent="0.25">
      <c r="B42" s="4" t="s">
        <v>25</v>
      </c>
      <c r="C42">
        <v>0.80923076923076898</v>
      </c>
      <c r="D42">
        <v>0.92456896551724099</v>
      </c>
      <c r="E42">
        <v>0.89956331877729201</v>
      </c>
      <c r="F42">
        <v>0.87782805429864197</v>
      </c>
    </row>
  </sheetData>
  <mergeCells count="8">
    <mergeCell ref="C2:F2"/>
    <mergeCell ref="C1:F1"/>
    <mergeCell ref="C35:F35"/>
    <mergeCell ref="C34:F34"/>
    <mergeCell ref="C13:F13"/>
    <mergeCell ref="C12:F12"/>
    <mergeCell ref="C23:F23"/>
    <mergeCell ref="C24:F24"/>
  </mergeCells>
  <printOptions gridLines="1"/>
  <pageMargins left="0.7" right="0.7" top="0.75" bottom="0.75" header="0.3" footer="0.3"/>
  <pageSetup paperSize="9" orientation="portrait" horizontalDpi="0" verticalDpi="0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10"/>
  <sheetViews>
    <sheetView workbookViewId="0">
      <selection activeCell="G5" sqref="G5:G10"/>
    </sheetView>
  </sheetViews>
  <sheetFormatPr defaultRowHeight="15" x14ac:dyDescent="0.25"/>
  <cols>
    <col min="3" max="3" width="23.7109375" bestFit="1" customWidth="1"/>
    <col min="4" max="7" width="12.42578125" bestFit="1" customWidth="1"/>
    <col min="13" max="13" width="29.140625" bestFit="1" customWidth="1"/>
  </cols>
  <sheetData>
    <row r="2" spans="3:17" x14ac:dyDescent="0.25">
      <c r="C2" t="s">
        <v>34</v>
      </c>
      <c r="M2" t="s">
        <v>27</v>
      </c>
      <c r="N2" s="14" t="s">
        <v>28</v>
      </c>
      <c r="O2" s="14"/>
      <c r="P2" s="14"/>
      <c r="Q2" s="14"/>
    </row>
    <row r="4" spans="3:17" x14ac:dyDescent="0.25">
      <c r="C4" t="s">
        <v>26</v>
      </c>
      <c r="D4" t="s">
        <v>16</v>
      </c>
      <c r="E4" t="s">
        <v>17</v>
      </c>
      <c r="F4" t="s">
        <v>18</v>
      </c>
      <c r="G4" t="s">
        <v>19</v>
      </c>
    </row>
    <row r="5" spans="3:17" x14ac:dyDescent="0.25">
      <c r="C5" s="4" t="s">
        <v>20</v>
      </c>
      <c r="D5">
        <v>0.175384615385</v>
      </c>
      <c r="E5">
        <v>0.26724137931000003</v>
      </c>
      <c r="F5">
        <v>0.22270742358100001</v>
      </c>
      <c r="G5">
        <v>0.23755656108600001</v>
      </c>
    </row>
    <row r="6" spans="3:17" x14ac:dyDescent="0.25">
      <c r="C6" s="4" t="s">
        <v>21</v>
      </c>
      <c r="D6">
        <v>0.64</v>
      </c>
      <c r="E6">
        <v>0.93534482758600002</v>
      </c>
      <c r="F6">
        <v>0.91484716157199997</v>
      </c>
      <c r="G6">
        <v>0.88009049773799997</v>
      </c>
    </row>
    <row r="7" spans="3:17" x14ac:dyDescent="0.25">
      <c r="C7" s="4" t="s">
        <v>22</v>
      </c>
      <c r="D7">
        <v>0.52492307692307605</v>
      </c>
      <c r="E7">
        <v>0.88900862068965503</v>
      </c>
      <c r="F7">
        <v>0.65098253275109097</v>
      </c>
      <c r="G7">
        <v>0.94400452488687703</v>
      </c>
    </row>
    <row r="8" spans="3:17" x14ac:dyDescent="0.25">
      <c r="C8" s="4" t="s">
        <v>23</v>
      </c>
      <c r="D8">
        <v>0.71661538461538399</v>
      </c>
      <c r="E8">
        <v>0.974245689655172</v>
      </c>
      <c r="F8">
        <v>0.94661572052401699</v>
      </c>
      <c r="G8">
        <v>0.92477375565610798</v>
      </c>
    </row>
    <row r="9" spans="3:17" x14ac:dyDescent="0.25">
      <c r="C9" s="4" t="s">
        <v>24</v>
      </c>
      <c r="D9">
        <v>0.420615384615384</v>
      </c>
      <c r="E9" s="10">
        <v>0.94806034482758605</v>
      </c>
      <c r="F9">
        <v>0.94126637554585102</v>
      </c>
      <c r="G9">
        <v>0.859615384615384</v>
      </c>
    </row>
    <row r="10" spans="3:17" x14ac:dyDescent="0.25">
      <c r="C10" s="4" t="s">
        <v>25</v>
      </c>
      <c r="D10">
        <v>0.441846153846153</v>
      </c>
      <c r="E10">
        <v>0.93512931034482705</v>
      </c>
      <c r="F10">
        <v>0.93384279475982501</v>
      </c>
      <c r="G10">
        <v>0.86414027149321204</v>
      </c>
    </row>
  </sheetData>
  <mergeCells count="1">
    <mergeCell ref="N2:Q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1"/>
  <sheetViews>
    <sheetView tabSelected="1" zoomScale="70" zoomScaleNormal="70" workbookViewId="0">
      <selection activeCell="Q6" sqref="Q6"/>
    </sheetView>
  </sheetViews>
  <sheetFormatPr defaultRowHeight="15" x14ac:dyDescent="0.25"/>
  <cols>
    <col min="2" max="2" width="12" customWidth="1"/>
    <col min="3" max="3" width="22.7109375" customWidth="1"/>
    <col min="4" max="4" width="23.7109375" customWidth="1"/>
    <col min="5" max="5" width="25.42578125" customWidth="1"/>
    <col min="6" max="6" width="15.5703125" customWidth="1"/>
    <col min="7" max="7" width="14.140625" customWidth="1"/>
    <col min="10" max="10" width="25.7109375" bestFit="1" customWidth="1"/>
    <col min="11" max="11" width="21.28515625" customWidth="1"/>
    <col min="12" max="12" width="22" customWidth="1"/>
    <col min="13" max="13" width="24.140625" customWidth="1"/>
    <col min="14" max="14" width="14.7109375" customWidth="1"/>
    <col min="15" max="15" width="13.7109375" customWidth="1"/>
  </cols>
  <sheetData>
    <row r="1" spans="2:15" x14ac:dyDescent="0.25">
      <c r="B1" t="s">
        <v>33</v>
      </c>
    </row>
    <row r="2" spans="2:15" x14ac:dyDescent="0.25">
      <c r="B2" t="s">
        <v>45</v>
      </c>
    </row>
    <row r="3" spans="2:15" ht="15.75" thickBot="1" x14ac:dyDescent="0.3">
      <c r="B3" t="s">
        <v>46</v>
      </c>
      <c r="C3" s="4" t="s">
        <v>21</v>
      </c>
      <c r="D3" s="4" t="s">
        <v>22</v>
      </c>
      <c r="E3" s="4" t="s">
        <v>23</v>
      </c>
      <c r="F3" s="4" t="s">
        <v>24</v>
      </c>
      <c r="G3" s="18" t="s">
        <v>25</v>
      </c>
      <c r="J3" s="13" t="s">
        <v>47</v>
      </c>
      <c r="K3" s="13" t="s">
        <v>21</v>
      </c>
      <c r="L3" s="13" t="s">
        <v>22</v>
      </c>
      <c r="M3" s="13" t="s">
        <v>23</v>
      </c>
      <c r="N3" s="13" t="s">
        <v>24</v>
      </c>
      <c r="O3" s="15" t="s">
        <v>25</v>
      </c>
    </row>
    <row r="4" spans="2:15" x14ac:dyDescent="0.25">
      <c r="B4" s="4" t="s">
        <v>52</v>
      </c>
      <c r="C4" s="8">
        <v>0.88009049773799997</v>
      </c>
      <c r="D4" s="7">
        <v>0.94400452488687703</v>
      </c>
      <c r="E4" s="8">
        <v>0.92477375565610798</v>
      </c>
      <c r="F4" s="7">
        <v>0.859615384615384</v>
      </c>
      <c r="G4" s="16">
        <v>0.86414027149321204</v>
      </c>
      <c r="J4" s="4" t="s">
        <v>52</v>
      </c>
      <c r="K4" s="8">
        <v>0.88009049773799997</v>
      </c>
      <c r="L4" s="7">
        <v>0.94400452488687703</v>
      </c>
      <c r="M4" s="8">
        <v>0.92477375565610798</v>
      </c>
      <c r="N4" s="7">
        <v>0.859615384615384</v>
      </c>
      <c r="O4" s="16">
        <v>0.86414027149321204</v>
      </c>
    </row>
    <row r="5" spans="2:15" x14ac:dyDescent="0.25">
      <c r="B5" s="4" t="s">
        <v>35</v>
      </c>
      <c r="C5">
        <v>0.88687782805399995</v>
      </c>
      <c r="D5">
        <v>0.95475113122171895</v>
      </c>
      <c r="E5">
        <v>0.93371040723981902</v>
      </c>
      <c r="F5">
        <v>0.83755656108597198</v>
      </c>
      <c r="G5" s="17">
        <v>0.87533936651583599</v>
      </c>
      <c r="J5" s="4" t="s">
        <v>48</v>
      </c>
      <c r="K5">
        <v>0.77601809954800005</v>
      </c>
      <c r="L5">
        <v>0.68472850678732999</v>
      </c>
      <c r="M5">
        <v>0.82047511312217103</v>
      </c>
      <c r="N5">
        <v>0.77081447963800798</v>
      </c>
      <c r="O5" s="17">
        <v>0.800226244343891</v>
      </c>
    </row>
    <row r="6" spans="2:15" x14ac:dyDescent="0.25">
      <c r="B6" s="4" t="s">
        <v>36</v>
      </c>
      <c r="C6">
        <v>0.88009049773799997</v>
      </c>
      <c r="D6">
        <v>0.881221719457013</v>
      </c>
      <c r="E6">
        <v>0.89762443438913997</v>
      </c>
      <c r="F6">
        <v>0.81176470588235305</v>
      </c>
      <c r="G6">
        <v>0.79513574660633402</v>
      </c>
      <c r="J6" s="4" t="s">
        <v>49</v>
      </c>
      <c r="K6">
        <v>0.77601809954800005</v>
      </c>
      <c r="L6">
        <v>0.94343891402714897</v>
      </c>
      <c r="M6">
        <v>0.92488687782805401</v>
      </c>
      <c r="N6">
        <v>0.80045248868778196</v>
      </c>
      <c r="O6">
        <v>0.802036199095022</v>
      </c>
    </row>
    <row r="7" spans="2:15" x14ac:dyDescent="0.25">
      <c r="B7" s="4" t="s">
        <v>37</v>
      </c>
      <c r="C7">
        <v>0.89140271493199996</v>
      </c>
      <c r="D7">
        <v>0.99490950226244301</v>
      </c>
      <c r="E7">
        <v>0.91787330316742</v>
      </c>
      <c r="F7">
        <v>0.84174208144796303</v>
      </c>
      <c r="G7">
        <v>0.85916289592760098</v>
      </c>
      <c r="J7" s="4" t="s">
        <v>50</v>
      </c>
      <c r="K7">
        <v>0.93665158371000001</v>
      </c>
      <c r="L7">
        <v>0.96153846153846101</v>
      </c>
      <c r="M7">
        <v>0.92443438914027098</v>
      </c>
      <c r="N7">
        <v>0.93076923076923002</v>
      </c>
      <c r="O7">
        <v>0.93868778280542897</v>
      </c>
    </row>
    <row r="8" spans="2:15" x14ac:dyDescent="0.25">
      <c r="B8" s="4" t="s">
        <v>38</v>
      </c>
      <c r="C8">
        <v>0.87556561085999995</v>
      </c>
      <c r="D8">
        <v>0.87997737556560995</v>
      </c>
      <c r="E8">
        <v>0.95871040723981804</v>
      </c>
      <c r="F8">
        <v>0.82432126696832497</v>
      </c>
      <c r="G8">
        <v>0.82635746606334803</v>
      </c>
      <c r="J8" s="4" t="s">
        <v>51</v>
      </c>
      <c r="K8">
        <v>0.87782805429900002</v>
      </c>
      <c r="L8">
        <v>0.93891402714932104</v>
      </c>
      <c r="M8">
        <v>0.94015837104072397</v>
      </c>
      <c r="N8">
        <v>0.85294117647058798</v>
      </c>
      <c r="O8">
        <v>0.85644796380090504</v>
      </c>
    </row>
    <row r="9" spans="2:15" x14ac:dyDescent="0.25">
      <c r="B9" s="4" t="s">
        <v>39</v>
      </c>
      <c r="C9">
        <v>0.88009049773799997</v>
      </c>
      <c r="D9">
        <v>0.94626696832579105</v>
      </c>
      <c r="E9">
        <v>0.91447963800904897</v>
      </c>
      <c r="F9">
        <v>0.87533936651583599</v>
      </c>
      <c r="G9">
        <v>0.89638009049773704</v>
      </c>
    </row>
    <row r="10" spans="2:15" x14ac:dyDescent="0.25">
      <c r="B10" s="4" t="s">
        <v>40</v>
      </c>
      <c r="C10">
        <v>0.77828054298600002</v>
      </c>
      <c r="D10">
        <v>0.96776018099547501</v>
      </c>
      <c r="E10">
        <v>0.92511312217194497</v>
      </c>
      <c r="F10">
        <v>0.78902714932126705</v>
      </c>
      <c r="G10">
        <v>0.800226244343891</v>
      </c>
    </row>
    <row r="11" spans="2:15" x14ac:dyDescent="0.25">
      <c r="B11" s="4" t="s">
        <v>41</v>
      </c>
      <c r="C11">
        <v>0.92081447963800001</v>
      </c>
      <c r="D11">
        <v>0.94400452488687703</v>
      </c>
      <c r="E11">
        <v>0.94015837104072297</v>
      </c>
      <c r="F11">
        <v>0.91380090497737498</v>
      </c>
      <c r="G11">
        <v>0.90961538461538405</v>
      </c>
    </row>
    <row r="12" spans="2:15" x14ac:dyDescent="0.25">
      <c r="B12" s="4" t="s">
        <v>42</v>
      </c>
      <c r="C12">
        <v>0.89592760180999997</v>
      </c>
      <c r="D12">
        <v>0.95644796380090402</v>
      </c>
      <c r="E12">
        <v>0.94072398190045203</v>
      </c>
      <c r="F12">
        <v>0.91414027149321198</v>
      </c>
      <c r="G12">
        <v>0.90237556561085897</v>
      </c>
    </row>
    <row r="13" spans="2:15" x14ac:dyDescent="0.25">
      <c r="B13" s="4" t="s">
        <v>43</v>
      </c>
      <c r="C13">
        <v>0.88687782805399995</v>
      </c>
      <c r="D13">
        <v>0.95475113122171895</v>
      </c>
      <c r="E13">
        <v>0.91176470588235203</v>
      </c>
      <c r="F13">
        <v>0.88348416289592702</v>
      </c>
      <c r="G13">
        <v>0.87454751131221697</v>
      </c>
    </row>
    <row r="14" spans="2:15" x14ac:dyDescent="0.25">
      <c r="B14" s="4" t="s">
        <v>44</v>
      </c>
      <c r="C14">
        <v>0.87782805429900002</v>
      </c>
      <c r="D14">
        <v>0.95531674208144801</v>
      </c>
      <c r="E14">
        <v>0.95531674208144801</v>
      </c>
      <c r="F14">
        <v>0.86278280542986396</v>
      </c>
      <c r="G14">
        <v>0.87194570135746596</v>
      </c>
    </row>
    <row r="15" spans="2:15" ht="15.75" thickBot="1" x14ac:dyDescent="0.3"/>
    <row r="16" spans="2:15" ht="15.75" thickBot="1" x14ac:dyDescent="0.3">
      <c r="B16" t="s">
        <v>46</v>
      </c>
      <c r="C16" s="4" t="s">
        <v>21</v>
      </c>
      <c r="D16" s="4" t="s">
        <v>22</v>
      </c>
      <c r="E16" s="4" t="s">
        <v>23</v>
      </c>
      <c r="F16" s="4" t="s">
        <v>24</v>
      </c>
      <c r="G16" s="9" t="s">
        <v>25</v>
      </c>
      <c r="J16" s="5" t="s">
        <v>46</v>
      </c>
      <c r="K16" s="5" t="s">
        <v>21</v>
      </c>
      <c r="L16" s="5" t="s">
        <v>22</v>
      </c>
      <c r="M16" s="5" t="s">
        <v>23</v>
      </c>
      <c r="N16" s="5" t="s">
        <v>24</v>
      </c>
      <c r="O16" s="5" t="s">
        <v>25</v>
      </c>
    </row>
    <row r="17" spans="2:15" x14ac:dyDescent="0.25">
      <c r="B17" s="4" t="s">
        <v>52</v>
      </c>
      <c r="C17">
        <f t="shared" ref="C17:G27" si="0">C4-C$4</f>
        <v>0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si="0"/>
        <v>0</v>
      </c>
      <c r="J17" s="6" t="s">
        <v>52</v>
      </c>
      <c r="K17" s="7">
        <f t="shared" ref="K17:O21" si="1">K4-K$4</f>
        <v>0</v>
      </c>
      <c r="L17" s="7">
        <f t="shared" si="1"/>
        <v>0</v>
      </c>
      <c r="M17" s="7">
        <f t="shared" si="1"/>
        <v>0</v>
      </c>
      <c r="N17" s="7">
        <f t="shared" si="1"/>
        <v>0</v>
      </c>
      <c r="O17" s="7">
        <f t="shared" si="1"/>
        <v>0</v>
      </c>
    </row>
    <row r="18" spans="2:15" x14ac:dyDescent="0.25">
      <c r="B18" s="4" t="s">
        <v>35</v>
      </c>
      <c r="C18">
        <f t="shared" si="0"/>
        <v>6.7873303159999843E-3</v>
      </c>
      <c r="D18">
        <f t="shared" si="0"/>
        <v>1.0746606334841924E-2</v>
      </c>
      <c r="E18">
        <f t="shared" si="0"/>
        <v>8.9366515837110416E-3</v>
      </c>
      <c r="F18">
        <f t="shared" si="0"/>
        <v>-2.2058823529412019E-2</v>
      </c>
      <c r="G18">
        <f t="shared" si="0"/>
        <v>1.1199095022623951E-2</v>
      </c>
      <c r="J18" s="4" t="s">
        <v>48</v>
      </c>
      <c r="K18" s="7">
        <f t="shared" si="1"/>
        <v>-0.10407239818999992</v>
      </c>
      <c r="L18" s="7">
        <f t="shared" si="1"/>
        <v>-0.25927601809954703</v>
      </c>
      <c r="M18" s="7">
        <f t="shared" si="1"/>
        <v>-0.10429864253393695</v>
      </c>
      <c r="N18" s="7">
        <f t="shared" si="1"/>
        <v>-8.8800904977376027E-2</v>
      </c>
      <c r="O18" s="7">
        <f t="shared" si="1"/>
        <v>-6.391402714932104E-2</v>
      </c>
    </row>
    <row r="19" spans="2:15" x14ac:dyDescent="0.25">
      <c r="B19" s="4" t="s">
        <v>36</v>
      </c>
      <c r="C19">
        <f t="shared" si="0"/>
        <v>0</v>
      </c>
      <c r="D19">
        <f t="shared" si="0"/>
        <v>-6.278280542986403E-2</v>
      </c>
      <c r="E19">
        <f t="shared" si="0"/>
        <v>-2.7149321266968007E-2</v>
      </c>
      <c r="F19">
        <f t="shared" si="0"/>
        <v>-4.7850678733030949E-2</v>
      </c>
      <c r="G19">
        <f t="shared" si="0"/>
        <v>-6.9004524886878027E-2</v>
      </c>
      <c r="J19" s="4" t="s">
        <v>49</v>
      </c>
      <c r="K19" s="7">
        <f t="shared" si="1"/>
        <v>-0.10407239818999992</v>
      </c>
      <c r="L19" s="7">
        <f t="shared" si="1"/>
        <v>-5.6561085972806069E-4</v>
      </c>
      <c r="M19" s="7">
        <f t="shared" si="1"/>
        <v>1.1312217194603402E-4</v>
      </c>
      <c r="N19" s="7">
        <f t="shared" si="1"/>
        <v>-5.9162895927602044E-2</v>
      </c>
      <c r="O19" s="7">
        <f t="shared" si="1"/>
        <v>-6.2104072398190047E-2</v>
      </c>
    </row>
    <row r="20" spans="2:15" x14ac:dyDescent="0.25">
      <c r="B20" s="4" t="s">
        <v>37</v>
      </c>
      <c r="C20">
        <f t="shared" si="0"/>
        <v>1.1312217193999996E-2</v>
      </c>
      <c r="D20">
        <f t="shared" si="0"/>
        <v>5.0904977375565985E-2</v>
      </c>
      <c r="E20">
        <f t="shared" si="0"/>
        <v>-6.9004524886879803E-3</v>
      </c>
      <c r="F20">
        <f t="shared" si="0"/>
        <v>-1.7873303167420973E-2</v>
      </c>
      <c r="G20">
        <f t="shared" si="0"/>
        <v>-4.9773755656110641E-3</v>
      </c>
      <c r="J20" s="4" t="s">
        <v>50</v>
      </c>
      <c r="K20" s="7">
        <f t="shared" si="1"/>
        <v>5.6561085972000047E-2</v>
      </c>
      <c r="L20" s="7">
        <f t="shared" si="1"/>
        <v>1.7533936651583981E-2</v>
      </c>
      <c r="M20" s="7">
        <f t="shared" si="1"/>
        <v>-3.3936651583699184E-4</v>
      </c>
      <c r="N20" s="7">
        <f t="shared" si="1"/>
        <v>7.1153846153846012E-2</v>
      </c>
      <c r="O20" s="7">
        <f t="shared" si="1"/>
        <v>7.454751131221693E-2</v>
      </c>
    </row>
    <row r="21" spans="2:15" x14ac:dyDescent="0.25">
      <c r="B21" s="4" t="s">
        <v>38</v>
      </c>
      <c r="C21">
        <f t="shared" si="0"/>
        <v>-4.5248868780000118E-3</v>
      </c>
      <c r="D21">
        <f t="shared" si="0"/>
        <v>-6.4027149321267074E-2</v>
      </c>
      <c r="E21">
        <f t="shared" si="0"/>
        <v>3.3936651583710065E-2</v>
      </c>
      <c r="F21">
        <f t="shared" si="0"/>
        <v>-3.5294117647059031E-2</v>
      </c>
      <c r="G21">
        <f t="shared" si="0"/>
        <v>-3.7782805429864008E-2</v>
      </c>
      <c r="J21" s="4" t="s">
        <v>51</v>
      </c>
      <c r="K21" s="7">
        <f t="shared" si="1"/>
        <v>-2.2624434389999504E-3</v>
      </c>
      <c r="L21" s="7">
        <f t="shared" si="1"/>
        <v>-5.0904977375559879E-3</v>
      </c>
      <c r="M21" s="7">
        <f t="shared" si="1"/>
        <v>1.5384615384615996E-2</v>
      </c>
      <c r="N21" s="7">
        <f t="shared" si="1"/>
        <v>-6.6742081447960233E-3</v>
      </c>
      <c r="O21" s="7">
        <f t="shared" si="1"/>
        <v>-7.6923076923069988E-3</v>
      </c>
    </row>
    <row r="22" spans="2:15" x14ac:dyDescent="0.25">
      <c r="B22" s="4" t="s">
        <v>39</v>
      </c>
      <c r="C22">
        <f t="shared" si="0"/>
        <v>0</v>
      </c>
      <c r="D22">
        <f t="shared" si="0"/>
        <v>2.2624434389140191E-3</v>
      </c>
      <c r="E22">
        <f t="shared" si="0"/>
        <v>-1.0294117647059009E-2</v>
      </c>
      <c r="F22">
        <f t="shared" si="0"/>
        <v>1.5723981900451989E-2</v>
      </c>
      <c r="G22">
        <f t="shared" si="0"/>
        <v>3.2239819004524994E-2</v>
      </c>
    </row>
    <row r="23" spans="2:15" x14ac:dyDescent="0.25">
      <c r="B23" s="4" t="s">
        <v>40</v>
      </c>
      <c r="C23">
        <f t="shared" si="0"/>
        <v>-0.10180995475199994</v>
      </c>
      <c r="D23">
        <f t="shared" si="0"/>
        <v>2.3755656108597978E-2</v>
      </c>
      <c r="E23">
        <f t="shared" si="0"/>
        <v>3.3936651583699184E-4</v>
      </c>
      <c r="F23">
        <f t="shared" si="0"/>
        <v>-7.0588235294116952E-2</v>
      </c>
      <c r="G23">
        <f t="shared" si="0"/>
        <v>-6.391402714932104E-2</v>
      </c>
    </row>
    <row r="24" spans="2:15" x14ac:dyDescent="0.25">
      <c r="B24" s="4" t="s">
        <v>41</v>
      </c>
      <c r="C24">
        <f t="shared" si="0"/>
        <v>4.0723981900000039E-2</v>
      </c>
      <c r="D24">
        <f t="shared" si="0"/>
        <v>0</v>
      </c>
      <c r="E24">
        <f t="shared" si="0"/>
        <v>1.5384615384614997E-2</v>
      </c>
      <c r="F24">
        <f t="shared" si="0"/>
        <v>5.418552036199098E-2</v>
      </c>
      <c r="G24">
        <f t="shared" si="0"/>
        <v>4.5475113122172006E-2</v>
      </c>
    </row>
    <row r="25" spans="2:15" x14ac:dyDescent="0.25">
      <c r="B25" s="4" t="s">
        <v>42</v>
      </c>
      <c r="C25">
        <f t="shared" si="0"/>
        <v>1.5837104072000008E-2</v>
      </c>
      <c r="D25">
        <f t="shared" si="0"/>
        <v>1.2443438914026994E-2</v>
      </c>
      <c r="E25">
        <f t="shared" si="0"/>
        <v>1.5950226244344057E-2</v>
      </c>
      <c r="F25">
        <f t="shared" si="0"/>
        <v>5.4524886877827972E-2</v>
      </c>
      <c r="G25">
        <f t="shared" si="0"/>
        <v>3.8235294117646923E-2</v>
      </c>
    </row>
    <row r="26" spans="2:15" x14ac:dyDescent="0.25">
      <c r="B26" s="4" t="s">
        <v>43</v>
      </c>
      <c r="C26">
        <f t="shared" si="0"/>
        <v>6.7873303159999843E-3</v>
      </c>
      <c r="D26">
        <f t="shared" si="0"/>
        <v>1.0746606334841924E-2</v>
      </c>
      <c r="E26">
        <f t="shared" si="0"/>
        <v>-1.3009049773755943E-2</v>
      </c>
      <c r="F26">
        <f t="shared" si="0"/>
        <v>2.3868778280543013E-2</v>
      </c>
      <c r="G26">
        <f t="shared" si="0"/>
        <v>1.0407239819004932E-2</v>
      </c>
    </row>
    <row r="27" spans="2:15" x14ac:dyDescent="0.25">
      <c r="B27" s="4" t="s">
        <v>44</v>
      </c>
      <c r="C27">
        <f t="shared" si="0"/>
        <v>-2.2624434389999504E-3</v>
      </c>
      <c r="D27">
        <f t="shared" si="0"/>
        <v>1.1312217194570984E-2</v>
      </c>
      <c r="E27">
        <f t="shared" si="0"/>
        <v>3.0542986425340035E-2</v>
      </c>
      <c r="F27">
        <f t="shared" si="0"/>
        <v>3.1674208144799598E-3</v>
      </c>
      <c r="G27">
        <f t="shared" si="0"/>
        <v>7.805429864253921E-3</v>
      </c>
    </row>
    <row r="29" spans="2:15" ht="15.75" thickBot="1" x14ac:dyDescent="0.3"/>
    <row r="30" spans="2:15" ht="15.75" thickBot="1" x14ac:dyDescent="0.3">
      <c r="B30" t="s">
        <v>46</v>
      </c>
      <c r="C30" s="4" t="s">
        <v>21</v>
      </c>
      <c r="D30" s="4" t="s">
        <v>22</v>
      </c>
      <c r="E30" s="4" t="s">
        <v>23</v>
      </c>
      <c r="F30" s="4" t="s">
        <v>24</v>
      </c>
      <c r="G30" s="9" t="s">
        <v>25</v>
      </c>
      <c r="J30" s="5" t="s">
        <v>46</v>
      </c>
      <c r="K30" s="5" t="s">
        <v>21</v>
      </c>
      <c r="L30" s="5" t="s">
        <v>22</v>
      </c>
      <c r="M30" s="5" t="s">
        <v>23</v>
      </c>
      <c r="N30" s="5" t="s">
        <v>24</v>
      </c>
      <c r="O30" s="5" t="s">
        <v>25</v>
      </c>
    </row>
    <row r="31" spans="2:15" x14ac:dyDescent="0.25">
      <c r="B31" s="4" t="s">
        <v>52</v>
      </c>
      <c r="C31" s="11">
        <f t="shared" ref="C31:F41" si="2">C4/C$4 - 1</f>
        <v>0</v>
      </c>
      <c r="D31" s="11">
        <f t="shared" si="2"/>
        <v>0</v>
      </c>
      <c r="E31" s="11">
        <f t="shared" si="2"/>
        <v>0</v>
      </c>
      <c r="F31" s="11">
        <f t="shared" si="2"/>
        <v>0</v>
      </c>
      <c r="G31" s="11">
        <f t="shared" ref="G31:G41" si="3">G4/G$4 - 1</f>
        <v>0</v>
      </c>
      <c r="J31" s="6" t="s">
        <v>52</v>
      </c>
      <c r="K31" s="12">
        <f t="shared" ref="K31:O35" si="4">K4/K$4 - 1</f>
        <v>0</v>
      </c>
      <c r="L31" s="12">
        <f t="shared" si="4"/>
        <v>0</v>
      </c>
      <c r="M31" s="12">
        <f t="shared" si="4"/>
        <v>0</v>
      </c>
      <c r="N31" s="12">
        <f t="shared" si="4"/>
        <v>0</v>
      </c>
      <c r="O31" s="12">
        <f t="shared" si="4"/>
        <v>0</v>
      </c>
    </row>
    <row r="32" spans="2:15" x14ac:dyDescent="0.25">
      <c r="B32" s="4" t="s">
        <v>35</v>
      </c>
      <c r="C32" s="11">
        <f t="shared" si="2"/>
        <v>7.7120822613636619E-3</v>
      </c>
      <c r="D32" s="11">
        <f t="shared" si="2"/>
        <v>1.1384062312762344E-2</v>
      </c>
      <c r="E32" s="11">
        <f t="shared" si="2"/>
        <v>9.6636085626917723E-3</v>
      </c>
      <c r="F32" s="11">
        <f t="shared" si="2"/>
        <v>-2.5661271219897697E-2</v>
      </c>
      <c r="G32" s="11">
        <f t="shared" si="3"/>
        <v>1.2959811493650442E-2</v>
      </c>
      <c r="J32" s="4" t="s">
        <v>48</v>
      </c>
      <c r="K32" s="12">
        <f t="shared" si="4"/>
        <v>-0.11825192802045448</v>
      </c>
      <c r="L32" s="12">
        <f t="shared" si="4"/>
        <v>-0.27465548232474513</v>
      </c>
      <c r="M32" s="12">
        <f t="shared" si="4"/>
        <v>-0.11278287461773739</v>
      </c>
      <c r="N32" s="12">
        <f t="shared" si="4"/>
        <v>-0.10330306619292073</v>
      </c>
      <c r="O32" s="12">
        <f t="shared" si="4"/>
        <v>-7.396256054457373E-2</v>
      </c>
    </row>
    <row r="33" spans="2:15" x14ac:dyDescent="0.25">
      <c r="B33" s="4" t="s">
        <v>36</v>
      </c>
      <c r="C33" s="11">
        <f t="shared" si="2"/>
        <v>0</v>
      </c>
      <c r="D33" s="11">
        <f t="shared" si="2"/>
        <v>-6.6506890353504877E-2</v>
      </c>
      <c r="E33" s="11">
        <f t="shared" si="2"/>
        <v>-2.9357798165137283E-2</v>
      </c>
      <c r="F33" s="11">
        <f t="shared" si="2"/>
        <v>-5.5665219107776553E-2</v>
      </c>
      <c r="G33" s="11">
        <f t="shared" si="3"/>
        <v>-7.9853383950779233E-2</v>
      </c>
      <c r="J33" s="4" t="s">
        <v>49</v>
      </c>
      <c r="K33" s="12">
        <f t="shared" si="4"/>
        <v>-0.11825192802045448</v>
      </c>
      <c r="L33" s="12">
        <f t="shared" si="4"/>
        <v>-5.991611743554337E-4</v>
      </c>
      <c r="M33" s="12">
        <f t="shared" si="4"/>
        <v>1.2232415902180271E-4</v>
      </c>
      <c r="N33" s="12">
        <f t="shared" si="4"/>
        <v>-6.8824845374391708E-2</v>
      </c>
      <c r="O33" s="12">
        <f t="shared" si="4"/>
        <v>-7.1868045555701032E-2</v>
      </c>
    </row>
    <row r="34" spans="2:15" x14ac:dyDescent="0.25">
      <c r="B34" s="4" t="s">
        <v>37</v>
      </c>
      <c r="C34" s="11">
        <f t="shared" si="2"/>
        <v>1.2853470436363645E-2</v>
      </c>
      <c r="D34" s="11">
        <f t="shared" si="2"/>
        <v>5.3924505692031666E-2</v>
      </c>
      <c r="E34" s="11">
        <f t="shared" si="2"/>
        <v>-7.4617737003059847E-3</v>
      </c>
      <c r="F34" s="11">
        <f t="shared" si="2"/>
        <v>-2.079220950125038E-2</v>
      </c>
      <c r="G34" s="11">
        <f t="shared" si="3"/>
        <v>-5.7599162194006404E-3</v>
      </c>
      <c r="J34" s="4" t="s">
        <v>50</v>
      </c>
      <c r="K34" s="12">
        <f t="shared" si="4"/>
        <v>6.4267352184091076E-2</v>
      </c>
      <c r="L34" s="12">
        <f t="shared" si="4"/>
        <v>1.8573996405033322E-2</v>
      </c>
      <c r="M34" s="12">
        <f t="shared" si="4"/>
        <v>-3.6697247706407587E-4</v>
      </c>
      <c r="N34" s="12">
        <f t="shared" si="4"/>
        <v>8.2774049217002155E-2</v>
      </c>
      <c r="O34" s="12">
        <f t="shared" si="4"/>
        <v>8.6267836104201967E-2</v>
      </c>
    </row>
    <row r="35" spans="2:15" x14ac:dyDescent="0.25">
      <c r="B35" s="4" t="s">
        <v>38</v>
      </c>
      <c r="C35" s="11">
        <f t="shared" si="2"/>
        <v>-5.1413881749999835E-3</v>
      </c>
      <c r="D35" s="11">
        <f t="shared" si="2"/>
        <v>-6.7825044937088297E-2</v>
      </c>
      <c r="E35" s="11">
        <f t="shared" si="2"/>
        <v>3.6697247706421576E-2</v>
      </c>
      <c r="F35" s="11">
        <f t="shared" si="2"/>
        <v>-4.1058033951836048E-2</v>
      </c>
      <c r="G35" s="11">
        <f t="shared" si="3"/>
        <v>-4.3723000392721256E-2</v>
      </c>
      <c r="J35" s="4" t="s">
        <v>51</v>
      </c>
      <c r="K35" s="12">
        <f t="shared" si="4"/>
        <v>-2.5706940874998807E-3</v>
      </c>
      <c r="L35" s="12">
        <f t="shared" si="4"/>
        <v>-5.392450569202567E-3</v>
      </c>
      <c r="M35" s="12">
        <f t="shared" si="4"/>
        <v>1.6636085626911878E-2</v>
      </c>
      <c r="N35" s="12">
        <f t="shared" si="4"/>
        <v>-7.764179497301904E-3</v>
      </c>
      <c r="O35" s="12">
        <f t="shared" si="4"/>
        <v>-8.9016887027090208E-3</v>
      </c>
    </row>
    <row r="36" spans="2:15" x14ac:dyDescent="0.25">
      <c r="B36" s="4" t="s">
        <v>39</v>
      </c>
      <c r="C36" s="11">
        <f t="shared" si="2"/>
        <v>0</v>
      </c>
      <c r="D36" s="11">
        <f t="shared" si="2"/>
        <v>2.3966446974235112E-3</v>
      </c>
      <c r="E36" s="11">
        <f t="shared" si="2"/>
        <v>-1.1131498470948187E-2</v>
      </c>
      <c r="F36" s="11">
        <f t="shared" si="2"/>
        <v>1.8291880510592939E-2</v>
      </c>
      <c r="G36" s="11">
        <f t="shared" si="3"/>
        <v>3.7308548239298522E-2</v>
      </c>
    </row>
    <row r="37" spans="2:15" x14ac:dyDescent="0.25">
      <c r="B37" s="4" t="s">
        <v>40</v>
      </c>
      <c r="C37" s="11">
        <f t="shared" si="2"/>
        <v>-0.1156812339340908</v>
      </c>
      <c r="D37" s="11">
        <f t="shared" si="2"/>
        <v>2.5164769322948644E-2</v>
      </c>
      <c r="E37" s="11">
        <f t="shared" si="2"/>
        <v>3.6697247706407587E-4</v>
      </c>
      <c r="F37" s="11">
        <f t="shared" si="2"/>
        <v>-8.2116067903670764E-2</v>
      </c>
      <c r="G37" s="11">
        <f t="shared" si="3"/>
        <v>-7.396256054457373E-2</v>
      </c>
    </row>
    <row r="38" spans="2:15" x14ac:dyDescent="0.25">
      <c r="B38" s="4" t="s">
        <v>41</v>
      </c>
      <c r="C38" s="11">
        <f t="shared" si="2"/>
        <v>4.6272493572727447E-2</v>
      </c>
      <c r="D38" s="11">
        <f t="shared" si="2"/>
        <v>0</v>
      </c>
      <c r="E38" s="11">
        <f t="shared" si="2"/>
        <v>1.663608562691099E-2</v>
      </c>
      <c r="F38" s="11">
        <f t="shared" si="2"/>
        <v>6.3034609817081311E-2</v>
      </c>
      <c r="G38" s="11">
        <f t="shared" si="3"/>
        <v>5.2624689095431387E-2</v>
      </c>
    </row>
    <row r="39" spans="2:15" x14ac:dyDescent="0.25">
      <c r="B39" s="4" t="s">
        <v>42</v>
      </c>
      <c r="C39" s="11">
        <f t="shared" si="2"/>
        <v>1.7994858611363629E-2</v>
      </c>
      <c r="D39" s="11">
        <f t="shared" si="2"/>
        <v>1.3181545835829755E-2</v>
      </c>
      <c r="E39" s="11">
        <f t="shared" si="2"/>
        <v>1.724770642201845E-2</v>
      </c>
      <c r="F39" s="11">
        <f t="shared" si="2"/>
        <v>6.3429398605079568E-2</v>
      </c>
      <c r="G39" s="11">
        <f t="shared" si="3"/>
        <v>4.4246629139939708E-2</v>
      </c>
    </row>
    <row r="40" spans="2:15" x14ac:dyDescent="0.25">
      <c r="B40" s="4" t="s">
        <v>43</v>
      </c>
      <c r="C40" s="11">
        <f t="shared" si="2"/>
        <v>7.7120822613636619E-3</v>
      </c>
      <c r="D40" s="11">
        <f t="shared" si="2"/>
        <v>1.1384062312762344E-2</v>
      </c>
      <c r="E40" s="11">
        <f t="shared" si="2"/>
        <v>-1.4067278287462126E-2</v>
      </c>
      <c r="F40" s="11">
        <f t="shared" si="2"/>
        <v>2.7766811422555548E-2</v>
      </c>
      <c r="G40" s="11">
        <f t="shared" si="3"/>
        <v>1.2043461186019622E-2</v>
      </c>
    </row>
    <row r="41" spans="2:15" x14ac:dyDescent="0.25">
      <c r="B41" s="4" t="s">
        <v>44</v>
      </c>
      <c r="C41" s="11">
        <f t="shared" si="2"/>
        <v>-2.5706940874998807E-3</v>
      </c>
      <c r="D41" s="11">
        <f t="shared" si="2"/>
        <v>1.1983223487118888E-2</v>
      </c>
      <c r="E41" s="11">
        <f t="shared" si="2"/>
        <v>3.3027522935780596E-2</v>
      </c>
      <c r="F41" s="11">
        <f t="shared" si="2"/>
        <v>3.6846953546523231E-3</v>
      </c>
      <c r="G41" s="11">
        <f t="shared" si="3"/>
        <v>9.0325958895149938E-3</v>
      </c>
    </row>
  </sheetData>
  <conditionalFormatting sqref="C17:G2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1:G4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O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1:O3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Dane_osob</vt:lpstr>
      <vt:lpstr>Skuteczności</vt:lpstr>
      <vt:lpstr>Nieobecnośc osób w zb.</vt:lpstr>
      <vt:lpstr>Wpływ wart. char.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Gebert</dc:creator>
  <cp:lastModifiedBy>Dominik Gebert</cp:lastModifiedBy>
  <cp:lastPrinted>2018-01-09T23:15:25Z</cp:lastPrinted>
  <dcterms:created xsi:type="dcterms:W3CDTF">2018-01-09T13:44:26Z</dcterms:created>
  <dcterms:modified xsi:type="dcterms:W3CDTF">2018-01-16T17:06:25Z</dcterms:modified>
</cp:coreProperties>
</file>