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05" windowWidth="20115" windowHeight="10185" activeTab="3"/>
  </bookViews>
  <sheets>
    <sheet name="OLD" sheetId="1" r:id="rId1"/>
    <sheet name="July0729" sheetId="2" r:id="rId2"/>
    <sheet name="print" sheetId="3" r:id="rId3"/>
    <sheet name="genotypes" sheetId="4" r:id="rId4"/>
  </sheets>
  <calcPr calcId="145621"/>
</workbook>
</file>

<file path=xl/calcChain.xml><?xml version="1.0" encoding="utf-8"?>
<calcChain xmlns="http://schemas.openxmlformats.org/spreadsheetml/2006/main">
  <c r="N19" i="2" l="1"/>
  <c r="N18" i="2"/>
  <c r="N17" i="2"/>
  <c r="N16" i="2"/>
  <c r="N15" i="2"/>
  <c r="N14" i="2"/>
  <c r="N13" i="2"/>
  <c r="N12" i="2"/>
  <c r="H13" i="2"/>
  <c r="H14" i="2"/>
  <c r="H15" i="2"/>
  <c r="H16" i="2"/>
  <c r="H17" i="2"/>
  <c r="H18" i="2"/>
  <c r="H19" i="2"/>
  <c r="H12" i="2"/>
  <c r="L19" i="1" l="1"/>
  <c r="L20" i="1"/>
  <c r="L21" i="1"/>
  <c r="L22" i="1"/>
  <c r="L23" i="1"/>
  <c r="L24" i="1"/>
  <c r="L25" i="1"/>
  <c r="L18" i="1"/>
  <c r="I19" i="1" l="1"/>
  <c r="I20" i="1"/>
  <c r="I21" i="1"/>
  <c r="I22" i="1"/>
  <c r="I23" i="1"/>
  <c r="I24" i="1"/>
  <c r="I25" i="1"/>
  <c r="I18" i="1"/>
  <c r="T7" i="1" l="1"/>
  <c r="T8" i="1"/>
  <c r="T9" i="1"/>
  <c r="T10" i="1"/>
  <c r="T11" i="1"/>
  <c r="T12" i="1"/>
  <c r="T13" i="1"/>
  <c r="T6" i="1"/>
</calcChain>
</file>

<file path=xl/sharedStrings.xml><?xml version="1.0" encoding="utf-8"?>
<sst xmlns="http://schemas.openxmlformats.org/spreadsheetml/2006/main" count="123" uniqueCount="47">
  <si>
    <t>Spot Size</t>
  </si>
  <si>
    <t>Min</t>
  </si>
  <si>
    <t>Max</t>
  </si>
  <si>
    <t>Mean</t>
  </si>
  <si>
    <t>STD</t>
  </si>
  <si>
    <t>Eccentricity</t>
  </si>
  <si>
    <t>Fractional Area</t>
  </si>
  <si>
    <t>681,</t>
  </si>
  <si>
    <t>682,</t>
  </si>
  <si>
    <t>731,</t>
  </si>
  <si>
    <t>732,</t>
  </si>
  <si>
    <t>735,</t>
  </si>
  <si>
    <t>763,</t>
  </si>
  <si>
    <t>772,</t>
  </si>
  <si>
    <t>773,</t>
  </si>
  <si>
    <t>Peak Length</t>
  </si>
  <si>
    <t>SS/PL Ratio</t>
  </si>
  <si>
    <t>Means</t>
  </si>
  <si>
    <t>STAT2</t>
  </si>
  <si>
    <t>STAT3</t>
  </si>
  <si>
    <t>STAT1</t>
  </si>
  <si>
    <t>Corrected</t>
  </si>
  <si>
    <t>SS (inches)</t>
  </si>
  <si>
    <t>STAT4</t>
  </si>
  <si>
    <t>In cm!!</t>
  </si>
  <si>
    <t>PL (inches)</t>
  </si>
  <si>
    <t>PL</t>
  </si>
  <si>
    <t>SS</t>
  </si>
  <si>
    <t xml:space="preserve"> </t>
  </si>
  <si>
    <t>OLD</t>
  </si>
  <si>
    <t>NEW</t>
  </si>
  <si>
    <t>inches</t>
  </si>
  <si>
    <t>new statistics were calculated using the subroutine "pattern_stats_GeckoPhotos0729.m"</t>
  </si>
  <si>
    <t>SS/PL</t>
  </si>
  <si>
    <t>Gecko</t>
  </si>
  <si>
    <t>EE</t>
  </si>
  <si>
    <t>FA</t>
  </si>
  <si>
    <t>FL</t>
  </si>
  <si>
    <t>good</t>
  </si>
  <si>
    <t>meh</t>
  </si>
  <si>
    <t>poor</t>
  </si>
  <si>
    <t>D1</t>
  </si>
  <si>
    <t>fu</t>
  </si>
  <si>
    <t>fv</t>
  </si>
  <si>
    <t>gu</t>
  </si>
  <si>
    <t>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</si>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</sst>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Alignment="1">
      <alignment horizontal="right"/>
    </xf>
    <xf numFmtId="0" fontId="0" fillId="5" borderId="1" xfId="0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right"/>
    </xf>
    <xf numFmtId="164" fontId="0" fillId="8" borderId="1" xfId="0" applyNumberFormat="1" applyFill="1" applyBorder="1" applyAlignment="1">
      <alignment horizontal="center"/>
    </xf>
    <xf numFmtId="0" fontId="2" fillId="8" borderId="1" xfId="0" applyFont="1" applyFill="1" applyBorder="1"/>
    <xf numFmtId="16" fontId="2" fillId="8" borderId="1" xfId="0" applyNumberFormat="1" applyFont="1" applyFill="1" applyBorder="1"/>
    <xf numFmtId="0" fontId="1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164" fontId="0" fillId="9" borderId="1" xfId="0" applyNumberFormat="1" applyFont="1" applyFill="1" applyBorder="1" applyAlignment="1">
      <alignment horizontal="center"/>
    </xf>
    <xf numFmtId="0" fontId="0" fillId="6" borderId="3" xfId="0" applyFont="1" applyFill="1" applyBorder="1"/>
    <xf numFmtId="0" fontId="0" fillId="9" borderId="2" xfId="0" applyFill="1" applyBorder="1"/>
    <xf numFmtId="0" fontId="0" fillId="10" borderId="1" xfId="0" applyFill="1" applyBorder="1"/>
    <xf numFmtId="16" fontId="0" fillId="10" borderId="1" xfId="0" applyNumberFormat="1" applyFill="1" applyBorder="1"/>
    <xf numFmtId="164" fontId="0" fillId="10" borderId="1" xfId="0" applyNumberFormat="1" applyFill="1" applyBorder="1"/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164" fontId="0" fillId="11" borderId="1" xfId="0" applyNumberFormat="1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3" fillId="12" borderId="0" xfId="0" applyFont="1" applyFill="1"/>
    <xf numFmtId="0" fontId="0" fillId="12" borderId="0" xfId="0" applyFill="1"/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/>
    <xf numFmtId="164" fontId="0" fillId="12" borderId="1" xfId="0" applyNumberFormat="1" applyFill="1" applyBorder="1"/>
    <xf numFmtId="164" fontId="0" fillId="12" borderId="1" xfId="0" applyNumberFormat="1" applyFill="1" applyBorder="1" applyAlignment="1">
      <alignment horizontal="center"/>
    </xf>
    <xf numFmtId="164" fontId="1" fillId="12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6"/>
  <sheetViews>
    <sheetView workbookViewId="0">
      <selection activeCell="B35" sqref="B35"/>
    </sheetView>
  </sheetViews>
  <sheetFormatPr defaultRowHeight="15" x14ac:dyDescent="0.25"/>
  <cols>
    <col min="3" max="3" width="4.5703125" bestFit="1" customWidth="1"/>
    <col min="4" max="4" width="11.7109375" bestFit="1" customWidth="1"/>
    <col min="5" max="5" width="9" bestFit="1" customWidth="1"/>
    <col min="6" max="7" width="7" bestFit="1" customWidth="1"/>
    <col min="9" max="10" width="10.5703125" bestFit="1" customWidth="1"/>
    <col min="12" max="12" width="11.140625" bestFit="1" customWidth="1"/>
    <col min="20" max="20" width="10.85546875" bestFit="1" customWidth="1"/>
  </cols>
  <sheetData>
    <row r="2" spans="3:20" ht="15.75" thickBot="1" x14ac:dyDescent="0.3"/>
    <row r="3" spans="3:20" ht="15.75" thickBot="1" x14ac:dyDescent="0.3">
      <c r="D3" s="31" t="s">
        <v>24</v>
      </c>
    </row>
    <row r="4" spans="3:20" x14ac:dyDescent="0.25">
      <c r="D4" s="30" t="s">
        <v>15</v>
      </c>
      <c r="E4" s="10"/>
      <c r="F4" s="10"/>
      <c r="G4" s="10"/>
      <c r="H4" s="11" t="s">
        <v>0</v>
      </c>
      <c r="I4" s="11"/>
      <c r="J4" s="11"/>
      <c r="K4" s="11"/>
      <c r="L4" s="1" t="s">
        <v>5</v>
      </c>
      <c r="M4" s="1"/>
      <c r="N4" s="1"/>
      <c r="O4" s="1"/>
      <c r="P4" s="4" t="s">
        <v>6</v>
      </c>
      <c r="Q4" s="4"/>
      <c r="R4" s="4"/>
      <c r="S4" s="4"/>
      <c r="T4" s="6" t="s">
        <v>16</v>
      </c>
    </row>
    <row r="5" spans="3:20" x14ac:dyDescent="0.25">
      <c r="D5" s="12" t="s">
        <v>1</v>
      </c>
      <c r="E5" s="12" t="s">
        <v>2</v>
      </c>
      <c r="F5" s="28" t="s">
        <v>3</v>
      </c>
      <c r="G5" s="12" t="s">
        <v>4</v>
      </c>
      <c r="H5" s="11" t="s">
        <v>1</v>
      </c>
      <c r="I5" s="15" t="s">
        <v>2</v>
      </c>
      <c r="J5" s="11" t="s">
        <v>3</v>
      </c>
      <c r="K5" s="11" t="s">
        <v>4</v>
      </c>
      <c r="L5" s="2" t="s">
        <v>1</v>
      </c>
      <c r="M5" s="2" t="s">
        <v>2</v>
      </c>
      <c r="N5" s="7" t="s">
        <v>3</v>
      </c>
      <c r="O5" s="2" t="s">
        <v>4</v>
      </c>
      <c r="P5" s="3" t="s">
        <v>1</v>
      </c>
      <c r="Q5" s="3" t="s">
        <v>2</v>
      </c>
      <c r="R5" s="8" t="s">
        <v>3</v>
      </c>
      <c r="S5" s="3" t="s">
        <v>4</v>
      </c>
      <c r="T5" s="9" t="s">
        <v>17</v>
      </c>
    </row>
    <row r="6" spans="3:20" x14ac:dyDescent="0.25">
      <c r="C6" s="5" t="s">
        <v>7</v>
      </c>
      <c r="D6" s="21">
        <v>0.1321</v>
      </c>
      <c r="E6" s="21">
        <v>0.14829999999999999</v>
      </c>
      <c r="F6" s="29">
        <v>0.1381</v>
      </c>
      <c r="G6" s="21">
        <v>3.8999999999999998E-3</v>
      </c>
      <c r="H6" s="15">
        <v>0.108</v>
      </c>
      <c r="I6" s="15">
        <v>0.1489</v>
      </c>
      <c r="J6" s="15">
        <v>0.1249</v>
      </c>
      <c r="K6" s="15">
        <v>1.14E-2</v>
      </c>
      <c r="L6" s="17">
        <v>0.62560000000000004</v>
      </c>
      <c r="M6" s="17">
        <v>0.67789999999999995</v>
      </c>
      <c r="N6" s="16">
        <v>0.65490000000000004</v>
      </c>
      <c r="O6" s="17">
        <v>1.1299999999999999E-2</v>
      </c>
      <c r="P6" s="18">
        <v>0.23139999999999999</v>
      </c>
      <c r="Q6" s="18">
        <v>0.39660000000000001</v>
      </c>
      <c r="R6" s="19">
        <v>0.31850000000000001</v>
      </c>
      <c r="S6" s="18">
        <v>4.9099999999999998E-2</v>
      </c>
      <c r="T6" s="20">
        <f>J6/F6</f>
        <v>0.90441708906589424</v>
      </c>
    </row>
    <row r="7" spans="3:20" x14ac:dyDescent="0.25">
      <c r="C7" s="5" t="s">
        <v>8</v>
      </c>
      <c r="D7" s="21">
        <v>0.14430000000000001</v>
      </c>
      <c r="E7" s="21">
        <v>0.16009999999999999</v>
      </c>
      <c r="F7" s="29">
        <v>0.15129999999999999</v>
      </c>
      <c r="G7" s="21">
        <v>4.7000000000000002E-3</v>
      </c>
      <c r="H7" s="15">
        <v>0.11940000000000001</v>
      </c>
      <c r="I7" s="15">
        <v>0.1706</v>
      </c>
      <c r="J7" s="15">
        <v>0.1439</v>
      </c>
      <c r="K7" s="15">
        <v>1.7299999999999999E-2</v>
      </c>
      <c r="L7" s="17">
        <v>0.73419999999999996</v>
      </c>
      <c r="M7" s="17">
        <v>0.80500000000000005</v>
      </c>
      <c r="N7" s="16">
        <v>0.77590000000000003</v>
      </c>
      <c r="O7" s="17">
        <v>2.0400000000000001E-2</v>
      </c>
      <c r="P7" s="18">
        <v>0.23669999999999999</v>
      </c>
      <c r="Q7" s="18">
        <v>0.39329999999999998</v>
      </c>
      <c r="R7" s="19">
        <v>0.31519999999999998</v>
      </c>
      <c r="S7" s="18">
        <v>4.6300000000000001E-2</v>
      </c>
      <c r="T7" s="20">
        <f t="shared" ref="T7:T13" si="0">J7/F7</f>
        <v>0.95109054857898223</v>
      </c>
    </row>
    <row r="8" spans="3:20" x14ac:dyDescent="0.25">
      <c r="C8" s="5" t="s">
        <v>9</v>
      </c>
      <c r="D8" s="21">
        <v>0.1648</v>
      </c>
      <c r="E8" s="21">
        <v>0.1739</v>
      </c>
      <c r="F8" s="29">
        <v>0.1694</v>
      </c>
      <c r="G8" s="21">
        <v>2.8999999999999998E-3</v>
      </c>
      <c r="H8" s="15">
        <v>0.12529999999999999</v>
      </c>
      <c r="I8" s="15">
        <v>0.17749999999999999</v>
      </c>
      <c r="J8" s="15">
        <v>0.15160000000000001</v>
      </c>
      <c r="K8" s="15">
        <v>1.6299999999999999E-2</v>
      </c>
      <c r="L8" s="17">
        <v>0.69130000000000003</v>
      </c>
      <c r="M8" s="17">
        <v>0.75</v>
      </c>
      <c r="N8" s="16">
        <v>0.72240000000000004</v>
      </c>
      <c r="O8" s="17">
        <v>1.6400000000000001E-2</v>
      </c>
      <c r="P8" s="18">
        <v>0.2268</v>
      </c>
      <c r="Q8" s="18">
        <v>0.40510000000000002</v>
      </c>
      <c r="R8" s="19">
        <v>0.31909999999999999</v>
      </c>
      <c r="S8" s="18">
        <v>5.3999999999999999E-2</v>
      </c>
      <c r="T8" s="20">
        <f t="shared" si="0"/>
        <v>0.89492325855962229</v>
      </c>
    </row>
    <row r="9" spans="3:20" x14ac:dyDescent="0.25">
      <c r="C9" s="5" t="s">
        <v>10</v>
      </c>
      <c r="D9" s="21">
        <v>0.17469999999999999</v>
      </c>
      <c r="E9" s="21">
        <v>0.20660000000000001</v>
      </c>
      <c r="F9" s="29">
        <v>0.1908</v>
      </c>
      <c r="G9" s="21">
        <v>1.1900000000000001E-2</v>
      </c>
      <c r="H9" s="15">
        <v>0.13819999999999999</v>
      </c>
      <c r="I9" s="15">
        <v>0.1686</v>
      </c>
      <c r="J9" s="15">
        <v>0.1537</v>
      </c>
      <c r="K9" s="15">
        <v>8.3000000000000001E-3</v>
      </c>
      <c r="L9" s="17">
        <v>0.63870000000000005</v>
      </c>
      <c r="M9" s="17">
        <v>0.74629999999999996</v>
      </c>
      <c r="N9" s="16">
        <v>0.70199999999999996</v>
      </c>
      <c r="O9" s="17">
        <v>3.2000000000000001E-2</v>
      </c>
      <c r="P9" s="18">
        <v>0.20119999999999999</v>
      </c>
      <c r="Q9" s="18">
        <v>0.39989999999999998</v>
      </c>
      <c r="R9" s="19">
        <v>0.29389999999999999</v>
      </c>
      <c r="S9" s="18">
        <v>6.0600000000000001E-2</v>
      </c>
      <c r="T9" s="20">
        <f t="shared" si="0"/>
        <v>0.80555555555555558</v>
      </c>
    </row>
    <row r="10" spans="3:20" x14ac:dyDescent="0.25">
      <c r="C10" s="5" t="s">
        <v>11</v>
      </c>
      <c r="D10" s="21">
        <v>0.18959999999999999</v>
      </c>
      <c r="E10" s="21">
        <v>0.20549999999999999</v>
      </c>
      <c r="F10" s="29">
        <v>0.19919999999999999</v>
      </c>
      <c r="G10" s="21">
        <v>5.4000000000000003E-3</v>
      </c>
      <c r="H10" s="15">
        <v>0.1237</v>
      </c>
      <c r="I10" s="15">
        <v>0.19950000000000001</v>
      </c>
      <c r="J10" s="15">
        <v>0.1661</v>
      </c>
      <c r="K10" s="15">
        <v>2.29E-2</v>
      </c>
      <c r="L10" s="17">
        <v>0.71889999999999998</v>
      </c>
      <c r="M10" s="17">
        <v>0.82169999999999999</v>
      </c>
      <c r="N10" s="16">
        <v>0.78080000000000005</v>
      </c>
      <c r="O10" s="17">
        <v>2.46E-2</v>
      </c>
      <c r="P10" s="18">
        <v>0.19969999999999999</v>
      </c>
      <c r="Q10" s="18">
        <v>0.35210000000000002</v>
      </c>
      <c r="R10" s="19">
        <v>0.2681</v>
      </c>
      <c r="S10" s="18">
        <v>4.6899999999999997E-2</v>
      </c>
      <c r="T10" s="20">
        <f t="shared" si="0"/>
        <v>0.83383534136546189</v>
      </c>
    </row>
    <row r="11" spans="3:20" x14ac:dyDescent="0.25">
      <c r="C11" s="5" t="s">
        <v>12</v>
      </c>
      <c r="D11" s="21">
        <v>0.1416</v>
      </c>
      <c r="E11" s="21">
        <v>0.15310000000000001</v>
      </c>
      <c r="F11" s="29">
        <v>0.14630000000000001</v>
      </c>
      <c r="G11" s="21">
        <v>3.5999999999999999E-3</v>
      </c>
      <c r="H11" s="15">
        <v>0.1163</v>
      </c>
      <c r="I11" s="15">
        <v>0.16059999999999999</v>
      </c>
      <c r="J11" s="15">
        <v>0.1381</v>
      </c>
      <c r="K11" s="15">
        <v>1.2500000000000001E-2</v>
      </c>
      <c r="L11" s="17">
        <v>0.68479999999999996</v>
      </c>
      <c r="M11" s="17">
        <v>0.71719999999999995</v>
      </c>
      <c r="N11" s="16">
        <v>0.70099999999999996</v>
      </c>
      <c r="O11" s="17">
        <v>7.4000000000000003E-3</v>
      </c>
      <c r="P11" s="18">
        <v>0.23699999999999999</v>
      </c>
      <c r="Q11" s="18">
        <v>0.3886</v>
      </c>
      <c r="R11" s="19">
        <v>0.31459999999999999</v>
      </c>
      <c r="S11" s="18">
        <v>4.5199999999999997E-2</v>
      </c>
      <c r="T11" s="20">
        <f t="shared" si="0"/>
        <v>0.9439507860560491</v>
      </c>
    </row>
    <row r="12" spans="3:20" x14ac:dyDescent="0.25">
      <c r="C12" s="5" t="s">
        <v>13</v>
      </c>
      <c r="D12" s="21">
        <v>0.1399</v>
      </c>
      <c r="E12" s="21">
        <v>0.1467</v>
      </c>
      <c r="F12" s="29">
        <v>0.14269999999999999</v>
      </c>
      <c r="G12" s="21">
        <v>1.9E-3</v>
      </c>
      <c r="H12" s="15">
        <v>0.10829999999999999</v>
      </c>
      <c r="I12" s="15">
        <v>0.1643</v>
      </c>
      <c r="J12" s="15">
        <v>0.14149999999999999</v>
      </c>
      <c r="K12" s="15">
        <v>1.7299999999999999E-2</v>
      </c>
      <c r="L12" s="17">
        <v>0.71879999999999999</v>
      </c>
      <c r="M12" s="17">
        <v>0.76349999999999996</v>
      </c>
      <c r="N12" s="16">
        <v>0.73860000000000003</v>
      </c>
      <c r="O12" s="17">
        <v>1.2E-2</v>
      </c>
      <c r="P12" s="18">
        <v>0.2198</v>
      </c>
      <c r="Q12" s="18">
        <v>0.43840000000000001</v>
      </c>
      <c r="R12" s="19">
        <v>0.33829999999999999</v>
      </c>
      <c r="S12" s="18">
        <v>6.2799999999999995E-2</v>
      </c>
      <c r="T12" s="20">
        <f t="shared" si="0"/>
        <v>0.99159074982480722</v>
      </c>
    </row>
    <row r="13" spans="3:20" x14ac:dyDescent="0.25">
      <c r="C13" s="5" t="s">
        <v>14</v>
      </c>
      <c r="D13" s="21">
        <v>0.19040000000000001</v>
      </c>
      <c r="E13" s="21">
        <v>0.27210000000000001</v>
      </c>
      <c r="F13" s="29">
        <v>0.2228</v>
      </c>
      <c r="G13" s="21">
        <v>2.1399999999999999E-2</v>
      </c>
      <c r="H13" s="15">
        <v>0.15040000000000001</v>
      </c>
      <c r="I13" s="15">
        <v>0.21690000000000001</v>
      </c>
      <c r="J13" s="15">
        <v>0.17929999999999999</v>
      </c>
      <c r="K13" s="15">
        <v>1.6E-2</v>
      </c>
      <c r="L13" s="17">
        <v>0.65949999999999998</v>
      </c>
      <c r="M13" s="17">
        <v>0.74180000000000001</v>
      </c>
      <c r="N13" s="16">
        <v>0.69040000000000001</v>
      </c>
      <c r="O13" s="17">
        <v>2.1899999999999999E-2</v>
      </c>
      <c r="P13" s="18">
        <v>0.1847</v>
      </c>
      <c r="Q13" s="18">
        <v>0.34799999999999998</v>
      </c>
      <c r="R13" s="19">
        <v>0.2681</v>
      </c>
      <c r="S13" s="18">
        <v>4.82E-2</v>
      </c>
      <c r="T13" s="20">
        <f t="shared" si="0"/>
        <v>0.80475763016157986</v>
      </c>
    </row>
    <row r="14" spans="3:20" x14ac:dyDescent="0.25">
      <c r="N14" s="14" t="s">
        <v>18</v>
      </c>
      <c r="O14" s="13"/>
      <c r="P14" s="13"/>
      <c r="Q14" s="13"/>
      <c r="R14" s="14" t="s">
        <v>19</v>
      </c>
      <c r="S14" s="13"/>
      <c r="T14" s="14" t="s">
        <v>20</v>
      </c>
    </row>
    <row r="16" spans="3:20" ht="15.75" x14ac:dyDescent="0.25">
      <c r="D16" s="6" t="s">
        <v>16</v>
      </c>
      <c r="E16" s="1" t="s">
        <v>5</v>
      </c>
      <c r="F16" s="4" t="s">
        <v>6</v>
      </c>
      <c r="H16" s="22"/>
      <c r="I16" s="27" t="s">
        <v>22</v>
      </c>
      <c r="J16" s="25" t="s">
        <v>21</v>
      </c>
      <c r="L16" s="32" t="s">
        <v>25</v>
      </c>
      <c r="M16" s="32" t="s">
        <v>21</v>
      </c>
    </row>
    <row r="17" spans="3:13" ht="15.75" x14ac:dyDescent="0.25">
      <c r="D17" s="9" t="s">
        <v>17</v>
      </c>
      <c r="E17" s="7" t="s">
        <v>3</v>
      </c>
      <c r="F17" s="8" t="s">
        <v>3</v>
      </c>
      <c r="H17" s="22"/>
      <c r="I17" s="27" t="s">
        <v>17</v>
      </c>
      <c r="J17" s="26">
        <v>42544</v>
      </c>
      <c r="L17" s="32" t="s">
        <v>17</v>
      </c>
      <c r="M17" s="33">
        <v>42570</v>
      </c>
    </row>
    <row r="18" spans="3:13" x14ac:dyDescent="0.25">
      <c r="C18" s="5" t="s">
        <v>7</v>
      </c>
      <c r="D18" s="20">
        <v>0.90441708906589424</v>
      </c>
      <c r="E18" s="16">
        <v>0.65490000000000004</v>
      </c>
      <c r="F18" s="19">
        <v>0.31850000000000001</v>
      </c>
      <c r="H18" s="23" t="s">
        <v>7</v>
      </c>
      <c r="I18" s="24">
        <f t="shared" ref="I18:I25" si="1">J6/3</f>
        <v>4.1633333333333335E-2</v>
      </c>
      <c r="J18" s="22"/>
      <c r="L18" s="32">
        <f>F6/2.45</f>
        <v>5.6367346938775507E-2</v>
      </c>
      <c r="M18" s="34">
        <v>5.6367346938775507E-2</v>
      </c>
    </row>
    <row r="19" spans="3:13" x14ac:dyDescent="0.25">
      <c r="C19" s="5" t="s">
        <v>8</v>
      </c>
      <c r="D19" s="20">
        <v>0.95109054857898223</v>
      </c>
      <c r="E19" s="16">
        <v>0.77590000000000003</v>
      </c>
      <c r="F19" s="19">
        <v>0.31519999999999998</v>
      </c>
      <c r="H19" s="23" t="s">
        <v>8</v>
      </c>
      <c r="I19" s="24">
        <f t="shared" si="1"/>
        <v>4.7966666666666664E-2</v>
      </c>
      <c r="J19" s="22"/>
      <c r="L19" s="32">
        <f t="shared" ref="L19:L25" si="2">F7/2.45</f>
        <v>6.1755102040816315E-2</v>
      </c>
      <c r="M19" s="34">
        <v>6.1755102040816315E-2</v>
      </c>
    </row>
    <row r="20" spans="3:13" x14ac:dyDescent="0.25">
      <c r="C20" s="5" t="s">
        <v>9</v>
      </c>
      <c r="D20" s="20">
        <v>0.89492325855962229</v>
      </c>
      <c r="E20" s="16">
        <v>0.72240000000000004</v>
      </c>
      <c r="F20" s="19">
        <v>0.31909999999999999</v>
      </c>
      <c r="H20" s="23" t="s">
        <v>9</v>
      </c>
      <c r="I20" s="24">
        <f t="shared" si="1"/>
        <v>5.053333333333334E-2</v>
      </c>
      <c r="J20" s="22"/>
      <c r="L20" s="32">
        <f t="shared" si="2"/>
        <v>6.9142857142857131E-2</v>
      </c>
      <c r="M20" s="34">
        <v>6.9142857142857131E-2</v>
      </c>
    </row>
    <row r="21" spans="3:13" x14ac:dyDescent="0.25">
      <c r="C21" s="5" t="s">
        <v>10</v>
      </c>
      <c r="D21" s="20">
        <v>0.80555555555555558</v>
      </c>
      <c r="E21" s="16">
        <v>0.70199999999999996</v>
      </c>
      <c r="F21" s="19">
        <v>0.29389999999999999</v>
      </c>
      <c r="H21" s="23" t="s">
        <v>10</v>
      </c>
      <c r="I21" s="24">
        <f t="shared" si="1"/>
        <v>5.1233333333333332E-2</v>
      </c>
      <c r="J21" s="22"/>
      <c r="L21" s="32">
        <f t="shared" si="2"/>
        <v>7.7877551020408151E-2</v>
      </c>
      <c r="M21" s="34">
        <v>7.7877551020408151E-2</v>
      </c>
    </row>
    <row r="22" spans="3:13" x14ac:dyDescent="0.25">
      <c r="C22" s="5" t="s">
        <v>11</v>
      </c>
      <c r="D22" s="20">
        <v>0.83383534136546189</v>
      </c>
      <c r="E22" s="16">
        <v>0.78080000000000005</v>
      </c>
      <c r="F22" s="19">
        <v>0.2681</v>
      </c>
      <c r="H22" s="23" t="s">
        <v>11</v>
      </c>
      <c r="I22" s="24">
        <f t="shared" si="1"/>
        <v>5.5366666666666668E-2</v>
      </c>
      <c r="J22" s="22"/>
      <c r="L22" s="32">
        <f t="shared" si="2"/>
        <v>8.1306122448979584E-2</v>
      </c>
      <c r="M22" s="34">
        <v>8.1306122448979584E-2</v>
      </c>
    </row>
    <row r="23" spans="3:13" x14ac:dyDescent="0.25">
      <c r="C23" s="5" t="s">
        <v>12</v>
      </c>
      <c r="D23" s="20">
        <v>0.9439507860560491</v>
      </c>
      <c r="E23" s="16">
        <v>0.70099999999999996</v>
      </c>
      <c r="F23" s="19">
        <v>0.31459999999999999</v>
      </c>
      <c r="H23" s="23" t="s">
        <v>12</v>
      </c>
      <c r="I23" s="24">
        <f t="shared" si="1"/>
        <v>4.6033333333333336E-2</v>
      </c>
      <c r="J23" s="22"/>
      <c r="L23" s="32">
        <f t="shared" si="2"/>
        <v>5.9714285714285713E-2</v>
      </c>
      <c r="M23" s="34">
        <v>5.9714285714285713E-2</v>
      </c>
    </row>
    <row r="24" spans="3:13" x14ac:dyDescent="0.25">
      <c r="C24" s="5" t="s">
        <v>13</v>
      </c>
      <c r="D24" s="20">
        <v>0.99159074982480722</v>
      </c>
      <c r="E24" s="16">
        <v>0.73860000000000003</v>
      </c>
      <c r="F24" s="19">
        <v>0.33829999999999999</v>
      </c>
      <c r="H24" s="23" t="s">
        <v>13</v>
      </c>
      <c r="I24" s="24">
        <f t="shared" si="1"/>
        <v>4.7166666666666662E-2</v>
      </c>
      <c r="J24" s="22"/>
      <c r="L24" s="32">
        <f t="shared" si="2"/>
        <v>5.8244897959183667E-2</v>
      </c>
      <c r="M24" s="34">
        <v>5.8244897959183667E-2</v>
      </c>
    </row>
    <row r="25" spans="3:13" x14ac:dyDescent="0.25">
      <c r="C25" s="5" t="s">
        <v>14</v>
      </c>
      <c r="D25" s="20">
        <v>0.80475763016157986</v>
      </c>
      <c r="E25" s="16">
        <v>0.69040000000000001</v>
      </c>
      <c r="F25" s="19">
        <v>0.2681</v>
      </c>
      <c r="H25" s="23" t="s">
        <v>14</v>
      </c>
      <c r="I25" s="24">
        <f t="shared" si="1"/>
        <v>5.9766666666666662E-2</v>
      </c>
      <c r="J25" s="22"/>
      <c r="L25" s="32">
        <f t="shared" si="2"/>
        <v>9.0938775510204073E-2</v>
      </c>
      <c r="M25" s="34">
        <v>9.0938775510204073E-2</v>
      </c>
    </row>
    <row r="26" spans="3:13" x14ac:dyDescent="0.25">
      <c r="D26" s="14" t="s">
        <v>20</v>
      </c>
      <c r="E26" s="14" t="s">
        <v>18</v>
      </c>
      <c r="F26" s="14" t="s">
        <v>19</v>
      </c>
      <c r="I26" s="14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33"/>
  <sheetViews>
    <sheetView topLeftCell="A7" workbookViewId="0">
      <selection activeCell="G30" sqref="G30"/>
    </sheetView>
  </sheetViews>
  <sheetFormatPr defaultRowHeight="15" x14ac:dyDescent="0.25"/>
  <cols>
    <col min="4" max="4" width="9.140625" style="13"/>
    <col min="5" max="5" width="10.85546875" bestFit="1" customWidth="1"/>
    <col min="6" max="6" width="11.140625" bestFit="1" customWidth="1"/>
    <col min="7" max="7" width="14.42578125" bestFit="1" customWidth="1"/>
    <col min="8" max="8" width="9.140625" style="53"/>
    <col min="10" max="10" width="9.140625" style="13"/>
    <col min="11" max="11" width="10.85546875" style="13" bestFit="1" customWidth="1"/>
    <col min="12" max="12" width="11.140625" bestFit="1" customWidth="1"/>
    <col min="13" max="13" width="14.42578125" bestFit="1" customWidth="1"/>
  </cols>
  <sheetData>
    <row r="7" spans="3:14" ht="21" x14ac:dyDescent="0.35">
      <c r="D7" s="45"/>
      <c r="E7" s="46" t="s">
        <v>29</v>
      </c>
      <c r="F7" s="47"/>
      <c r="G7" s="47"/>
      <c r="J7" s="42" t="s">
        <v>30</v>
      </c>
      <c r="K7" s="43">
        <v>42580</v>
      </c>
    </row>
    <row r="8" spans="3:14" x14ac:dyDescent="0.25">
      <c r="D8" s="45"/>
      <c r="E8" s="47"/>
      <c r="F8" s="47"/>
      <c r="G8" s="47"/>
    </row>
    <row r="9" spans="3:14" x14ac:dyDescent="0.25">
      <c r="D9" s="45" t="s">
        <v>31</v>
      </c>
      <c r="E9" s="47"/>
      <c r="F9" s="47"/>
      <c r="G9" s="47"/>
      <c r="J9" s="13" t="s">
        <v>31</v>
      </c>
    </row>
    <row r="10" spans="3:14" x14ac:dyDescent="0.25">
      <c r="D10" s="48" t="s">
        <v>26</v>
      </c>
      <c r="E10" s="48" t="s">
        <v>27</v>
      </c>
      <c r="F10" s="49" t="s">
        <v>5</v>
      </c>
      <c r="G10" s="49" t="s">
        <v>6</v>
      </c>
      <c r="H10" s="54" t="s">
        <v>33</v>
      </c>
      <c r="J10" s="35" t="s">
        <v>26</v>
      </c>
      <c r="K10" s="9" t="s">
        <v>27</v>
      </c>
      <c r="L10" s="36" t="s">
        <v>5</v>
      </c>
      <c r="M10" s="37" t="s">
        <v>6</v>
      </c>
      <c r="N10" s="54" t="s">
        <v>33</v>
      </c>
    </row>
    <row r="11" spans="3:14" x14ac:dyDescent="0.25">
      <c r="D11" s="48" t="s">
        <v>3</v>
      </c>
      <c r="E11" s="48" t="s">
        <v>3</v>
      </c>
      <c r="F11" s="48" t="s">
        <v>3</v>
      </c>
      <c r="G11" s="48" t="s">
        <v>3</v>
      </c>
      <c r="H11" s="54" t="s">
        <v>28</v>
      </c>
      <c r="J11" s="35"/>
      <c r="K11" s="9" t="s">
        <v>28</v>
      </c>
      <c r="L11" s="7" t="s">
        <v>28</v>
      </c>
      <c r="M11" s="8" t="s">
        <v>28</v>
      </c>
      <c r="N11" s="54" t="s">
        <v>28</v>
      </c>
    </row>
    <row r="12" spans="3:14" x14ac:dyDescent="0.25">
      <c r="C12" s="5" t="s">
        <v>7</v>
      </c>
      <c r="D12" s="50">
        <v>5.6367346938775507E-2</v>
      </c>
      <c r="E12" s="51">
        <v>4.1633333333333335E-2</v>
      </c>
      <c r="F12" s="52">
        <v>0.65490000000000004</v>
      </c>
      <c r="G12" s="52">
        <v>0.31850000000000001</v>
      </c>
      <c r="H12" s="54">
        <f>E12/D12</f>
        <v>0.7386072894038137</v>
      </c>
      <c r="I12" s="5" t="s">
        <v>7</v>
      </c>
      <c r="J12" s="38">
        <v>5.5599999999999997E-2</v>
      </c>
      <c r="K12" s="39">
        <v>4.02E-2</v>
      </c>
      <c r="L12" s="40">
        <v>0.64800000000000002</v>
      </c>
      <c r="M12" s="41">
        <v>0.30630000000000002</v>
      </c>
      <c r="N12" s="54">
        <f>K12/J12</f>
        <v>0.72302158273381301</v>
      </c>
    </row>
    <row r="13" spans="3:14" x14ac:dyDescent="0.25">
      <c r="C13" s="5" t="s">
        <v>8</v>
      </c>
      <c r="D13" s="50">
        <v>6.1755102040816315E-2</v>
      </c>
      <c r="E13" s="51">
        <v>4.7966666666666664E-2</v>
      </c>
      <c r="F13" s="52">
        <v>0.77590000000000003</v>
      </c>
      <c r="G13" s="52">
        <v>0.31519999999999998</v>
      </c>
      <c r="H13" s="54">
        <f t="shared" ref="H13:H19" si="0">E13/D13</f>
        <v>0.77672394800616884</v>
      </c>
      <c r="I13" s="5" t="s">
        <v>8</v>
      </c>
      <c r="J13" s="38">
        <v>6.0400000000000002E-2</v>
      </c>
      <c r="K13" s="39">
        <v>4.4200000000000003E-2</v>
      </c>
      <c r="L13" s="40">
        <v>0.77229999999999999</v>
      </c>
      <c r="M13" s="41">
        <v>0.29099999999999998</v>
      </c>
      <c r="N13" s="54">
        <f t="shared" ref="N13:N19" si="1">K13/J13</f>
        <v>0.73178807947019875</v>
      </c>
    </row>
    <row r="14" spans="3:14" x14ac:dyDescent="0.25">
      <c r="C14" s="5" t="s">
        <v>9</v>
      </c>
      <c r="D14" s="50">
        <v>6.9142857142857131E-2</v>
      </c>
      <c r="E14" s="51">
        <v>5.053333333333334E-2</v>
      </c>
      <c r="F14" s="52">
        <v>0.72240000000000004</v>
      </c>
      <c r="G14" s="52">
        <v>0.31909999999999999</v>
      </c>
      <c r="H14" s="54">
        <f t="shared" si="0"/>
        <v>0.73085399449035837</v>
      </c>
      <c r="I14" s="5" t="s">
        <v>9</v>
      </c>
      <c r="J14" s="38">
        <v>6.8400000000000002E-2</v>
      </c>
      <c r="K14" s="39">
        <v>4.7199999999999999E-2</v>
      </c>
      <c r="L14" s="40">
        <v>0.7238</v>
      </c>
      <c r="M14" s="41">
        <v>0.30659999999999998</v>
      </c>
      <c r="N14" s="54">
        <f t="shared" si="1"/>
        <v>0.6900584795321637</v>
      </c>
    </row>
    <row r="15" spans="3:14" x14ac:dyDescent="0.25">
      <c r="C15" s="5" t="s">
        <v>10</v>
      </c>
      <c r="D15" s="50">
        <v>7.7877551020408151E-2</v>
      </c>
      <c r="E15" s="51">
        <v>5.1233333333333332E-2</v>
      </c>
      <c r="F15" s="52">
        <v>0.70199999999999996</v>
      </c>
      <c r="G15" s="52">
        <v>0.29389999999999999</v>
      </c>
      <c r="H15" s="54">
        <f t="shared" si="0"/>
        <v>0.65787037037037044</v>
      </c>
      <c r="I15" s="5" t="s">
        <v>10</v>
      </c>
      <c r="J15" s="38">
        <v>8.0299999999999996E-2</v>
      </c>
      <c r="K15" s="39">
        <v>0.05</v>
      </c>
      <c r="L15" s="40">
        <v>0.69289999999999996</v>
      </c>
      <c r="M15" s="41">
        <v>0.2676</v>
      </c>
      <c r="N15" s="54">
        <f t="shared" si="1"/>
        <v>0.62266500622665011</v>
      </c>
    </row>
    <row r="16" spans="3:14" x14ac:dyDescent="0.25">
      <c r="C16" s="5" t="s">
        <v>11</v>
      </c>
      <c r="D16" s="50">
        <v>8.1306122448979584E-2</v>
      </c>
      <c r="E16" s="51">
        <v>5.5366666666666668E-2</v>
      </c>
      <c r="F16" s="52">
        <v>0.78080000000000005</v>
      </c>
      <c r="G16" s="52">
        <v>0.2681</v>
      </c>
      <c r="H16" s="54">
        <f t="shared" si="0"/>
        <v>0.68096552878179395</v>
      </c>
      <c r="I16" s="5" t="s">
        <v>11</v>
      </c>
      <c r="J16" s="38">
        <v>9.4700000000000006E-2</v>
      </c>
      <c r="K16" s="39">
        <v>5.0900000000000001E-2</v>
      </c>
      <c r="L16" s="40">
        <v>0.76759999999999995</v>
      </c>
      <c r="M16" s="41">
        <v>0.23319999999999999</v>
      </c>
      <c r="N16" s="54">
        <f t="shared" si="1"/>
        <v>0.5374868004223865</v>
      </c>
    </row>
    <row r="17" spans="3:14" x14ac:dyDescent="0.25">
      <c r="C17" s="5" t="s">
        <v>12</v>
      </c>
      <c r="D17" s="50">
        <v>5.9714285714285713E-2</v>
      </c>
      <c r="E17" s="51">
        <v>4.6033333333333336E-2</v>
      </c>
      <c r="F17" s="52">
        <v>0.70099999999999996</v>
      </c>
      <c r="G17" s="52">
        <v>0.31459999999999999</v>
      </c>
      <c r="H17" s="54">
        <f t="shared" si="0"/>
        <v>0.77089314194577363</v>
      </c>
      <c r="I17" s="5" t="s">
        <v>12</v>
      </c>
      <c r="J17" s="38">
        <v>5.9700000000000003E-2</v>
      </c>
      <c r="K17" s="39">
        <v>4.4400000000000002E-2</v>
      </c>
      <c r="L17" s="40">
        <v>0.69950000000000001</v>
      </c>
      <c r="M17" s="41">
        <v>0.29870000000000002</v>
      </c>
      <c r="N17" s="54">
        <f t="shared" si="1"/>
        <v>0.74371859296482412</v>
      </c>
    </row>
    <row r="18" spans="3:14" x14ac:dyDescent="0.25">
      <c r="C18" s="5" t="s">
        <v>13</v>
      </c>
      <c r="D18" s="50">
        <v>5.8244897959183667E-2</v>
      </c>
      <c r="E18" s="51">
        <v>4.7166666666666662E-2</v>
      </c>
      <c r="F18" s="52">
        <v>0.73860000000000003</v>
      </c>
      <c r="G18" s="52">
        <v>0.33829999999999999</v>
      </c>
      <c r="H18" s="54">
        <f t="shared" si="0"/>
        <v>0.80979911235692592</v>
      </c>
      <c r="I18" s="5" t="s">
        <v>13</v>
      </c>
      <c r="J18" s="38">
        <v>5.6800000000000003E-2</v>
      </c>
      <c r="K18" s="39">
        <v>4.6300000000000001E-2</v>
      </c>
      <c r="L18" s="40">
        <v>0.72030000000000005</v>
      </c>
      <c r="M18" s="41">
        <v>0.33589999999999998</v>
      </c>
      <c r="N18" s="54">
        <f t="shared" si="1"/>
        <v>0.8151408450704225</v>
      </c>
    </row>
    <row r="19" spans="3:14" x14ac:dyDescent="0.25">
      <c r="C19" s="5" t="s">
        <v>14</v>
      </c>
      <c r="D19" s="50">
        <v>9.0938775510204073E-2</v>
      </c>
      <c r="E19" s="51">
        <v>5.9766666666666662E-2</v>
      </c>
      <c r="F19" s="52">
        <v>0.69040000000000001</v>
      </c>
      <c r="G19" s="52">
        <v>0.2681</v>
      </c>
      <c r="H19" s="54">
        <f t="shared" si="0"/>
        <v>0.65721873129862363</v>
      </c>
      <c r="I19" s="5" t="s">
        <v>14</v>
      </c>
      <c r="J19" s="38">
        <v>0.1053</v>
      </c>
      <c r="K19" s="39">
        <v>5.8599999999999999E-2</v>
      </c>
      <c r="L19" s="40">
        <v>0.67130000000000001</v>
      </c>
      <c r="M19" s="41">
        <v>0.23949999999999999</v>
      </c>
      <c r="N19" s="54">
        <f t="shared" si="1"/>
        <v>0.55650522317188977</v>
      </c>
    </row>
    <row r="22" spans="3:14" ht="26.25" x14ac:dyDescent="0.4">
      <c r="J22" s="44" t="s">
        <v>32</v>
      </c>
    </row>
    <row r="25" spans="3:14" x14ac:dyDescent="0.25">
      <c r="D25" s="13" t="s">
        <v>34</v>
      </c>
      <c r="E25" t="s">
        <v>26</v>
      </c>
      <c r="F25" t="s">
        <v>35</v>
      </c>
      <c r="G25" t="s">
        <v>36</v>
      </c>
      <c r="H25" s="53" t="s">
        <v>27</v>
      </c>
      <c r="I25" t="s">
        <v>37</v>
      </c>
      <c r="J25" s="13" t="s">
        <v>33</v>
      </c>
    </row>
    <row r="26" spans="3:14" x14ac:dyDescent="0.25">
      <c r="D26" s="13">
        <v>681</v>
      </c>
      <c r="E26" s="38">
        <v>5.5599999999999997E-2</v>
      </c>
      <c r="F26" s="40">
        <v>0.64800000000000002</v>
      </c>
      <c r="G26" s="41">
        <v>0.30630000000000002</v>
      </c>
      <c r="H26" s="39">
        <v>4.02E-2</v>
      </c>
      <c r="I26">
        <v>0.21560000000000001</v>
      </c>
      <c r="J26" s="54">
        <v>0.72302158273381301</v>
      </c>
    </row>
    <row r="27" spans="3:14" x14ac:dyDescent="0.25">
      <c r="D27" s="13">
        <v>682</v>
      </c>
      <c r="E27" s="38">
        <v>6.0400000000000002E-2</v>
      </c>
      <c r="F27" s="40">
        <v>0.77229999999999999</v>
      </c>
      <c r="G27" s="41">
        <v>0.29099999999999998</v>
      </c>
      <c r="H27" s="39">
        <v>4.4200000000000003E-2</v>
      </c>
      <c r="I27">
        <v>0.20369999999999999</v>
      </c>
      <c r="J27" s="54">
        <v>0.73178807947019875</v>
      </c>
    </row>
    <row r="28" spans="3:14" x14ac:dyDescent="0.25">
      <c r="D28" s="13">
        <v>731</v>
      </c>
      <c r="E28" s="38">
        <v>6.8400000000000002E-2</v>
      </c>
      <c r="F28" s="40">
        <v>0.7238</v>
      </c>
      <c r="G28" s="41">
        <v>0.30659999999999998</v>
      </c>
      <c r="H28" s="39">
        <v>4.7199999999999999E-2</v>
      </c>
      <c r="I28">
        <v>0.21440000000000001</v>
      </c>
      <c r="J28" s="54">
        <v>0.6900584795321637</v>
      </c>
    </row>
    <row r="29" spans="3:14" x14ac:dyDescent="0.25">
      <c r="D29" s="13">
        <v>732</v>
      </c>
      <c r="E29" s="38">
        <v>8.0299999999999996E-2</v>
      </c>
      <c r="F29" s="40">
        <v>0.69289999999999996</v>
      </c>
      <c r="G29" s="41">
        <v>0.2676</v>
      </c>
      <c r="H29" s="39">
        <v>0.05</v>
      </c>
      <c r="I29">
        <v>0.2077</v>
      </c>
      <c r="J29" s="54">
        <v>0.62266500622665011</v>
      </c>
    </row>
    <row r="30" spans="3:14" x14ac:dyDescent="0.25">
      <c r="D30" s="13">
        <v>735</v>
      </c>
      <c r="E30" s="38">
        <v>9.4700000000000006E-2</v>
      </c>
      <c r="F30" s="40">
        <v>0.76759999999999995</v>
      </c>
      <c r="G30" s="41">
        <v>0.23319999999999999</v>
      </c>
      <c r="H30" s="39">
        <v>5.0900000000000001E-2</v>
      </c>
      <c r="I30">
        <v>0.23089999999999999</v>
      </c>
      <c r="J30" s="54">
        <v>0.5374868004223865</v>
      </c>
    </row>
    <row r="31" spans="3:14" x14ac:dyDescent="0.25">
      <c r="D31" s="13">
        <v>763</v>
      </c>
      <c r="E31" s="38">
        <v>5.9700000000000003E-2</v>
      </c>
      <c r="F31" s="40">
        <v>0.69950000000000001</v>
      </c>
      <c r="G31" s="41">
        <v>0.29870000000000002</v>
      </c>
      <c r="H31" s="39">
        <v>4.4400000000000002E-2</v>
      </c>
      <c r="I31">
        <v>0.19439999999999999</v>
      </c>
      <c r="J31" s="54">
        <v>0.74371859296482412</v>
      </c>
    </row>
    <row r="32" spans="3:14" x14ac:dyDescent="0.25">
      <c r="D32" s="13">
        <v>772</v>
      </c>
      <c r="E32" s="38">
        <v>5.6800000000000003E-2</v>
      </c>
      <c r="F32" s="40">
        <v>0.72030000000000005</v>
      </c>
      <c r="G32" s="41">
        <v>0.33589999999999998</v>
      </c>
      <c r="H32" s="39">
        <v>4.6300000000000001E-2</v>
      </c>
      <c r="I32">
        <v>0.1951</v>
      </c>
      <c r="J32" s="54">
        <v>0.8151408450704225</v>
      </c>
    </row>
    <row r="33" spans="4:10" x14ac:dyDescent="0.25">
      <c r="D33" s="13">
        <v>773</v>
      </c>
      <c r="E33" s="38">
        <v>0.1053</v>
      </c>
      <c r="F33" s="40">
        <v>0.67130000000000001</v>
      </c>
      <c r="G33" s="41">
        <v>0.23949999999999999</v>
      </c>
      <c r="H33" s="39">
        <v>5.8599999999999999E-2</v>
      </c>
      <c r="I33">
        <v>0.26300000000000001</v>
      </c>
      <c r="J33" s="54">
        <v>0.55650522317188977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H19"/>
  <sheetViews>
    <sheetView workbookViewId="0">
      <selection activeCell="I13" sqref="I13"/>
    </sheetView>
  </sheetViews>
  <sheetFormatPr defaultRowHeight="15" x14ac:dyDescent="0.25"/>
  <sheetData>
    <row r="11" spans="5:8" x14ac:dyDescent="0.25">
      <c r="E11" s="55"/>
      <c r="F11" s="55" t="s">
        <v>38</v>
      </c>
      <c r="G11" s="55" t="s">
        <v>39</v>
      </c>
      <c r="H11" s="55" t="s">
        <v>40</v>
      </c>
    </row>
    <row r="12" spans="5:8" x14ac:dyDescent="0.25">
      <c r="E12" s="55">
        <v>681</v>
      </c>
      <c r="F12" s="55"/>
      <c r="G12" s="55"/>
      <c r="H12" s="55"/>
    </row>
    <row r="13" spans="5:8" x14ac:dyDescent="0.25">
      <c r="E13" s="55">
        <v>682</v>
      </c>
      <c r="F13" s="55"/>
      <c r="G13" s="55"/>
      <c r="H13" s="55"/>
    </row>
    <row r="14" spans="5:8" x14ac:dyDescent="0.25">
      <c r="E14" s="55">
        <v>731</v>
      </c>
      <c r="F14" s="55"/>
      <c r="G14" s="55"/>
      <c r="H14" s="55"/>
    </row>
    <row r="15" spans="5:8" x14ac:dyDescent="0.25">
      <c r="E15" s="55">
        <v>732</v>
      </c>
      <c r="F15" s="55"/>
      <c r="G15" s="55"/>
      <c r="H15" s="55"/>
    </row>
    <row r="16" spans="5:8" x14ac:dyDescent="0.25">
      <c r="E16" s="55">
        <v>735</v>
      </c>
      <c r="F16" s="55"/>
      <c r="G16" s="55"/>
      <c r="H16" s="55"/>
    </row>
    <row r="17" spans="5:8" x14ac:dyDescent="0.25">
      <c r="E17" s="55">
        <v>763</v>
      </c>
      <c r="F17" s="55"/>
      <c r="G17" s="55"/>
      <c r="H17" s="55"/>
    </row>
    <row r="18" spans="5:8" x14ac:dyDescent="0.25">
      <c r="E18" s="55">
        <v>772</v>
      </c>
      <c r="F18" s="55"/>
      <c r="G18" s="55"/>
      <c r="H18" s="55"/>
    </row>
    <row r="19" spans="5:8" x14ac:dyDescent="0.25">
      <c r="E19" s="55">
        <v>773</v>
      </c>
      <c r="F19" s="55"/>
      <c r="G19" s="55"/>
      <c r="H19" s="5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K18"/>
  <sheetViews>
    <sheetView tabSelected="1" topLeftCell="D1" workbookViewId="0">
      <selection activeCell="K29" sqref="K29"/>
    </sheetView>
  </sheetViews>
  <sheetFormatPr defaultRowHeight="15" x14ac:dyDescent="0.25"/>
  <cols>
    <col min="6" max="9" width="9.140625" style="13"/>
    <col min="10" max="10" width="10" customWidth="1"/>
    <col min="11" max="11" width="12.140625" customWidth="1"/>
  </cols>
  <sheetData>
    <row r="10" spans="5:11" x14ac:dyDescent="0.25">
      <c r="E10" s="55" t="s">
        <v>34</v>
      </c>
      <c r="F10" s="55" t="s">
        <v>41</v>
      </c>
      <c r="G10" s="55" t="s">
        <v>42</v>
      </c>
      <c r="H10" s="55" t="s">
        <v>43</v>
      </c>
      <c r="I10" s="55" t="s">
        <v>44</v>
      </c>
      <c r="J10" s="59" t="s">
        <v>45</v>
      </c>
      <c r="K10" s="59" t="s">
        <v>46</v>
      </c>
    </row>
    <row r="11" spans="5:11" x14ac:dyDescent="0.25">
      <c r="E11" s="55">
        <v>681</v>
      </c>
      <c r="F11" s="57">
        <v>0.48499999999999999</v>
      </c>
      <c r="G11" s="57">
        <v>0.81420000000000003</v>
      </c>
      <c r="H11" s="56">
        <v>0.88880000000000003</v>
      </c>
      <c r="I11" s="56">
        <v>0.88</v>
      </c>
      <c r="J11" s="61">
        <v>3373000000</v>
      </c>
      <c r="K11" s="60">
        <v>3.5000000000000001E-3</v>
      </c>
    </row>
    <row r="12" spans="5:11" x14ac:dyDescent="0.25">
      <c r="E12" s="55">
        <v>682</v>
      </c>
      <c r="F12" s="2">
        <v>0.52</v>
      </c>
      <c r="G12" s="2">
        <v>0.81640000000000001</v>
      </c>
      <c r="H12" s="56">
        <v>0.88880000000000003</v>
      </c>
      <c r="I12" s="56">
        <v>0.88</v>
      </c>
      <c r="J12" s="61">
        <v>5040000000</v>
      </c>
      <c r="K12" s="60">
        <v>3.3999999999999998E-3</v>
      </c>
    </row>
    <row r="13" spans="5:11" x14ac:dyDescent="0.25">
      <c r="E13" s="55">
        <v>731</v>
      </c>
      <c r="F13" s="58">
        <v>0.51</v>
      </c>
      <c r="G13" s="58">
        <v>0.81499999999999995</v>
      </c>
      <c r="H13" s="56">
        <v>0.88880000000000003</v>
      </c>
      <c r="I13" s="56">
        <v>0.88</v>
      </c>
      <c r="J13" s="61">
        <v>2839500000</v>
      </c>
      <c r="K13" s="60">
        <v>3.8E-3</v>
      </c>
    </row>
    <row r="14" spans="5:11" x14ac:dyDescent="0.25">
      <c r="E14" s="55">
        <v>732</v>
      </c>
      <c r="F14" s="55">
        <v>0.5</v>
      </c>
      <c r="G14" s="55">
        <v>0.81479999999999997</v>
      </c>
      <c r="H14" s="56">
        <v>0.88880000000000003</v>
      </c>
      <c r="I14" s="56">
        <v>0.88</v>
      </c>
      <c r="J14" s="61">
        <v>3567600000</v>
      </c>
      <c r="K14" s="60">
        <v>4.4999999999999997E-3</v>
      </c>
    </row>
    <row r="15" spans="5:11" x14ac:dyDescent="0.25">
      <c r="E15" s="55">
        <v>735</v>
      </c>
      <c r="F15" s="2">
        <v>0.52</v>
      </c>
      <c r="G15" s="2">
        <v>0.81640000000000001</v>
      </c>
      <c r="H15" s="56">
        <v>0.88880000000000003</v>
      </c>
      <c r="I15" s="56">
        <v>0.88</v>
      </c>
      <c r="J15" s="61">
        <v>4680200000</v>
      </c>
      <c r="K15" s="60">
        <v>4.1999999999999997E-3</v>
      </c>
    </row>
    <row r="16" spans="5:11" x14ac:dyDescent="0.25">
      <c r="E16" s="55">
        <v>763</v>
      </c>
      <c r="F16" s="55">
        <v>0.5</v>
      </c>
      <c r="G16" s="55">
        <v>0.81489999999999996</v>
      </c>
      <c r="H16" s="56">
        <v>0.88880000000000003</v>
      </c>
      <c r="I16" s="56">
        <v>0.88</v>
      </c>
      <c r="J16" s="61">
        <v>3405400000</v>
      </c>
      <c r="K16" s="60">
        <v>3.7000000000000002E-3</v>
      </c>
    </row>
    <row r="17" spans="5:11" x14ac:dyDescent="0.25">
      <c r="E17" s="55">
        <v>772</v>
      </c>
      <c r="F17" s="55">
        <v>0.5</v>
      </c>
      <c r="G17" s="55">
        <v>0.81640000000000001</v>
      </c>
      <c r="H17" s="56">
        <v>0.88880000000000003</v>
      </c>
      <c r="I17" s="56">
        <v>0.88</v>
      </c>
      <c r="J17" s="61">
        <v>6000000000</v>
      </c>
      <c r="K17" s="60">
        <v>3.7000000000000002E-3</v>
      </c>
    </row>
    <row r="18" spans="5:11" x14ac:dyDescent="0.25">
      <c r="E18" s="55">
        <v>773</v>
      </c>
      <c r="F18" s="55">
        <v>0.5</v>
      </c>
      <c r="G18" s="55">
        <v>0.81479999999999997</v>
      </c>
      <c r="H18" s="56">
        <v>0.88880000000000003</v>
      </c>
      <c r="I18" s="56">
        <v>0.88</v>
      </c>
      <c r="J18" s="61">
        <v>3940500000</v>
      </c>
      <c r="K18" s="60">
        <v>5.5999999999999999E-3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</vt:lpstr>
      <vt:lpstr>July0729</vt:lpstr>
      <vt:lpstr>print</vt:lpstr>
      <vt:lpstr>genotypes</vt:lpstr>
    </vt:vector>
  </TitlesOfParts>
  <Company>University of South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Byrne</dc:creator>
  <cp:lastModifiedBy>Maria Byrne</cp:lastModifiedBy>
  <cp:lastPrinted>2016-08-23T18:37:18Z</cp:lastPrinted>
  <dcterms:created xsi:type="dcterms:W3CDTF">2016-03-23T19:43:05Z</dcterms:created>
  <dcterms:modified xsi:type="dcterms:W3CDTF">2016-09-12T17:14:51Z</dcterms:modified>
</cp:coreProperties>
</file>