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338" documentId="8_{281B7E56-ED8A-4BFC-B33C-8ED0E2FBF4A4}" xr6:coauthVersionLast="47" xr6:coauthVersionMax="47" xr10:uidLastSave="{DABB2BAF-1260-43D9-9083-F8AA457EF3D2}"/>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1" l="1"/>
  <c r="F22" i="11"/>
  <c r="G16" i="11"/>
  <c r="G13" i="11"/>
  <c r="F10" i="11"/>
  <c r="G11" i="11"/>
  <c r="F11" i="11"/>
  <c r="F9" i="11"/>
  <c r="G9" i="11"/>
  <c r="E41" i="11"/>
  <c r="F35" i="11"/>
  <c r="G35" i="11" s="1"/>
  <c r="F37" i="11" s="1"/>
  <c r="F40" i="11"/>
  <c r="G40" i="11" s="1"/>
  <c r="F13" i="11"/>
  <c r="F16" i="11" s="1"/>
  <c r="I7" i="11"/>
  <c r="G24" i="11" l="1"/>
  <c r="G25" i="11" s="1"/>
  <c r="G26" i="11" s="1"/>
  <c r="G28" i="11" s="1"/>
  <c r="G29" i="11" s="1"/>
  <c r="G30" i="11" s="1"/>
  <c r="G31" i="11" s="1"/>
  <c r="G32" i="11" s="1"/>
  <c r="G33" i="11" s="1"/>
  <c r="G34" i="11" s="1"/>
  <c r="F38" i="11"/>
  <c r="G37" i="11"/>
  <c r="F17" i="11"/>
  <c r="G17" i="11" s="1"/>
  <c r="F21" i="11" s="1"/>
  <c r="F15" i="11"/>
  <c r="G15" i="11" s="1"/>
  <c r="F14" i="11"/>
  <c r="J5" i="11"/>
  <c r="J6" i="11" s="1"/>
  <c r="I41" i="11"/>
  <c r="I36" i="11"/>
  <c r="I19" i="11"/>
  <c r="I12" i="11"/>
  <c r="G14" i="11" l="1"/>
  <c r="F18" i="11"/>
  <c r="G18" i="11" s="1"/>
  <c r="G21" i="11"/>
  <c r="G23" i="11" s="1"/>
  <c r="F24" i="11" s="1"/>
  <c r="F25" i="11" s="1"/>
  <c r="F26" i="11" s="1"/>
  <c r="F28" i="11" s="1"/>
  <c r="F29" i="11" s="1"/>
  <c r="F30" i="11" s="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<sst xmlns="http://schemas.openxmlformats.org/spreadsheetml/2006/main" count="101" uniqueCount="77">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</sst>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Normal="100" zoomScalePageLayoutView="70" workbookViewId="0">
      <pane ySplit="6" topLeftCell="A10" activePane="bottomLeft" state="frozen"/>
      <selection pane="bottomLeft" activeCell="E17" sqref="E17"/>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65" width="2.59765625" customWidth="1"/>
    <col min="70" max="71" width="10.265625"/>
  </cols>
  <sheetData>
    <row r="1" spans="1:65" ht="30" customHeight="1" x14ac:dyDescent="0.85">
      <c r="A1" s="35" t="s">
        <v>0</v>
      </c>
      <c r="B1" s="37" t="s">
        <v>59</v>
      </c>
      <c r="C1" s="1"/>
      <c r="D1" s="2"/>
      <c r="E1" s="67"/>
      <c r="F1" s="4"/>
      <c r="G1" s="23"/>
      <c r="I1" s="2"/>
      <c r="J1" s="50"/>
    </row>
    <row r="2" spans="1:65" ht="30" customHeight="1" x14ac:dyDescent="0.55000000000000004">
      <c r="A2" s="34" t="s">
        <v>1</v>
      </c>
      <c r="B2" s="38" t="s">
        <v>60</v>
      </c>
      <c r="J2" s="51"/>
    </row>
    <row r="3" spans="1:65" ht="30" customHeight="1" x14ac:dyDescent="0.45">
      <c r="A3" s="34" t="s">
        <v>2</v>
      </c>
      <c r="B3" s="39" t="s">
        <v>3</v>
      </c>
      <c r="C3" s="95" t="s">
        <v>4</v>
      </c>
      <c r="D3" s="96"/>
      <c r="E3" s="69"/>
      <c r="F3" s="94">
        <v>45344</v>
      </c>
      <c r="G3" s="94"/>
    </row>
    <row r="4" spans="1:65" ht="30" customHeight="1" x14ac:dyDescent="0.45">
      <c r="A4" s="35" t="s">
        <v>5</v>
      </c>
      <c r="C4" s="95" t="s">
        <v>6</v>
      </c>
      <c r="D4" s="96"/>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row>
    <row r="5" spans="1:65" ht="15" customHeight="1" x14ac:dyDescent="0.45">
      <c r="A5" s="35" t="s">
        <v>7</v>
      </c>
      <c r="B5" s="49"/>
      <c r="C5" s="49"/>
      <c r="D5" s="49"/>
      <c r="E5" s="70"/>
      <c r="F5" s="49"/>
      <c r="G5" s="49"/>
      <c r="H5" s="49"/>
      <c r="J5" s="63">
        <f>Projektanfang-WEEKDAY(Projektanfang,1)+2+7*(Anzeigewoche-1)</f>
        <v>45341</v>
      </c>
      <c r="K5" s="64">
        <f>J5+1</f>
        <v>45342</v>
      </c>
      <c r="L5" s="64">
        <f t="shared" ref="L5:AY5" si="0">K5+1</f>
        <v>45343</v>
      </c>
      <c r="M5" s="64">
        <f t="shared" si="0"/>
        <v>45344</v>
      </c>
      <c r="N5" s="64">
        <f t="shared" si="0"/>
        <v>45345</v>
      </c>
      <c r="O5" s="64">
        <f t="shared" si="0"/>
        <v>45346</v>
      </c>
      <c r="P5" s="65">
        <f t="shared" si="0"/>
        <v>45347</v>
      </c>
      <c r="Q5" s="63">
        <f>P5+1</f>
        <v>45348</v>
      </c>
      <c r="R5" s="64">
        <f>Q5+1</f>
        <v>45349</v>
      </c>
      <c r="S5" s="64">
        <f t="shared" si="0"/>
        <v>45350</v>
      </c>
      <c r="T5" s="64">
        <f t="shared" si="0"/>
        <v>45351</v>
      </c>
      <c r="U5" s="64">
        <f t="shared" si="0"/>
        <v>45352</v>
      </c>
      <c r="V5" s="64">
        <f t="shared" si="0"/>
        <v>45353</v>
      </c>
      <c r="W5" s="65">
        <f t="shared" si="0"/>
        <v>45354</v>
      </c>
      <c r="X5" s="63">
        <f>W5+1</f>
        <v>45355</v>
      </c>
      <c r="Y5" s="64">
        <f>X5+1</f>
        <v>45356</v>
      </c>
      <c r="Z5" s="64">
        <f t="shared" si="0"/>
        <v>45357</v>
      </c>
      <c r="AA5" s="64">
        <f t="shared" si="0"/>
        <v>45358</v>
      </c>
      <c r="AB5" s="64">
        <f t="shared" si="0"/>
        <v>45359</v>
      </c>
      <c r="AC5" s="64">
        <f t="shared" si="0"/>
        <v>45360</v>
      </c>
      <c r="AD5" s="65">
        <f t="shared" si="0"/>
        <v>45361</v>
      </c>
      <c r="AE5" s="63">
        <f>AD5+1</f>
        <v>45362</v>
      </c>
      <c r="AF5" s="64">
        <f>AE5+1</f>
        <v>45363</v>
      </c>
      <c r="AG5" s="64">
        <f t="shared" si="0"/>
        <v>45364</v>
      </c>
      <c r="AH5" s="64">
        <f t="shared" si="0"/>
        <v>45365</v>
      </c>
      <c r="AI5" s="64">
        <f t="shared" si="0"/>
        <v>45366</v>
      </c>
      <c r="AJ5" s="64">
        <f t="shared" si="0"/>
        <v>45367</v>
      </c>
      <c r="AK5" s="65">
        <f t="shared" si="0"/>
        <v>45368</v>
      </c>
      <c r="AL5" s="63">
        <f>AK5+1</f>
        <v>45369</v>
      </c>
      <c r="AM5" s="64">
        <f>AL5+1</f>
        <v>45370</v>
      </c>
      <c r="AN5" s="64">
        <f t="shared" si="0"/>
        <v>45371</v>
      </c>
      <c r="AO5" s="64">
        <f t="shared" si="0"/>
        <v>45372</v>
      </c>
      <c r="AP5" s="64">
        <f t="shared" si="0"/>
        <v>45373</v>
      </c>
      <c r="AQ5" s="64">
        <f t="shared" si="0"/>
        <v>45374</v>
      </c>
      <c r="AR5" s="65">
        <f t="shared" si="0"/>
        <v>45375</v>
      </c>
      <c r="AS5" s="63">
        <f>AR5+1</f>
        <v>45376</v>
      </c>
      <c r="AT5" s="64">
        <f>AS5+1</f>
        <v>45377</v>
      </c>
      <c r="AU5" s="64">
        <f t="shared" si="0"/>
        <v>45378</v>
      </c>
      <c r="AV5" s="64">
        <f t="shared" si="0"/>
        <v>45379</v>
      </c>
      <c r="AW5" s="64">
        <f t="shared" si="0"/>
        <v>45380</v>
      </c>
      <c r="AX5" s="64">
        <f t="shared" si="0"/>
        <v>45381</v>
      </c>
      <c r="AY5" s="65">
        <f t="shared" si="0"/>
        <v>45382</v>
      </c>
      <c r="AZ5" s="63">
        <f>AY5+1</f>
        <v>45383</v>
      </c>
      <c r="BA5" s="64">
        <f>AZ5+1</f>
        <v>45384</v>
      </c>
      <c r="BB5" s="64">
        <f t="shared" ref="BB5:BF5" si="1">BA5+1</f>
        <v>45385</v>
      </c>
      <c r="BC5" s="64">
        <f t="shared" si="1"/>
        <v>45386</v>
      </c>
      <c r="BD5" s="64">
        <f t="shared" si="1"/>
        <v>45387</v>
      </c>
      <c r="BE5" s="64">
        <f t="shared" si="1"/>
        <v>45388</v>
      </c>
      <c r="BF5" s="65">
        <f t="shared" si="1"/>
        <v>45389</v>
      </c>
      <c r="BG5" s="63">
        <f>BF5+1</f>
        <v>45390</v>
      </c>
      <c r="BH5" s="64">
        <f>BG5+1</f>
        <v>45391</v>
      </c>
      <c r="BI5" s="64">
        <f t="shared" ref="BI5:BM5" si="2">BH5+1</f>
        <v>45392</v>
      </c>
      <c r="BJ5" s="64">
        <f t="shared" si="2"/>
        <v>45393</v>
      </c>
      <c r="BK5" s="64">
        <f t="shared" si="2"/>
        <v>45394</v>
      </c>
      <c r="BL5" s="64">
        <f t="shared" si="2"/>
        <v>45395</v>
      </c>
      <c r="BM5" s="65">
        <f t="shared" si="2"/>
        <v>45396</v>
      </c>
    </row>
    <row r="6" spans="1:65" ht="30" customHeight="1" thickBot="1" x14ac:dyDescent="0.5">
      <c r="A6" s="35" t="s">
        <v>8</v>
      </c>
      <c r="B6" s="7" t="s">
        <v>9</v>
      </c>
      <c r="C6" s="8" t="s">
        <v>10</v>
      </c>
      <c r="D6" s="8" t="s">
        <v>11</v>
      </c>
      <c r="E6" s="71" t="s">
        <v>39</v>
      </c>
      <c r="F6" s="8" t="s">
        <v>12</v>
      </c>
      <c r="G6" s="8" t="s">
        <v>13</v>
      </c>
      <c r="H6" s="8"/>
      <c r="I6" s="8" t="s">
        <v>14</v>
      </c>
      <c r="J6" s="9" t="str">
        <f t="shared" ref="J6:AO6" si="3">LEFT(TEXT(J5,"TTTT"),1)</f>
        <v>M</v>
      </c>
      <c r="K6" s="9" t="str">
        <f t="shared" si="3"/>
        <v>D</v>
      </c>
      <c r="L6" s="9" t="str">
        <f t="shared" si="3"/>
        <v>M</v>
      </c>
      <c r="M6" s="9" t="str">
        <f t="shared" si="3"/>
        <v>D</v>
      </c>
      <c r="N6" s="9" t="str">
        <f t="shared" si="3"/>
        <v>F</v>
      </c>
      <c r="O6" s="9" t="str">
        <f t="shared" si="3"/>
        <v>S</v>
      </c>
      <c r="P6" s="9" t="str">
        <f t="shared" si="3"/>
        <v>S</v>
      </c>
      <c r="Q6" s="9" t="str">
        <f t="shared" si="3"/>
        <v>M</v>
      </c>
      <c r="R6" s="9" t="str">
        <f t="shared" si="3"/>
        <v>D</v>
      </c>
      <c r="S6" s="9" t="str">
        <f t="shared" si="3"/>
        <v>M</v>
      </c>
      <c r="T6" s="9" t="str">
        <f t="shared" si="3"/>
        <v>D</v>
      </c>
      <c r="U6" s="9" t="str">
        <f t="shared" si="3"/>
        <v>F</v>
      </c>
      <c r="V6" s="9" t="str">
        <f t="shared" si="3"/>
        <v>S</v>
      </c>
      <c r="W6" s="9" t="str">
        <f t="shared" si="3"/>
        <v>S</v>
      </c>
      <c r="X6" s="9" t="str">
        <f t="shared" si="3"/>
        <v>M</v>
      </c>
      <c r="Y6" s="9" t="str">
        <f t="shared" si="3"/>
        <v>D</v>
      </c>
      <c r="Z6" s="9" t="str">
        <f t="shared" si="3"/>
        <v>M</v>
      </c>
      <c r="AA6" s="9" t="str">
        <f t="shared" si="3"/>
        <v>D</v>
      </c>
      <c r="AB6" s="9" t="str">
        <f t="shared" si="3"/>
        <v>F</v>
      </c>
      <c r="AC6" s="9" t="str">
        <f t="shared" si="3"/>
        <v>S</v>
      </c>
      <c r="AD6" s="9" t="str">
        <f t="shared" si="3"/>
        <v>S</v>
      </c>
      <c r="AE6" s="9" t="str">
        <f t="shared" si="3"/>
        <v>M</v>
      </c>
      <c r="AF6" s="9" t="str">
        <f t="shared" si="3"/>
        <v>D</v>
      </c>
      <c r="AG6" s="9" t="str">
        <f t="shared" si="3"/>
        <v>M</v>
      </c>
      <c r="AH6" s="9" t="str">
        <f t="shared" si="3"/>
        <v>D</v>
      </c>
      <c r="AI6" s="9" t="str">
        <f t="shared" si="3"/>
        <v>F</v>
      </c>
      <c r="AJ6" s="9" t="str">
        <f t="shared" si="3"/>
        <v>S</v>
      </c>
      <c r="AK6" s="9" t="str">
        <f t="shared" si="3"/>
        <v>S</v>
      </c>
      <c r="AL6" s="9" t="str">
        <f t="shared" si="3"/>
        <v>M</v>
      </c>
      <c r="AM6" s="9" t="str">
        <f t="shared" si="3"/>
        <v>D</v>
      </c>
      <c r="AN6" s="9" t="str">
        <f t="shared" si="3"/>
        <v>M</v>
      </c>
      <c r="AO6" s="9" t="str">
        <f t="shared" si="3"/>
        <v>D</v>
      </c>
      <c r="AP6" s="9" t="str">
        <f t="shared" ref="AP6:BM6" si="4">LEFT(TEXT(AP5,"TTTT"),1)</f>
        <v>F</v>
      </c>
      <c r="AQ6" s="9" t="str">
        <f t="shared" si="4"/>
        <v>S</v>
      </c>
      <c r="AR6" s="9" t="str">
        <f t="shared" si="4"/>
        <v>S</v>
      </c>
      <c r="AS6" s="9" t="str">
        <f t="shared" si="4"/>
        <v>M</v>
      </c>
      <c r="AT6" s="9" t="str">
        <f t="shared" si="4"/>
        <v>D</v>
      </c>
      <c r="AU6" s="9" t="str">
        <f t="shared" si="4"/>
        <v>M</v>
      </c>
      <c r="AV6" s="9" t="str">
        <f t="shared" si="4"/>
        <v>D</v>
      </c>
      <c r="AW6" s="9" t="str">
        <f t="shared" si="4"/>
        <v>F</v>
      </c>
      <c r="AX6" s="9" t="str">
        <f t="shared" si="4"/>
        <v>S</v>
      </c>
      <c r="AY6" s="9" t="str">
        <f t="shared" si="4"/>
        <v>S</v>
      </c>
      <c r="AZ6" s="9" t="str">
        <f t="shared" si="4"/>
        <v>M</v>
      </c>
      <c r="BA6" s="9" t="str">
        <f t="shared" si="4"/>
        <v>D</v>
      </c>
      <c r="BB6" s="9" t="str">
        <f t="shared" si="4"/>
        <v>M</v>
      </c>
      <c r="BC6" s="9" t="str">
        <f t="shared" si="4"/>
        <v>D</v>
      </c>
      <c r="BD6" s="9" t="str">
        <f t="shared" si="4"/>
        <v>F</v>
      </c>
      <c r="BE6" s="9" t="str">
        <f t="shared" si="4"/>
        <v>S</v>
      </c>
      <c r="BF6" s="9" t="str">
        <f t="shared" si="4"/>
        <v>S</v>
      </c>
      <c r="BG6" s="9" t="str">
        <f t="shared" si="4"/>
        <v>M</v>
      </c>
      <c r="BH6" s="9" t="str">
        <f t="shared" si="4"/>
        <v>D</v>
      </c>
      <c r="BI6" s="9" t="str">
        <f t="shared" si="4"/>
        <v>M</v>
      </c>
      <c r="BJ6" s="9" t="str">
        <f t="shared" si="4"/>
        <v>D</v>
      </c>
      <c r="BK6" s="9" t="str">
        <f t="shared" si="4"/>
        <v>F</v>
      </c>
      <c r="BL6" s="9" t="str">
        <f t="shared" si="4"/>
        <v>S</v>
      </c>
      <c r="BM6" s="9" t="str">
        <f t="shared" si="4"/>
        <v>S</v>
      </c>
    </row>
    <row r="7" spans="1:65"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65"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row>
    <row r="9" spans="1:65" ht="30" customHeight="1" thickBot="1" x14ac:dyDescent="0.5">
      <c r="B9" s="90" t="s">
        <v>75</v>
      </c>
      <c r="C9" s="81" t="s">
        <v>49</v>
      </c>
      <c r="D9" s="74">
        <v>1</v>
      </c>
      <c r="E9" s="83">
        <v>2</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row>
    <row r="11" spans="1:65" ht="30" customHeight="1" thickBot="1" x14ac:dyDescent="0.5">
      <c r="B11" s="90" t="s">
        <v>73</v>
      </c>
      <c r="C11" s="81" t="s">
        <v>18</v>
      </c>
      <c r="D11" s="74">
        <v>0.05</v>
      </c>
      <c r="E11" s="83">
        <v>1.75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row>
    <row r="12" spans="1:65" s="3" customFormat="1" ht="30" customHeight="1" thickBot="1" x14ac:dyDescent="0.5">
      <c r="A12" s="35" t="s">
        <v>16</v>
      </c>
      <c r="B12" s="12" t="s">
        <v>41</v>
      </c>
      <c r="C12" s="40"/>
      <c r="D12" s="13"/>
      <c r="E12" s="40"/>
      <c r="F12" s="53"/>
      <c r="G12" s="54"/>
      <c r="H12" s="11"/>
      <c r="I12" s="11" t="str">
        <f t="shared" ref="I12:I41" si="5">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row>
    <row r="13" spans="1:65" s="3" customFormat="1" ht="30" customHeight="1" thickBot="1" x14ac:dyDescent="0.5">
      <c r="A13" s="35" t="s">
        <v>17</v>
      </c>
      <c r="B13" s="47" t="s">
        <v>44</v>
      </c>
      <c r="C13" s="41" t="s">
        <v>18</v>
      </c>
      <c r="D13" s="14">
        <v>1</v>
      </c>
      <c r="E13" s="41">
        <v>4.5</v>
      </c>
      <c r="F13" s="55">
        <f>Projektanfang</f>
        <v>45344</v>
      </c>
      <c r="G13" s="55">
        <f>F13+19</f>
        <v>45363</v>
      </c>
      <c r="H13" s="11"/>
      <c r="I13" s="11">
        <f t="shared" si="5"/>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s="3" customFormat="1" ht="30" customHeight="1" thickBot="1" x14ac:dyDescent="0.5">
      <c r="A14" s="35"/>
      <c r="B14" s="47" t="s">
        <v>43</v>
      </c>
      <c r="C14" s="41" t="s">
        <v>18</v>
      </c>
      <c r="D14" s="14">
        <v>0</v>
      </c>
      <c r="E14" s="41">
        <v>2.5</v>
      </c>
      <c r="F14" s="55">
        <f>F13</f>
        <v>45344</v>
      </c>
      <c r="G14" s="55">
        <f>F14+19</f>
        <v>45363</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row>
    <row r="15" spans="1:65"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row>
    <row r="16" spans="1:65" s="3" customFormat="1" ht="30" customHeight="1" thickBot="1" x14ac:dyDescent="0.5">
      <c r="A16" s="35" t="s">
        <v>19</v>
      </c>
      <c r="B16" s="47" t="s">
        <v>45</v>
      </c>
      <c r="C16" s="41" t="s">
        <v>18</v>
      </c>
      <c r="D16" s="14">
        <v>0.5</v>
      </c>
      <c r="E16" s="41">
        <v>7</v>
      </c>
      <c r="F16" s="55">
        <f>F13</f>
        <v>45344</v>
      </c>
      <c r="G16" s="55">
        <f>F16+19</f>
        <v>45363</v>
      </c>
      <c r="H16" s="11"/>
      <c r="I16" s="11">
        <f t="shared" si="5"/>
        <v>20</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row>
    <row r="17" spans="1:65" s="3" customFormat="1" ht="30" customHeight="1" thickBot="1" x14ac:dyDescent="0.5">
      <c r="A17" s="35"/>
      <c r="B17" s="47" t="s">
        <v>46</v>
      </c>
      <c r="C17" s="41" t="s">
        <v>18</v>
      </c>
      <c r="D17" s="14">
        <v>1</v>
      </c>
      <c r="E17" s="41">
        <v>0.25</v>
      </c>
      <c r="F17" s="55">
        <f>F13</f>
        <v>45344</v>
      </c>
      <c r="G17" s="55">
        <f t="shared" ref="G17:G18" si="6">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row>
    <row r="18" spans="1:65" s="3" customFormat="1" ht="30" customHeight="1" thickBot="1" x14ac:dyDescent="0.5">
      <c r="A18" s="35"/>
      <c r="B18" s="47" t="s">
        <v>74</v>
      </c>
      <c r="C18" s="41" t="s">
        <v>18</v>
      </c>
      <c r="D18" s="14">
        <v>1</v>
      </c>
      <c r="E18" s="41">
        <v>0.25</v>
      </c>
      <c r="F18" s="55">
        <f>F14</f>
        <v>45344</v>
      </c>
      <c r="G18" s="55">
        <f t="shared" si="6"/>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row>
    <row r="19" spans="1:65" s="3" customFormat="1" ht="30" customHeight="1" thickBot="1" x14ac:dyDescent="0.5">
      <c r="A19" s="35" t="s">
        <v>20</v>
      </c>
      <c r="B19" s="15" t="s">
        <v>48</v>
      </c>
      <c r="C19" s="42"/>
      <c r="D19" s="16"/>
      <c r="E19" s="42"/>
      <c r="F19" s="56"/>
      <c r="G19" s="57"/>
      <c r="H19" s="11"/>
      <c r="I19" s="11" t="str">
        <f t="shared" si="5"/>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row>
    <row r="20" spans="1:65"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row>
    <row r="21" spans="1:65" s="3" customFormat="1" ht="30" customHeight="1" thickBot="1" x14ac:dyDescent="0.5">
      <c r="A21" s="35"/>
      <c r="B21" s="48" t="s">
        <v>61</v>
      </c>
      <c r="C21" s="43" t="s">
        <v>18</v>
      </c>
      <c r="D21" s="17">
        <v>0</v>
      </c>
      <c r="E21" s="43"/>
      <c r="F21" s="58">
        <f>G17+1</f>
        <v>45357</v>
      </c>
      <c r="G21" s="58">
        <f>F21+7</f>
        <v>45364</v>
      </c>
      <c r="H21" s="11"/>
      <c r="I21" s="11">
        <f t="shared" si="5"/>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row>
    <row r="22" spans="1:65" s="3" customFormat="1" ht="30" customHeight="1" thickBot="1" x14ac:dyDescent="0.5">
      <c r="A22" s="35"/>
      <c r="B22" s="48" t="s">
        <v>76</v>
      </c>
      <c r="C22" s="43" t="s">
        <v>18</v>
      </c>
      <c r="D22" s="17">
        <v>0.1</v>
      </c>
      <c r="E22" s="43">
        <v>3.5</v>
      </c>
      <c r="F22" s="58">
        <f>F21</f>
        <v>45357</v>
      </c>
      <c r="G22" s="58">
        <f>G21</f>
        <v>45364</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row>
    <row r="23" spans="1:65" s="3" customFormat="1" ht="30" customHeight="1" thickBot="1" x14ac:dyDescent="0.5">
      <c r="A23" s="35"/>
      <c r="B23" s="48" t="s">
        <v>62</v>
      </c>
      <c r="C23" s="43" t="s">
        <v>18</v>
      </c>
      <c r="D23" s="17">
        <v>0</v>
      </c>
      <c r="E23" s="43"/>
      <c r="F23" s="58">
        <f>F21</f>
        <v>45357</v>
      </c>
      <c r="G23" s="58">
        <f>G21</f>
        <v>45364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row>
    <row r="24" spans="1:65" s="3" customFormat="1" ht="30" customHeight="1" thickBot="1" x14ac:dyDescent="0.5">
      <c r="A24" s="35"/>
      <c r="B24" s="48" t="s">
        <v>63</v>
      </c>
      <c r="C24" s="43" t="s">
        <v>18</v>
      </c>
      <c r="D24" s="17">
        <v>0</v>
      </c>
      <c r="E24" s="43"/>
      <c r="F24" s="58">
        <f>G23</f>
        <v>45364</v>
      </c>
      <c r="G24" s="58">
        <f>F35-1</f>
        <v>45459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row>
    <row r="25" spans="1:65" s="3" customFormat="1" ht="30" customHeight="1" thickBot="1" x14ac:dyDescent="0.5">
      <c r="A25" s="34"/>
      <c r="B25" s="48" t="s">
        <v>21</v>
      </c>
      <c r="C25" s="43" t="s">
        <v>18</v>
      </c>
      <c r="D25" s="17">
        <v>0</v>
      </c>
      <c r="E25" s="43"/>
      <c r="F25" s="58">
        <f>F24</f>
        <v>45364</v>
      </c>
      <c r="G25" s="58">
        <f>G24</f>
        <v>45459</v>
      </c>
      <c r="H25" s="11"/>
      <c r="I25" s="11">
        <f t="shared" si="5"/>
        <v>96</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row>
    <row r="26" spans="1:65" s="3" customFormat="1" ht="30" customHeight="1" thickBot="1" x14ac:dyDescent="0.5">
      <c r="A26" s="34"/>
      <c r="B26" s="48" t="s">
        <v>64</v>
      </c>
      <c r="C26" s="43" t="s">
        <v>18</v>
      </c>
      <c r="D26" s="17">
        <v>0</v>
      </c>
      <c r="E26" s="43"/>
      <c r="F26" s="58">
        <f>F25</f>
        <v>45364</v>
      </c>
      <c r="G26" s="58">
        <f>G25</f>
        <v>45459</v>
      </c>
      <c r="H26" s="11"/>
      <c r="I26" s="11">
        <f t="shared" si="5"/>
        <v>96</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row>
    <row r="27" spans="1:65"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row>
    <row r="28" spans="1:65" s="3" customFormat="1" ht="30" customHeight="1" thickBot="1" x14ac:dyDescent="0.5">
      <c r="A28" s="34"/>
      <c r="B28" s="48" t="s">
        <v>65</v>
      </c>
      <c r="C28" s="43" t="s">
        <v>18</v>
      </c>
      <c r="D28" s="17">
        <v>0</v>
      </c>
      <c r="E28" s="43"/>
      <c r="F28" s="58">
        <f>F26</f>
        <v>45364</v>
      </c>
      <c r="G28" s="58">
        <f>G26</f>
        <v>45459</v>
      </c>
      <c r="H28" s="11"/>
      <c r="I28" s="11">
        <f t="shared" si="5"/>
        <v>96</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row>
    <row r="29" spans="1:65" s="3" customFormat="1" ht="30" customHeight="1" thickBot="1" x14ac:dyDescent="0.5">
      <c r="A29" s="34"/>
      <c r="B29" s="48" t="s">
        <v>66</v>
      </c>
      <c r="C29" s="43" t="s">
        <v>18</v>
      </c>
      <c r="D29" s="17">
        <v>0</v>
      </c>
      <c r="E29" s="43"/>
      <c r="F29" s="58">
        <f>F28</f>
        <v>45364</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row>
    <row r="30" spans="1:65" s="3" customFormat="1" ht="30" customHeight="1" thickBot="1" x14ac:dyDescent="0.5">
      <c r="A30" s="34"/>
      <c r="B30" s="48" t="s">
        <v>67</v>
      </c>
      <c r="C30" s="43" t="s">
        <v>18</v>
      </c>
      <c r="D30" s="17">
        <v>0</v>
      </c>
      <c r="E30" s="43"/>
      <c r="F30" s="58">
        <f t="shared" ref="F30:F34" si="7">F29</f>
        <v>45364</v>
      </c>
      <c r="G30" s="58">
        <f t="shared" ref="G30:G34" si="8">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row>
    <row r="31" spans="1:65" s="3" customFormat="1" ht="30" customHeight="1" thickBot="1" x14ac:dyDescent="0.5">
      <c r="A31" s="34"/>
      <c r="B31" s="48" t="s">
        <v>68</v>
      </c>
      <c r="C31" s="43" t="s">
        <v>18</v>
      </c>
      <c r="D31" s="17">
        <v>0</v>
      </c>
      <c r="E31" s="43"/>
      <c r="F31" s="58">
        <f t="shared" si="7"/>
        <v>45364</v>
      </c>
      <c r="G31" s="58">
        <f t="shared" si="8"/>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row>
    <row r="32" spans="1:65" s="3" customFormat="1" ht="30" customHeight="1" thickBot="1" x14ac:dyDescent="0.5">
      <c r="A32" s="34"/>
      <c r="B32" s="48" t="s">
        <v>69</v>
      </c>
      <c r="C32" s="43" t="s">
        <v>18</v>
      </c>
      <c r="D32" s="17">
        <v>0</v>
      </c>
      <c r="E32" s="43"/>
      <c r="F32" s="58">
        <f t="shared" si="7"/>
        <v>45364</v>
      </c>
      <c r="G32" s="58">
        <f t="shared" si="8"/>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row>
    <row r="33" spans="1:65" s="3" customFormat="1" ht="30" customHeight="1" thickBot="1" x14ac:dyDescent="0.5">
      <c r="A33" s="34"/>
      <c r="B33" s="48" t="s">
        <v>70</v>
      </c>
      <c r="C33" s="43" t="s">
        <v>18</v>
      </c>
      <c r="D33" s="17">
        <v>0</v>
      </c>
      <c r="E33" s="43"/>
      <c r="F33" s="58">
        <f t="shared" si="7"/>
        <v>45364</v>
      </c>
      <c r="G33" s="58">
        <f t="shared" si="8"/>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row>
    <row r="34" spans="1:65" s="3" customFormat="1" ht="30" customHeight="1" thickBot="1" x14ac:dyDescent="0.5">
      <c r="A34" s="34"/>
      <c r="B34" s="48" t="s">
        <v>71</v>
      </c>
      <c r="C34" s="43" t="s">
        <v>18</v>
      </c>
      <c r="D34" s="17">
        <v>0</v>
      </c>
      <c r="E34" s="43"/>
      <c r="F34" s="58">
        <f t="shared" si="7"/>
        <v>45364</v>
      </c>
      <c r="G34" s="58">
        <f t="shared" si="8"/>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row>
    <row r="35" spans="1:65"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row>
    <row r="36" spans="1:65" s="3" customFormat="1" ht="30" customHeight="1" thickBot="1" x14ac:dyDescent="0.5">
      <c r="A36" s="34" t="s">
        <v>22</v>
      </c>
      <c r="B36" s="18" t="s">
        <v>47</v>
      </c>
      <c r="C36" s="44"/>
      <c r="D36" s="19"/>
      <c r="E36" s="44"/>
      <c r="F36" s="59"/>
      <c r="G36" s="60"/>
      <c r="H36" s="11"/>
      <c r="I36" s="11" t="str">
        <f t="shared" si="5"/>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row>
    <row r="37" spans="1:65" s="3" customFormat="1" ht="30" customHeight="1" thickBot="1" x14ac:dyDescent="0.5">
      <c r="A37" s="34"/>
      <c r="B37" s="66" t="s">
        <v>58</v>
      </c>
      <c r="C37" s="45" t="s">
        <v>18</v>
      </c>
      <c r="D37" s="20">
        <v>0</v>
      </c>
      <c r="E37" s="45">
        <v>0</v>
      </c>
      <c r="F37" s="61">
        <f>G35+1</f>
        <v>45465</v>
      </c>
      <c r="G37" s="61">
        <f>F37+13</f>
        <v>45478</v>
      </c>
      <c r="H37" s="11"/>
      <c r="I37" s="11">
        <f t="shared" si="5"/>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row>
    <row r="38" spans="1:65" s="3" customFormat="1" ht="30" customHeight="1" thickBot="1" x14ac:dyDescent="0.5">
      <c r="A38" s="34"/>
      <c r="B38" s="66" t="s">
        <v>54</v>
      </c>
      <c r="C38" s="45" t="s">
        <v>18</v>
      </c>
      <c r="D38" s="20">
        <v>0</v>
      </c>
      <c r="E38" s="45"/>
      <c r="F38" s="61">
        <f>F37</f>
        <v>45465</v>
      </c>
      <c r="G38" s="61">
        <f t="shared" ref="G38:G39" si="9">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row>
    <row r="39" spans="1:65" s="3" customFormat="1" ht="30" customHeight="1" thickBot="1" x14ac:dyDescent="0.5">
      <c r="A39" s="34"/>
      <c r="B39" s="66" t="s">
        <v>56</v>
      </c>
      <c r="C39" s="80" t="s">
        <v>57</v>
      </c>
      <c r="D39" s="20">
        <v>0</v>
      </c>
      <c r="E39" s="45"/>
      <c r="F39" s="61">
        <f>F38</f>
        <v>45465</v>
      </c>
      <c r="G39" s="61">
        <f t="shared" si="9"/>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row>
    <row r="40" spans="1:65"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row>
    <row r="41" spans="1:65" s="3" customFormat="1" ht="30" customHeight="1" thickBot="1" x14ac:dyDescent="0.5">
      <c r="A41" s="34" t="s">
        <v>23</v>
      </c>
      <c r="B41" s="72" t="s">
        <v>40</v>
      </c>
      <c r="C41" s="46"/>
      <c r="D41" s="10"/>
      <c r="E41" s="84">
        <f>SUM(E8:E40)</f>
        <v>23.5</v>
      </c>
      <c r="F41" s="62"/>
      <c r="G41" s="62"/>
      <c r="H41" s="11"/>
      <c r="I41" s="11" t="str">
        <f t="shared" si="5"/>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row>
  </sheetData>
  <mergeCells count="11">
    <mergeCell ref="C3:D3"/>
    <mergeCell ref="C4:D4"/>
    <mergeCell ref="AL4:AR4"/>
    <mergeCell ref="AS4:AY4"/>
    <mergeCell ref="AZ4:BF4"/>
    <mergeCell ref="BG4:BM4"/>
    <mergeCell ref="F3:G3"/>
    <mergeCell ref="J4:P4"/>
    <mergeCell ref="Q4:W4"/>
    <mergeCell ref="X4:AD4"/>
    <mergeCell ref="AE4:AK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2024-03-12T15:20:31Z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